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1715" firstSheet="1" activeTab="1"/>
  </bookViews>
  <sheets>
    <sheet name="GENEQ" sheetId="10" state="hidden" r:id="rId1"/>
    <sheet name="MOV" sheetId="12" r:id="rId2"/>
    <sheet name="Sheet1" sheetId="13" state="hidden" r:id="rId3"/>
    <sheet name="晨报 (2)" sheetId="14" state="hidden" r:id="rId4"/>
    <sheet name="MOV（旧" sheetId="1" state="hidden" r:id="rId5"/>
  </sheets>
  <externalReferences>
    <externalReference r:id="rId6"/>
    <externalReference r:id="rId7"/>
  </externalReferences>
  <definedNames>
    <definedName name="_xlnm._FilterDatabase" localSheetId="3" hidden="1">'晨报 (2)'!$B$18:$I$55</definedName>
    <definedName name="cm">[1]船名!$A:$A</definedName>
    <definedName name="gk">[1]港口!$A:$A</definedName>
    <definedName name="_xlnm.Print_Area" localSheetId="1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I1822" i="14"/>
  <c r="H1822" i="14"/>
  <c r="G1822" i="14"/>
  <c r="F1822" i="14"/>
  <c r="E1822" i="14"/>
  <c r="D1822" i="14"/>
  <c r="C1822" i="14"/>
  <c r="B1822" i="14"/>
  <c r="I1821" i="14"/>
  <c r="H1821" i="14"/>
  <c r="G1821" i="14"/>
  <c r="F1821" i="14"/>
  <c r="E1821" i="14"/>
  <c r="D1821" i="14"/>
  <c r="C1821" i="14"/>
  <c r="B1821" i="14"/>
  <c r="I1820" i="14"/>
  <c r="H1820" i="14"/>
  <c r="G1820" i="14"/>
  <c r="F1820" i="14"/>
  <c r="E1820" i="14"/>
  <c r="D1820" i="14"/>
  <c r="C1820" i="14"/>
  <c r="B1820" i="14"/>
  <c r="I1819" i="14"/>
  <c r="H1819" i="14"/>
  <c r="G1819" i="14"/>
  <c r="F1819" i="14"/>
  <c r="E1819" i="14"/>
  <c r="D1819" i="14"/>
  <c r="C1819" i="14"/>
  <c r="B1819" i="14"/>
  <c r="I1818" i="14"/>
  <c r="H1818" i="14"/>
  <c r="G1818" i="14"/>
  <c r="F1818" i="14"/>
  <c r="E1818" i="14"/>
  <c r="D1818" i="14"/>
  <c r="C1818" i="14"/>
  <c r="B1818" i="14"/>
  <c r="I1817" i="14"/>
  <c r="H1817" i="14"/>
  <c r="G1817" i="14"/>
  <c r="F1817" i="14"/>
  <c r="E1817" i="14"/>
  <c r="D1817" i="14"/>
  <c r="C1817" i="14"/>
  <c r="B1817" i="14"/>
  <c r="I1816" i="14"/>
  <c r="H1816" i="14"/>
  <c r="G1816" i="14"/>
  <c r="F1816" i="14"/>
  <c r="E1816" i="14"/>
  <c r="D1816" i="14"/>
  <c r="C1816" i="14"/>
  <c r="B1816" i="14"/>
  <c r="I1815" i="14"/>
  <c r="H1815" i="14"/>
  <c r="G1815" i="14"/>
  <c r="F1815" i="14"/>
  <c r="E1815" i="14"/>
  <c r="D1815" i="14"/>
  <c r="C1815" i="14"/>
  <c r="B1815" i="14"/>
  <c r="I1814" i="14"/>
  <c r="H1814" i="14"/>
  <c r="G1814" i="14"/>
  <c r="F1814" i="14"/>
  <c r="E1814" i="14"/>
  <c r="D1814" i="14"/>
  <c r="C1814" i="14"/>
  <c r="B1814" i="14"/>
  <c r="I1813" i="14"/>
  <c r="H1813" i="14"/>
  <c r="G1813" i="14"/>
  <c r="F1813" i="14"/>
  <c r="E1813" i="14"/>
  <c r="D1813" i="14"/>
  <c r="C1813" i="14"/>
  <c r="B1813" i="14"/>
  <c r="I1812" i="14"/>
  <c r="H1812" i="14"/>
  <c r="G1812" i="14"/>
  <c r="F1812" i="14"/>
  <c r="E1812" i="14"/>
  <c r="D1812" i="14"/>
  <c r="C1812" i="14"/>
  <c r="B1812" i="14"/>
  <c r="I1811" i="14"/>
  <c r="H1811" i="14"/>
  <c r="G1811" i="14"/>
  <c r="F1811" i="14"/>
  <c r="E1811" i="14"/>
  <c r="D1811" i="14"/>
  <c r="C1811" i="14"/>
  <c r="B1811" i="14"/>
  <c r="I1810" i="14"/>
  <c r="H1810" i="14"/>
  <c r="G1810" i="14"/>
  <c r="F1810" i="14"/>
  <c r="E1810" i="14"/>
  <c r="D1810" i="14"/>
  <c r="C1810" i="14"/>
  <c r="B1810" i="14"/>
  <c r="I1809" i="14"/>
  <c r="H1809" i="14"/>
  <c r="G1809" i="14"/>
  <c r="F1809" i="14"/>
  <c r="E1809" i="14"/>
  <c r="D1809" i="14"/>
  <c r="C1809" i="14"/>
  <c r="B1809" i="14"/>
  <c r="I1808" i="14"/>
  <c r="H1808" i="14"/>
  <c r="G1808" i="14"/>
  <c r="F1808" i="14"/>
  <c r="E1808" i="14"/>
  <c r="D1808" i="14"/>
  <c r="C1808" i="14"/>
  <c r="B1808" i="14"/>
  <c r="I1807" i="14"/>
  <c r="H1807" i="14"/>
  <c r="G1807" i="14"/>
  <c r="F1807" i="14"/>
  <c r="E1807" i="14"/>
  <c r="D1807" i="14"/>
  <c r="C1807" i="14"/>
  <c r="B1807" i="14"/>
  <c r="I1806" i="14"/>
  <c r="H1806" i="14"/>
  <c r="G1806" i="14"/>
  <c r="F1806" i="14"/>
  <c r="E1806" i="14"/>
  <c r="D1806" i="14"/>
  <c r="C1806" i="14"/>
  <c r="B1806" i="14"/>
  <c r="I1805" i="14"/>
  <c r="H1805" i="14"/>
  <c r="G1805" i="14"/>
  <c r="F1805" i="14"/>
  <c r="E1805" i="14"/>
  <c r="D1805" i="14"/>
  <c r="C1805" i="14"/>
  <c r="B1805" i="14"/>
  <c r="I1804" i="14"/>
  <c r="H1804" i="14"/>
  <c r="G1804" i="14"/>
  <c r="F1804" i="14"/>
  <c r="E1804" i="14"/>
  <c r="D1804" i="14"/>
  <c r="C1804" i="14"/>
  <c r="B1804" i="14"/>
  <c r="I1803" i="14"/>
  <c r="H1803" i="14"/>
  <c r="G1803" i="14"/>
  <c r="F1803" i="14"/>
  <c r="E1803" i="14"/>
  <c r="D1803" i="14"/>
  <c r="C1803" i="14"/>
  <c r="B1803" i="14"/>
  <c r="I1802" i="14"/>
  <c r="H1802" i="14"/>
  <c r="G1802" i="14"/>
  <c r="F1802" i="14"/>
  <c r="E1802" i="14"/>
  <c r="D1802" i="14"/>
  <c r="C1802" i="14"/>
  <c r="B1802" i="14"/>
  <c r="I1801" i="14"/>
  <c r="H1801" i="14"/>
  <c r="G1801" i="14"/>
  <c r="F1801" i="14"/>
  <c r="E1801" i="14"/>
  <c r="D1801" i="14"/>
  <c r="C1801" i="14"/>
  <c r="B1801" i="14"/>
  <c r="I1800" i="14"/>
  <c r="H1800" i="14"/>
  <c r="G1800" i="14"/>
  <c r="F1800" i="14"/>
  <c r="E1800" i="14"/>
  <c r="D1800" i="14"/>
  <c r="C1800" i="14"/>
  <c r="B1800" i="14"/>
  <c r="I1799" i="14"/>
  <c r="H1799" i="14"/>
  <c r="G1799" i="14"/>
  <c r="F1799" i="14"/>
  <c r="E1799" i="14"/>
  <c r="D1799" i="14"/>
  <c r="C1799" i="14"/>
  <c r="B1799" i="14"/>
  <c r="I1798" i="14"/>
  <c r="H1798" i="14"/>
  <c r="G1798" i="14"/>
  <c r="F1798" i="14"/>
  <c r="E1798" i="14"/>
  <c r="D1798" i="14"/>
  <c r="C1798" i="14"/>
  <c r="B1798" i="14"/>
  <c r="I1797" i="14"/>
  <c r="H1797" i="14"/>
  <c r="G1797" i="14"/>
  <c r="F1797" i="14"/>
  <c r="E1797" i="14"/>
  <c r="D1797" i="14"/>
  <c r="C1797" i="14"/>
  <c r="B1797" i="14"/>
  <c r="I1796" i="14"/>
  <c r="H1796" i="14"/>
  <c r="G1796" i="14"/>
  <c r="F1796" i="14"/>
  <c r="E1796" i="14"/>
  <c r="D1796" i="14"/>
  <c r="C1796" i="14"/>
  <c r="B1796" i="14"/>
  <c r="I1795" i="14"/>
  <c r="H1795" i="14"/>
  <c r="G1795" i="14"/>
  <c r="F1795" i="14"/>
  <c r="E1795" i="14"/>
  <c r="D1795" i="14"/>
  <c r="C1795" i="14"/>
  <c r="B1795" i="14"/>
  <c r="I1794" i="14"/>
  <c r="H1794" i="14"/>
  <c r="G1794" i="14"/>
  <c r="F1794" i="14"/>
  <c r="E1794" i="14"/>
  <c r="D1794" i="14"/>
  <c r="C1794" i="14"/>
  <c r="B1794" i="14"/>
  <c r="I1793" i="14"/>
  <c r="H1793" i="14"/>
  <c r="G1793" i="14"/>
  <c r="F1793" i="14"/>
  <c r="E1793" i="14"/>
  <c r="D1793" i="14"/>
  <c r="C1793" i="14"/>
  <c r="B1793" i="14"/>
  <c r="I1792" i="14"/>
  <c r="H1792" i="14"/>
  <c r="G1792" i="14"/>
  <c r="F1792" i="14"/>
  <c r="E1792" i="14"/>
  <c r="D1792" i="14"/>
  <c r="C1792" i="14"/>
  <c r="B1792" i="14"/>
  <c r="I1791" i="14"/>
  <c r="H1791" i="14"/>
  <c r="G1791" i="14"/>
  <c r="F1791" i="14"/>
  <c r="E1791" i="14"/>
  <c r="D1791" i="14"/>
  <c r="C1791" i="14"/>
  <c r="B1791" i="14"/>
  <c r="I1790" i="14"/>
  <c r="H1790" i="14"/>
  <c r="G1790" i="14"/>
  <c r="F1790" i="14"/>
  <c r="E1790" i="14"/>
  <c r="D1790" i="14"/>
  <c r="C1790" i="14"/>
  <c r="B1790" i="14"/>
  <c r="I1789" i="14"/>
  <c r="H1789" i="14"/>
  <c r="G1789" i="14"/>
  <c r="F1789" i="14"/>
  <c r="E1789" i="14"/>
  <c r="D1789" i="14"/>
  <c r="C1789" i="14"/>
  <c r="B1789" i="14"/>
  <c r="I1788" i="14"/>
  <c r="H1788" i="14"/>
  <c r="G1788" i="14"/>
  <c r="F1788" i="14"/>
  <c r="E1788" i="14"/>
  <c r="D1788" i="14"/>
  <c r="C1788" i="14"/>
  <c r="B1788" i="14"/>
  <c r="I1787" i="14"/>
  <c r="H1787" i="14"/>
  <c r="G1787" i="14"/>
  <c r="F1787" i="14"/>
  <c r="E1787" i="14"/>
  <c r="D1787" i="14"/>
  <c r="C1787" i="14"/>
  <c r="B1787" i="14"/>
  <c r="I1786" i="14"/>
  <c r="H1786" i="14"/>
  <c r="G1786" i="14"/>
  <c r="F1786" i="14"/>
  <c r="E1786" i="14"/>
  <c r="D1786" i="14"/>
  <c r="C1786" i="14"/>
  <c r="B1786" i="14"/>
  <c r="I1785" i="14"/>
  <c r="H1785" i="14"/>
  <c r="G1785" i="14"/>
  <c r="F1785" i="14"/>
  <c r="E1785" i="14"/>
  <c r="D1785" i="14"/>
  <c r="C1785" i="14"/>
  <c r="B1785" i="14"/>
  <c r="I1784" i="14"/>
  <c r="H1784" i="14"/>
  <c r="G1784" i="14"/>
  <c r="F1784" i="14"/>
  <c r="E1784" i="14"/>
  <c r="D1784" i="14"/>
  <c r="C1784" i="14"/>
  <c r="B1784" i="14"/>
  <c r="I1783" i="14"/>
  <c r="H1783" i="14"/>
  <c r="G1783" i="14"/>
  <c r="F1783" i="14"/>
  <c r="E1783" i="14"/>
  <c r="D1783" i="14"/>
  <c r="C1783" i="14"/>
  <c r="B1783" i="14"/>
  <c r="I1782" i="14"/>
  <c r="H1782" i="14"/>
  <c r="G1782" i="14"/>
  <c r="F1782" i="14"/>
  <c r="E1782" i="14"/>
  <c r="D1782" i="14"/>
  <c r="C1782" i="14"/>
  <c r="B1782" i="14"/>
  <c r="I1781" i="14"/>
  <c r="H1781" i="14"/>
  <c r="G1781" i="14"/>
  <c r="F1781" i="14"/>
  <c r="E1781" i="14"/>
  <c r="D1781" i="14"/>
  <c r="C1781" i="14"/>
  <c r="B1781" i="14"/>
  <c r="I1780" i="14"/>
  <c r="H1780" i="14"/>
  <c r="G1780" i="14"/>
  <c r="F1780" i="14"/>
  <c r="E1780" i="14"/>
  <c r="D1780" i="14"/>
  <c r="C1780" i="14"/>
  <c r="B1780" i="14"/>
  <c r="I1779" i="14"/>
  <c r="H1779" i="14"/>
  <c r="G1779" i="14"/>
  <c r="F1779" i="14"/>
  <c r="E1779" i="14"/>
  <c r="D1779" i="14"/>
  <c r="C1779" i="14"/>
  <c r="B1779" i="14"/>
  <c r="I1778" i="14"/>
  <c r="H1778" i="14"/>
  <c r="G1778" i="14"/>
  <c r="F1778" i="14"/>
  <c r="E1778" i="14"/>
  <c r="D1778" i="14"/>
  <c r="C1778" i="14"/>
  <c r="B1778" i="14"/>
  <c r="I1777" i="14"/>
  <c r="H1777" i="14"/>
  <c r="G1777" i="14"/>
  <c r="F1777" i="14"/>
  <c r="E1777" i="14"/>
  <c r="D1777" i="14"/>
  <c r="C1777" i="14"/>
  <c r="B1777" i="14"/>
  <c r="I1776" i="14"/>
  <c r="H1776" i="14"/>
  <c r="G1776" i="14"/>
  <c r="F1776" i="14"/>
  <c r="E1776" i="14"/>
  <c r="D1776" i="14"/>
  <c r="C1776" i="14"/>
  <c r="B1776" i="14"/>
  <c r="I1775" i="14"/>
  <c r="H1775" i="14"/>
  <c r="G1775" i="14"/>
  <c r="F1775" i="14"/>
  <c r="E1775" i="14"/>
  <c r="D1775" i="14"/>
  <c r="C1775" i="14"/>
  <c r="B1775" i="14"/>
  <c r="I1774" i="14"/>
  <c r="H1774" i="14"/>
  <c r="G1774" i="14"/>
  <c r="F1774" i="14"/>
  <c r="E1774" i="14"/>
  <c r="D1774" i="14"/>
  <c r="C1774" i="14"/>
  <c r="B1774" i="14"/>
  <c r="I1773" i="14"/>
  <c r="H1773" i="14"/>
  <c r="G1773" i="14"/>
  <c r="F1773" i="14"/>
  <c r="E1773" i="14"/>
  <c r="D1773" i="14"/>
  <c r="C1773" i="14"/>
  <c r="B1773" i="14"/>
  <c r="I1772" i="14"/>
  <c r="H1772" i="14"/>
  <c r="G1772" i="14"/>
  <c r="F1772" i="14"/>
  <c r="E1772" i="14"/>
  <c r="D1772" i="14"/>
  <c r="C1772" i="14"/>
  <c r="B1772" i="14"/>
  <c r="I1771" i="14"/>
  <c r="H1771" i="14"/>
  <c r="G1771" i="14"/>
  <c r="F1771" i="14"/>
  <c r="E1771" i="14"/>
  <c r="D1771" i="14"/>
  <c r="C1771" i="14"/>
  <c r="B1771" i="14"/>
  <c r="I1770" i="14"/>
  <c r="H1770" i="14"/>
  <c r="G1770" i="14"/>
  <c r="F1770" i="14"/>
  <c r="E1770" i="14"/>
  <c r="D1770" i="14"/>
  <c r="C1770" i="14"/>
  <c r="B1770" i="14"/>
  <c r="I1769" i="14"/>
  <c r="H1769" i="14"/>
  <c r="G1769" i="14"/>
  <c r="F1769" i="14"/>
  <c r="E1769" i="14"/>
  <c r="D1769" i="14"/>
  <c r="C1769" i="14"/>
  <c r="B1769" i="14"/>
  <c r="I1768" i="14"/>
  <c r="H1768" i="14"/>
  <c r="G1768" i="14"/>
  <c r="F1768" i="14"/>
  <c r="E1768" i="14"/>
  <c r="D1768" i="14"/>
  <c r="C1768" i="14"/>
  <c r="B1768" i="14"/>
  <c r="I1767" i="14"/>
  <c r="H1767" i="14"/>
  <c r="G1767" i="14"/>
  <c r="F1767" i="14"/>
  <c r="E1767" i="14"/>
  <c r="D1767" i="14"/>
  <c r="C1767" i="14"/>
  <c r="B1767" i="14"/>
  <c r="I1766" i="14"/>
  <c r="H1766" i="14"/>
  <c r="G1766" i="14"/>
  <c r="F1766" i="14"/>
  <c r="E1766" i="14"/>
  <c r="D1766" i="14"/>
  <c r="C1766" i="14"/>
  <c r="B1766" i="14"/>
  <c r="I1765" i="14"/>
  <c r="H1765" i="14"/>
  <c r="G1765" i="14"/>
  <c r="F1765" i="14"/>
  <c r="E1765" i="14"/>
  <c r="D1765" i="14"/>
  <c r="C1765" i="14"/>
  <c r="B1765" i="14"/>
  <c r="I1764" i="14"/>
  <c r="H1764" i="14"/>
  <c r="G1764" i="14"/>
  <c r="F1764" i="14"/>
  <c r="E1764" i="14"/>
  <c r="D1764" i="14"/>
  <c r="C1764" i="14"/>
  <c r="B1764" i="14"/>
  <c r="I1763" i="14"/>
  <c r="H1763" i="14"/>
  <c r="G1763" i="14"/>
  <c r="F1763" i="14"/>
  <c r="E1763" i="14"/>
  <c r="D1763" i="14"/>
  <c r="C1763" i="14"/>
  <c r="B1763" i="14"/>
  <c r="I1762" i="14"/>
  <c r="H1762" i="14"/>
  <c r="G1762" i="14"/>
  <c r="F1762" i="14"/>
  <c r="E1762" i="14"/>
  <c r="D1762" i="14"/>
  <c r="C1762" i="14"/>
  <c r="B1762" i="14"/>
  <c r="I1761" i="14"/>
  <c r="H1761" i="14"/>
  <c r="G1761" i="14"/>
  <c r="F1761" i="14"/>
  <c r="E1761" i="14"/>
  <c r="D1761" i="14"/>
  <c r="C1761" i="14"/>
  <c r="B1761" i="14"/>
  <c r="I1760" i="14"/>
  <c r="H1760" i="14"/>
  <c r="G1760" i="14"/>
  <c r="F1760" i="14"/>
  <c r="E1760" i="14"/>
  <c r="D1760" i="14"/>
  <c r="C1760" i="14"/>
  <c r="B1760" i="14"/>
  <c r="I1759" i="14"/>
  <c r="H1759" i="14"/>
  <c r="G1759" i="14"/>
  <c r="F1759" i="14"/>
  <c r="E1759" i="14"/>
  <c r="D1759" i="14"/>
  <c r="C1759" i="14"/>
  <c r="B1759" i="14"/>
  <c r="I1758" i="14"/>
  <c r="H1758" i="14"/>
  <c r="G1758" i="14"/>
  <c r="F1758" i="14"/>
  <c r="E1758" i="14"/>
  <c r="D1758" i="14"/>
  <c r="C1758" i="14"/>
  <c r="B1758" i="14"/>
  <c r="I1757" i="14"/>
  <c r="H1757" i="14"/>
  <c r="G1757" i="14"/>
  <c r="F1757" i="14"/>
  <c r="E1757" i="14"/>
  <c r="D1757" i="14"/>
  <c r="C1757" i="14"/>
  <c r="B1757" i="14"/>
  <c r="I1756" i="14"/>
  <c r="H1756" i="14"/>
  <c r="G1756" i="14"/>
  <c r="F1756" i="14"/>
  <c r="E1756" i="14"/>
  <c r="D1756" i="14"/>
  <c r="C1756" i="14"/>
  <c r="B1756" i="14"/>
  <c r="I1755" i="14"/>
  <c r="H1755" i="14"/>
  <c r="G1755" i="14"/>
  <c r="F1755" i="14"/>
  <c r="E1755" i="14"/>
  <c r="D1755" i="14"/>
  <c r="C1755" i="14"/>
  <c r="B1755" i="14"/>
  <c r="I1754" i="14"/>
  <c r="H1754" i="14"/>
  <c r="G1754" i="14"/>
  <c r="F1754" i="14"/>
  <c r="E1754" i="14"/>
  <c r="D1754" i="14"/>
  <c r="C1754" i="14"/>
  <c r="B1754" i="14"/>
  <c r="I1753" i="14"/>
  <c r="H1753" i="14"/>
  <c r="G1753" i="14"/>
  <c r="F1753" i="14"/>
  <c r="E1753" i="14"/>
  <c r="D1753" i="14"/>
  <c r="C1753" i="14"/>
  <c r="B1753" i="14"/>
  <c r="I1752" i="14"/>
  <c r="H1752" i="14"/>
  <c r="G1752" i="14"/>
  <c r="F1752" i="14"/>
  <c r="E1752" i="14"/>
  <c r="D1752" i="14"/>
  <c r="C1752" i="14"/>
  <c r="B1752" i="14"/>
  <c r="I1751" i="14"/>
  <c r="H1751" i="14"/>
  <c r="G1751" i="14"/>
  <c r="F1751" i="14"/>
  <c r="E1751" i="14"/>
  <c r="D1751" i="14"/>
  <c r="C1751" i="14"/>
  <c r="B1751" i="14"/>
  <c r="I1750" i="14"/>
  <c r="H1750" i="14"/>
  <c r="G1750" i="14"/>
  <c r="F1750" i="14"/>
  <c r="E1750" i="14"/>
  <c r="D1750" i="14"/>
  <c r="C1750" i="14"/>
  <c r="B1750" i="14"/>
  <c r="I1749" i="14"/>
  <c r="H1749" i="14"/>
  <c r="G1749" i="14"/>
  <c r="F1749" i="14"/>
  <c r="E1749" i="14"/>
  <c r="D1749" i="14"/>
  <c r="C1749" i="14"/>
  <c r="B1749" i="14"/>
  <c r="I1748" i="14"/>
  <c r="H1748" i="14"/>
  <c r="G1748" i="14"/>
  <c r="F1748" i="14"/>
  <c r="E1748" i="14"/>
  <c r="D1748" i="14"/>
  <c r="C1748" i="14"/>
  <c r="B1748" i="14"/>
  <c r="I1747" i="14"/>
  <c r="H1747" i="14"/>
  <c r="G1747" i="14"/>
  <c r="F1747" i="14"/>
  <c r="E1747" i="14"/>
  <c r="D1747" i="14"/>
  <c r="C1747" i="14"/>
  <c r="B1747" i="14"/>
  <c r="I1746" i="14"/>
  <c r="H1746" i="14"/>
  <c r="G1746" i="14"/>
  <c r="F1746" i="14"/>
  <c r="E1746" i="14"/>
  <c r="D1746" i="14"/>
  <c r="C1746" i="14"/>
  <c r="B1746" i="14"/>
  <c r="I1745" i="14"/>
  <c r="H1745" i="14"/>
  <c r="G1745" i="14"/>
  <c r="F1745" i="14"/>
  <c r="E1745" i="14"/>
  <c r="D1745" i="14"/>
  <c r="C1745" i="14"/>
  <c r="B1745" i="14"/>
  <c r="I1744" i="14"/>
  <c r="H1744" i="14"/>
  <c r="G1744" i="14"/>
  <c r="F1744" i="14"/>
  <c r="E1744" i="14"/>
  <c r="D1744" i="14"/>
  <c r="C1744" i="14"/>
  <c r="B1744" i="14"/>
  <c r="I1743" i="14"/>
  <c r="H1743" i="14"/>
  <c r="G1743" i="14"/>
  <c r="F1743" i="14"/>
  <c r="E1743" i="14"/>
  <c r="D1743" i="14"/>
  <c r="C1743" i="14"/>
  <c r="B1743" i="14"/>
  <c r="I1742" i="14"/>
  <c r="H1742" i="14"/>
  <c r="G1742" i="14"/>
  <c r="F1742" i="14"/>
  <c r="E1742" i="14"/>
  <c r="D1742" i="14"/>
  <c r="C1742" i="14"/>
  <c r="B1742" i="14"/>
  <c r="I1741" i="14"/>
  <c r="H1741" i="14"/>
  <c r="G1741" i="14"/>
  <c r="F1741" i="14"/>
  <c r="E1741" i="14"/>
  <c r="D1741" i="14"/>
  <c r="C1741" i="14"/>
  <c r="B1741" i="14"/>
  <c r="I1740" i="14"/>
  <c r="H1740" i="14"/>
  <c r="G1740" i="14"/>
  <c r="F1740" i="14"/>
  <c r="E1740" i="14"/>
  <c r="D1740" i="14"/>
  <c r="C1740" i="14"/>
  <c r="B1740" i="14"/>
  <c r="I1739" i="14"/>
  <c r="H1739" i="14"/>
  <c r="G1739" i="14"/>
  <c r="F1739" i="14"/>
  <c r="E1739" i="14"/>
  <c r="D1739" i="14"/>
  <c r="C1739" i="14"/>
  <c r="B1739" i="14"/>
  <c r="I1738" i="14"/>
  <c r="H1738" i="14"/>
  <c r="G1738" i="14"/>
  <c r="F1738" i="14"/>
  <c r="E1738" i="14"/>
  <c r="D1738" i="14"/>
  <c r="C1738" i="14"/>
  <c r="B1738" i="14"/>
  <c r="I1737" i="14"/>
  <c r="H1737" i="14"/>
  <c r="G1737" i="14"/>
  <c r="F1737" i="14"/>
  <c r="E1737" i="14"/>
  <c r="D1737" i="14"/>
  <c r="C1737" i="14"/>
  <c r="B1737" i="14"/>
  <c r="I1736" i="14"/>
  <c r="H1736" i="14"/>
  <c r="G1736" i="14"/>
  <c r="F1736" i="14"/>
  <c r="E1736" i="14"/>
  <c r="D1736" i="14"/>
  <c r="C1736" i="14"/>
  <c r="B1736" i="14"/>
  <c r="I1735" i="14"/>
  <c r="H1735" i="14"/>
  <c r="G1735" i="14"/>
  <c r="F1735" i="14"/>
  <c r="E1735" i="14"/>
  <c r="D1735" i="14"/>
  <c r="C1735" i="14"/>
  <c r="B1735" i="14"/>
  <c r="I1734" i="14"/>
  <c r="H1734" i="14"/>
  <c r="G1734" i="14"/>
  <c r="F1734" i="14"/>
  <c r="E1734" i="14"/>
  <c r="D1734" i="14"/>
  <c r="C1734" i="14"/>
  <c r="B1734" i="14"/>
  <c r="I1733" i="14"/>
  <c r="H1733" i="14"/>
  <c r="G1733" i="14"/>
  <c r="F1733" i="14"/>
  <c r="E1733" i="14"/>
  <c r="D1733" i="14"/>
  <c r="C1733" i="14"/>
  <c r="B1733" i="14"/>
  <c r="I1732" i="14"/>
  <c r="H1732" i="14"/>
  <c r="G1732" i="14"/>
  <c r="F1732" i="14"/>
  <c r="E1732" i="14"/>
  <c r="D1732" i="14"/>
  <c r="C1732" i="14"/>
  <c r="B1732" i="14"/>
  <c r="I1731" i="14"/>
  <c r="H1731" i="14"/>
  <c r="G1731" i="14"/>
  <c r="F1731" i="14"/>
  <c r="E1731" i="14"/>
  <c r="D1731" i="14"/>
  <c r="C1731" i="14"/>
  <c r="B1731" i="14"/>
  <c r="I1730" i="14"/>
  <c r="H1730" i="14"/>
  <c r="G1730" i="14"/>
  <c r="F1730" i="14"/>
  <c r="E1730" i="14"/>
  <c r="D1730" i="14"/>
  <c r="C1730" i="14"/>
  <c r="B1730" i="14"/>
  <c r="I1729" i="14"/>
  <c r="H1729" i="14"/>
  <c r="G1729" i="14"/>
  <c r="F1729" i="14"/>
  <c r="E1729" i="14"/>
  <c r="D1729" i="14"/>
  <c r="C1729" i="14"/>
  <c r="B1729" i="14"/>
  <c r="I1728" i="14"/>
  <c r="H1728" i="14"/>
  <c r="G1728" i="14"/>
  <c r="F1728" i="14"/>
  <c r="E1728" i="14"/>
  <c r="D1728" i="14"/>
  <c r="C1728" i="14"/>
  <c r="B1728" i="14"/>
  <c r="I1727" i="14"/>
  <c r="H1727" i="14"/>
  <c r="G1727" i="14"/>
  <c r="F1727" i="14"/>
  <c r="E1727" i="14"/>
  <c r="D1727" i="14"/>
  <c r="C1727" i="14"/>
  <c r="B1727" i="14"/>
  <c r="I1726" i="14"/>
  <c r="H1726" i="14"/>
  <c r="G1726" i="14"/>
  <c r="F1726" i="14"/>
  <c r="E1726" i="14"/>
  <c r="D1726" i="14"/>
  <c r="C1726" i="14"/>
  <c r="B1726" i="14"/>
  <c r="I1725" i="14"/>
  <c r="H1725" i="14"/>
  <c r="G1725" i="14"/>
  <c r="F1725" i="14"/>
  <c r="E1725" i="14"/>
  <c r="D1725" i="14"/>
  <c r="C1725" i="14"/>
  <c r="B1725" i="14"/>
  <c r="I1724" i="14"/>
  <c r="H1724" i="14"/>
  <c r="G1724" i="14"/>
  <c r="F1724" i="14"/>
  <c r="E1724" i="14"/>
  <c r="D1724" i="14"/>
  <c r="C1724" i="14"/>
  <c r="B1724" i="14"/>
  <c r="I1723" i="14"/>
  <c r="H1723" i="14"/>
  <c r="G1723" i="14"/>
  <c r="F1723" i="14"/>
  <c r="E1723" i="14"/>
  <c r="D1723" i="14"/>
  <c r="C1723" i="14"/>
  <c r="B1723" i="14"/>
  <c r="I1722" i="14"/>
  <c r="H1722" i="14"/>
  <c r="G1722" i="14"/>
  <c r="F1722" i="14"/>
  <c r="E1722" i="14"/>
  <c r="D1722" i="14"/>
  <c r="C1722" i="14"/>
  <c r="B1722" i="14"/>
  <c r="I1721" i="14"/>
  <c r="H1721" i="14"/>
  <c r="G1721" i="14"/>
  <c r="F1721" i="14"/>
  <c r="E1721" i="14"/>
  <c r="D1721" i="14"/>
  <c r="C1721" i="14"/>
  <c r="B1721" i="14"/>
  <c r="I1720" i="14"/>
  <c r="H1720" i="14"/>
  <c r="G1720" i="14"/>
  <c r="F1720" i="14"/>
  <c r="E1720" i="14"/>
  <c r="D1720" i="14"/>
  <c r="C1720" i="14"/>
  <c r="B1720" i="14"/>
  <c r="I1719" i="14"/>
  <c r="H1719" i="14"/>
  <c r="G1719" i="14"/>
  <c r="F1719" i="14"/>
  <c r="E1719" i="14"/>
  <c r="D1719" i="14"/>
  <c r="C1719" i="14"/>
  <c r="B1719" i="14"/>
  <c r="I1718" i="14"/>
  <c r="H1718" i="14"/>
  <c r="G1718" i="14"/>
  <c r="F1718" i="14"/>
  <c r="E1718" i="14"/>
  <c r="D1718" i="14"/>
  <c r="C1718" i="14"/>
  <c r="B1718" i="14"/>
  <c r="I1717" i="14"/>
  <c r="H1717" i="14"/>
  <c r="G1717" i="14"/>
  <c r="F1717" i="14"/>
  <c r="E1717" i="14"/>
  <c r="D1717" i="14"/>
  <c r="C1717" i="14"/>
  <c r="B1717" i="14"/>
  <c r="I1716" i="14"/>
  <c r="H1716" i="14"/>
  <c r="G1716" i="14"/>
  <c r="F1716" i="14"/>
  <c r="E1716" i="14"/>
  <c r="D1716" i="14"/>
  <c r="C1716" i="14"/>
  <c r="B1716" i="14"/>
  <c r="I1715" i="14"/>
  <c r="H1715" i="14"/>
  <c r="G1715" i="14"/>
  <c r="F1715" i="14"/>
  <c r="E1715" i="14"/>
  <c r="D1715" i="14"/>
  <c r="C1715" i="14"/>
  <c r="B1715" i="14"/>
  <c r="I1714" i="14"/>
  <c r="H1714" i="14"/>
  <c r="G1714" i="14"/>
  <c r="F1714" i="14"/>
  <c r="E1714" i="14"/>
  <c r="D1714" i="14"/>
  <c r="C1714" i="14"/>
  <c r="B1714" i="14"/>
  <c r="I1713" i="14"/>
  <c r="H1713" i="14"/>
  <c r="G1713" i="14"/>
  <c r="F1713" i="14"/>
  <c r="E1713" i="14"/>
  <c r="D1713" i="14"/>
  <c r="C1713" i="14"/>
  <c r="B1713" i="14"/>
  <c r="I1712" i="14"/>
  <c r="H1712" i="14"/>
  <c r="G1712" i="14"/>
  <c r="F1712" i="14"/>
  <c r="E1712" i="14"/>
  <c r="D1712" i="14"/>
  <c r="C1712" i="14"/>
  <c r="B1712" i="14"/>
  <c r="I1711" i="14"/>
  <c r="H1711" i="14"/>
  <c r="G1711" i="14"/>
  <c r="F1711" i="14"/>
  <c r="E1711" i="14"/>
  <c r="D1711" i="14"/>
  <c r="C1711" i="14"/>
  <c r="B1711" i="14"/>
  <c r="I1710" i="14"/>
  <c r="H1710" i="14"/>
  <c r="G1710" i="14"/>
  <c r="F1710" i="14"/>
  <c r="E1710" i="14"/>
  <c r="D1710" i="14"/>
  <c r="C1710" i="14"/>
  <c r="B1710" i="14"/>
  <c r="I1709" i="14"/>
  <c r="H1709" i="14"/>
  <c r="G1709" i="14"/>
  <c r="F1709" i="14"/>
  <c r="E1709" i="14"/>
  <c r="D1709" i="14"/>
  <c r="C1709" i="14"/>
  <c r="B1709" i="14"/>
  <c r="I1708" i="14"/>
  <c r="H1708" i="14"/>
  <c r="G1708" i="14"/>
  <c r="F1708" i="14"/>
  <c r="E1708" i="14"/>
  <c r="D1708" i="14"/>
  <c r="C1708" i="14"/>
  <c r="B1708" i="14"/>
  <c r="I1707" i="14"/>
  <c r="H1707" i="14"/>
  <c r="G1707" i="14"/>
  <c r="F1707" i="14"/>
  <c r="E1707" i="14"/>
  <c r="D1707" i="14"/>
  <c r="C1707" i="14"/>
  <c r="B1707" i="14"/>
  <c r="I1706" i="14"/>
  <c r="H1706" i="14"/>
  <c r="G1706" i="14"/>
  <c r="F1706" i="14"/>
  <c r="E1706" i="14"/>
  <c r="D1706" i="14"/>
  <c r="C1706" i="14"/>
  <c r="B1706" i="14"/>
  <c r="I1705" i="14"/>
  <c r="H1705" i="14"/>
  <c r="G1705" i="14"/>
  <c r="F1705" i="14"/>
  <c r="E1705" i="14"/>
  <c r="D1705" i="14"/>
  <c r="C1705" i="14"/>
  <c r="B1705" i="14"/>
  <c r="I1704" i="14"/>
  <c r="H1704" i="14"/>
  <c r="G1704" i="14"/>
  <c r="F1704" i="14"/>
  <c r="E1704" i="14"/>
  <c r="D1704" i="14"/>
  <c r="C1704" i="14"/>
  <c r="B1704" i="14"/>
  <c r="I1703" i="14"/>
  <c r="H1703" i="14"/>
  <c r="G1703" i="14"/>
  <c r="F1703" i="14"/>
  <c r="E1703" i="14"/>
  <c r="D1703" i="14"/>
  <c r="C1703" i="14"/>
  <c r="B1703" i="14"/>
  <c r="I1702" i="14"/>
  <c r="H1702" i="14"/>
  <c r="G1702" i="14"/>
  <c r="F1702" i="14"/>
  <c r="E1702" i="14"/>
  <c r="D1702" i="14"/>
  <c r="C1702" i="14"/>
  <c r="B1702" i="14"/>
  <c r="I1701" i="14"/>
  <c r="H1701" i="14"/>
  <c r="G1701" i="14"/>
  <c r="F1701" i="14"/>
  <c r="E1701" i="14"/>
  <c r="D1701" i="14"/>
  <c r="C1701" i="14"/>
  <c r="B1701" i="14"/>
  <c r="I1700" i="14"/>
  <c r="H1700" i="14"/>
  <c r="G1700" i="14"/>
  <c r="F1700" i="14"/>
  <c r="E1700" i="14"/>
  <c r="D1700" i="14"/>
  <c r="C1700" i="14"/>
  <c r="B1700" i="14"/>
  <c r="I1699" i="14"/>
  <c r="H1699" i="14"/>
  <c r="G1699" i="14"/>
  <c r="F1699" i="14"/>
  <c r="E1699" i="14"/>
  <c r="D1699" i="14"/>
  <c r="C1699" i="14"/>
  <c r="B1699" i="14"/>
  <c r="I1698" i="14"/>
  <c r="H1698" i="14"/>
  <c r="G1698" i="14"/>
  <c r="F1698" i="14"/>
  <c r="E1698" i="14"/>
  <c r="D1698" i="14"/>
  <c r="C1698" i="14"/>
  <c r="B1698" i="14"/>
  <c r="I1697" i="14"/>
  <c r="H1697" i="14"/>
  <c r="G1697" i="14"/>
  <c r="F1697" i="14"/>
  <c r="E1697" i="14"/>
  <c r="D1697" i="14"/>
  <c r="C1697" i="14"/>
  <c r="B1697" i="14"/>
  <c r="I1696" i="14"/>
  <c r="H1696" i="14"/>
  <c r="G1696" i="14"/>
  <c r="F1696" i="14"/>
  <c r="E1696" i="14"/>
  <c r="D1696" i="14"/>
  <c r="C1696" i="14"/>
  <c r="B1696" i="14"/>
  <c r="I1695" i="14"/>
  <c r="H1695" i="14"/>
  <c r="G1695" i="14"/>
  <c r="F1695" i="14"/>
  <c r="E1695" i="14"/>
  <c r="D1695" i="14"/>
  <c r="C1695" i="14"/>
  <c r="B1695" i="14"/>
  <c r="I1694" i="14"/>
  <c r="H1694" i="14"/>
  <c r="G1694" i="14"/>
  <c r="F1694" i="14"/>
  <c r="E1694" i="14"/>
  <c r="D1694" i="14"/>
  <c r="C1694" i="14"/>
  <c r="B1694" i="14"/>
  <c r="I1693" i="14"/>
  <c r="H1693" i="14"/>
  <c r="G1693" i="14"/>
  <c r="F1693" i="14"/>
  <c r="E1693" i="14"/>
  <c r="D1693" i="14"/>
  <c r="C1693" i="14"/>
  <c r="B1693" i="14"/>
  <c r="I1692" i="14"/>
  <c r="H1692" i="14"/>
  <c r="G1692" i="14"/>
  <c r="F1692" i="14"/>
  <c r="E1692" i="14"/>
  <c r="D1692" i="14"/>
  <c r="C1692" i="14"/>
  <c r="B1692" i="14"/>
  <c r="I1691" i="14"/>
  <c r="H1691" i="14"/>
  <c r="G1691" i="14"/>
  <c r="F1691" i="14"/>
  <c r="E1691" i="14"/>
  <c r="D1691" i="14"/>
  <c r="C1691" i="14"/>
  <c r="B1691" i="14"/>
  <c r="I1690" i="14"/>
  <c r="H1690" i="14"/>
  <c r="G1690" i="14"/>
  <c r="F1690" i="14"/>
  <c r="E1690" i="14"/>
  <c r="D1690" i="14"/>
  <c r="C1690" i="14"/>
  <c r="B1690" i="14"/>
  <c r="I1689" i="14"/>
  <c r="H1689" i="14"/>
  <c r="G1689" i="14"/>
  <c r="F1689" i="14"/>
  <c r="E1689" i="14"/>
  <c r="D1689" i="14"/>
  <c r="C1689" i="14"/>
  <c r="B1689" i="14"/>
  <c r="I1688" i="14"/>
  <c r="H1688" i="14"/>
  <c r="G1688" i="14"/>
  <c r="F1688" i="14"/>
  <c r="E1688" i="14"/>
  <c r="D1688" i="14"/>
  <c r="C1688" i="14"/>
  <c r="B1688" i="14"/>
  <c r="I1687" i="14"/>
  <c r="H1687" i="14"/>
  <c r="G1687" i="14"/>
  <c r="F1687" i="14"/>
  <c r="E1687" i="14"/>
  <c r="D1687" i="14"/>
  <c r="C1687" i="14"/>
  <c r="B1687" i="14"/>
  <c r="I1686" i="14"/>
  <c r="H1686" i="14"/>
  <c r="G1686" i="14"/>
  <c r="F1686" i="14"/>
  <c r="E1686" i="14"/>
  <c r="D1686" i="14"/>
  <c r="C1686" i="14"/>
  <c r="B1686" i="14"/>
  <c r="I1685" i="14"/>
  <c r="H1685" i="14"/>
  <c r="G1685" i="14"/>
  <c r="F1685" i="14"/>
  <c r="E1685" i="14"/>
  <c r="D1685" i="14"/>
  <c r="C1685" i="14"/>
  <c r="B1685" i="14"/>
  <c r="I1684" i="14"/>
  <c r="H1684" i="14"/>
  <c r="G1684" i="14"/>
  <c r="F1684" i="14"/>
  <c r="E1684" i="14"/>
  <c r="D1684" i="14"/>
  <c r="C1684" i="14"/>
  <c r="B1684" i="14"/>
  <c r="I1683" i="14"/>
  <c r="H1683" i="14"/>
  <c r="G1683" i="14"/>
  <c r="F1683" i="14"/>
  <c r="E1683" i="14"/>
  <c r="D1683" i="14"/>
  <c r="C1683" i="14"/>
  <c r="B1683" i="14"/>
  <c r="I1682" i="14"/>
  <c r="H1682" i="14"/>
  <c r="G1682" i="14"/>
  <c r="F1682" i="14"/>
  <c r="E1682" i="14"/>
  <c r="D1682" i="14"/>
  <c r="C1682" i="14"/>
  <c r="B1682" i="14"/>
  <c r="I1681" i="14"/>
  <c r="H1681" i="14"/>
  <c r="G1681" i="14"/>
  <c r="F1681" i="14"/>
  <c r="E1681" i="14"/>
  <c r="D1681" i="14"/>
  <c r="C1681" i="14"/>
  <c r="B1681" i="14"/>
  <c r="I1680" i="14"/>
  <c r="H1680" i="14"/>
  <c r="G1680" i="14"/>
  <c r="F1680" i="14"/>
  <c r="E1680" i="14"/>
  <c r="D1680" i="14"/>
  <c r="C1680" i="14"/>
  <c r="B1680" i="14"/>
  <c r="I1679" i="14"/>
  <c r="H1679" i="14"/>
  <c r="G1679" i="14"/>
  <c r="F1679" i="14"/>
  <c r="E1679" i="14"/>
  <c r="D1679" i="14"/>
  <c r="C1679" i="14"/>
  <c r="B1679" i="14"/>
  <c r="I1678" i="14"/>
  <c r="H1678" i="14"/>
  <c r="G1678" i="14"/>
  <c r="F1678" i="14"/>
  <c r="E1678" i="14"/>
  <c r="D1678" i="14"/>
  <c r="C1678" i="14"/>
  <c r="B1678" i="14"/>
  <c r="I1677" i="14"/>
  <c r="H1677" i="14"/>
  <c r="G1677" i="14"/>
  <c r="F1677" i="14"/>
  <c r="E1677" i="14"/>
  <c r="D1677" i="14"/>
  <c r="C1677" i="14"/>
  <c r="B1677" i="14"/>
  <c r="I1676" i="14"/>
  <c r="H1676" i="14"/>
  <c r="G1676" i="14"/>
  <c r="F1676" i="14"/>
  <c r="E1676" i="14"/>
  <c r="D1676" i="14"/>
  <c r="C1676" i="14"/>
  <c r="B1676" i="14"/>
  <c r="I1675" i="14"/>
  <c r="H1675" i="14"/>
  <c r="G1675" i="14"/>
  <c r="F1675" i="14"/>
  <c r="E1675" i="14"/>
  <c r="D1675" i="14"/>
  <c r="C1675" i="14"/>
  <c r="B1675" i="14"/>
  <c r="I1674" i="14"/>
  <c r="H1674" i="14"/>
  <c r="G1674" i="14"/>
  <c r="F1674" i="14"/>
  <c r="E1674" i="14"/>
  <c r="D1674" i="14"/>
  <c r="C1674" i="14"/>
  <c r="B1674" i="14"/>
  <c r="I1673" i="14"/>
  <c r="H1673" i="14"/>
  <c r="G1673" i="14"/>
  <c r="F1673" i="14"/>
  <c r="E1673" i="14"/>
  <c r="D1673" i="14"/>
  <c r="C1673" i="14"/>
  <c r="B1673" i="14"/>
  <c r="I1672" i="14"/>
  <c r="H1672" i="14"/>
  <c r="G1672" i="14"/>
  <c r="F1672" i="14"/>
  <c r="E1672" i="14"/>
  <c r="D1672" i="14"/>
  <c r="C1672" i="14"/>
  <c r="B1672" i="14"/>
  <c r="I1671" i="14"/>
  <c r="H1671" i="14"/>
  <c r="G1671" i="14"/>
  <c r="F1671" i="14"/>
  <c r="E1671" i="14"/>
  <c r="D1671" i="14"/>
  <c r="C1671" i="14"/>
  <c r="B1671" i="14"/>
  <c r="I1670" i="14"/>
  <c r="H1670" i="14"/>
  <c r="G1670" i="14"/>
  <c r="F1670" i="14"/>
  <c r="E1670" i="14"/>
  <c r="D1670" i="14"/>
  <c r="C1670" i="14"/>
  <c r="B1670" i="14"/>
  <c r="I1669" i="14"/>
  <c r="H1669" i="14"/>
  <c r="G1669" i="14"/>
  <c r="F1669" i="14"/>
  <c r="E1669" i="14"/>
  <c r="D1669" i="14"/>
  <c r="C1669" i="14"/>
  <c r="B1669" i="14"/>
  <c r="I1668" i="14"/>
  <c r="H1668" i="14"/>
  <c r="G1668" i="14"/>
  <c r="F1668" i="14"/>
  <c r="E1668" i="14"/>
  <c r="D1668" i="14"/>
  <c r="C1668" i="14"/>
  <c r="B1668" i="14"/>
  <c r="I1667" i="14"/>
  <c r="H1667" i="14"/>
  <c r="G1667" i="14"/>
  <c r="F1667" i="14"/>
  <c r="E1667" i="14"/>
  <c r="D1667" i="14"/>
  <c r="C1667" i="14"/>
  <c r="B1667" i="14"/>
  <c r="I1666" i="14"/>
  <c r="H1666" i="14"/>
  <c r="G1666" i="14"/>
  <c r="F1666" i="14"/>
  <c r="E1666" i="14"/>
  <c r="D1666" i="14"/>
  <c r="C1666" i="14"/>
  <c r="B1666" i="14"/>
  <c r="I1665" i="14"/>
  <c r="H1665" i="14"/>
  <c r="G1665" i="14"/>
  <c r="F1665" i="14"/>
  <c r="E1665" i="14"/>
  <c r="D1665" i="14"/>
  <c r="C1665" i="14"/>
  <c r="B1665" i="14"/>
  <c r="I1664" i="14"/>
  <c r="H1664" i="14"/>
  <c r="G1664" i="14"/>
  <c r="F1664" i="14"/>
  <c r="E1664" i="14"/>
  <c r="D1664" i="14"/>
  <c r="C1664" i="14"/>
  <c r="B1664" i="14"/>
  <c r="I1663" i="14"/>
  <c r="H1663" i="14"/>
  <c r="G1663" i="14"/>
  <c r="F1663" i="14"/>
  <c r="E1663" i="14"/>
  <c r="D1663" i="14"/>
  <c r="C1663" i="14"/>
  <c r="B1663" i="14"/>
  <c r="I1662" i="14"/>
  <c r="H1662" i="14"/>
  <c r="G1662" i="14"/>
  <c r="F1662" i="14"/>
  <c r="E1662" i="14"/>
  <c r="D1662" i="14"/>
  <c r="C1662" i="14"/>
  <c r="B1662" i="14"/>
  <c r="I1661" i="14"/>
  <c r="H1661" i="14"/>
  <c r="G1661" i="14"/>
  <c r="F1661" i="14"/>
  <c r="E1661" i="14"/>
  <c r="D1661" i="14"/>
  <c r="C1661" i="14"/>
  <c r="B1661" i="14"/>
  <c r="I1660" i="14"/>
  <c r="H1660" i="14"/>
  <c r="G1660" i="14"/>
  <c r="F1660" i="14"/>
  <c r="E1660" i="14"/>
  <c r="D1660" i="14"/>
  <c r="C1660" i="14"/>
  <c r="B1660" i="14"/>
  <c r="I1659" i="14"/>
  <c r="H1659" i="14"/>
  <c r="G1659" i="14"/>
  <c r="F1659" i="14"/>
  <c r="E1659" i="14"/>
  <c r="D1659" i="14"/>
  <c r="C1659" i="14"/>
  <c r="B1659" i="14"/>
  <c r="I1658" i="14"/>
  <c r="H1658" i="14"/>
  <c r="G1658" i="14"/>
  <c r="F1658" i="14"/>
  <c r="E1658" i="14"/>
  <c r="D1658" i="14"/>
  <c r="C1658" i="14"/>
  <c r="B1658" i="14"/>
  <c r="I1657" i="14"/>
  <c r="H1657" i="14"/>
  <c r="G1657" i="14"/>
  <c r="F1657" i="14"/>
  <c r="E1657" i="14"/>
  <c r="D1657" i="14"/>
  <c r="C1657" i="14"/>
  <c r="B1657" i="14"/>
  <c r="I1656" i="14"/>
  <c r="H1656" i="14"/>
  <c r="G1656" i="14"/>
  <c r="F1656" i="14"/>
  <c r="E1656" i="14"/>
  <c r="D1656" i="14"/>
  <c r="C1656" i="14"/>
  <c r="B1656" i="14"/>
  <c r="I1655" i="14"/>
  <c r="H1655" i="14"/>
  <c r="G1655" i="14"/>
  <c r="F1655" i="14"/>
  <c r="E1655" i="14"/>
  <c r="D1655" i="14"/>
  <c r="C1655" i="14"/>
  <c r="B1655" i="14"/>
  <c r="I1654" i="14"/>
  <c r="H1654" i="14"/>
  <c r="G1654" i="14"/>
  <c r="F1654" i="14"/>
  <c r="E1654" i="14"/>
  <c r="D1654" i="14"/>
  <c r="C1654" i="14"/>
  <c r="B1654" i="14"/>
  <c r="I1653" i="14"/>
  <c r="H1653" i="14"/>
  <c r="G1653" i="14"/>
  <c r="F1653" i="14"/>
  <c r="E1653" i="14"/>
  <c r="D1653" i="14"/>
  <c r="C1653" i="14"/>
  <c r="B1653" i="14"/>
  <c r="I1652" i="14"/>
  <c r="H1652" i="14"/>
  <c r="G1652" i="14"/>
  <c r="F1652" i="14"/>
  <c r="E1652" i="14"/>
  <c r="D1652" i="14"/>
  <c r="C1652" i="14"/>
  <c r="B1652" i="14"/>
  <c r="I1651" i="14"/>
  <c r="H1651" i="14"/>
  <c r="G1651" i="14"/>
  <c r="F1651" i="14"/>
  <c r="E1651" i="14"/>
  <c r="D1651" i="14"/>
  <c r="C1651" i="14"/>
  <c r="B1651" i="14"/>
  <c r="I1650" i="14"/>
  <c r="H1650" i="14"/>
  <c r="G1650" i="14"/>
  <c r="F1650" i="14"/>
  <c r="E1650" i="14"/>
  <c r="D1650" i="14"/>
  <c r="C1650" i="14"/>
  <c r="B1650" i="14"/>
  <c r="I1649" i="14"/>
  <c r="H1649" i="14"/>
  <c r="G1649" i="14"/>
  <c r="F1649" i="14"/>
  <c r="E1649" i="14"/>
  <c r="D1649" i="14"/>
  <c r="C1649" i="14"/>
  <c r="B1649" i="14"/>
  <c r="I1648" i="14"/>
  <c r="H1648" i="14"/>
  <c r="G1648" i="14"/>
  <c r="F1648" i="14"/>
  <c r="E1648" i="14"/>
  <c r="D1648" i="14"/>
  <c r="C1648" i="14"/>
  <c r="B1648" i="14"/>
  <c r="I1647" i="14"/>
  <c r="H1647" i="14"/>
  <c r="G1647" i="14"/>
  <c r="F1647" i="14"/>
  <c r="E1647" i="14"/>
  <c r="D1647" i="14"/>
  <c r="C1647" i="14"/>
  <c r="B1647" i="14"/>
  <c r="I1646" i="14"/>
  <c r="H1646" i="14"/>
  <c r="G1646" i="14"/>
  <c r="F1646" i="14"/>
  <c r="E1646" i="14"/>
  <c r="D1646" i="14"/>
  <c r="C1646" i="14"/>
  <c r="B1646" i="14"/>
  <c r="I1645" i="14"/>
  <c r="H1645" i="14"/>
  <c r="G1645" i="14"/>
  <c r="F1645" i="14"/>
  <c r="E1645" i="14"/>
  <c r="D1645" i="14"/>
  <c r="C1645" i="14"/>
  <c r="B1645" i="14"/>
  <c r="I1644" i="14"/>
  <c r="H1644" i="14"/>
  <c r="G1644" i="14"/>
  <c r="F1644" i="14"/>
  <c r="E1644" i="14"/>
  <c r="D1644" i="14"/>
  <c r="C1644" i="14"/>
  <c r="B1644" i="14"/>
  <c r="I1643" i="14"/>
  <c r="H1643" i="14"/>
  <c r="G1643" i="14"/>
  <c r="F1643" i="14"/>
  <c r="E1643" i="14"/>
  <c r="D1643" i="14"/>
  <c r="C1643" i="14"/>
  <c r="B1643" i="14"/>
  <c r="I1642" i="14"/>
  <c r="H1642" i="14"/>
  <c r="G1642" i="14"/>
  <c r="F1642" i="14"/>
  <c r="E1642" i="14"/>
  <c r="D1642" i="14"/>
  <c r="C1642" i="14"/>
  <c r="B1642" i="14"/>
  <c r="I1641" i="14"/>
  <c r="H1641" i="14"/>
  <c r="G1641" i="14"/>
  <c r="F1641" i="14"/>
  <c r="E1641" i="14"/>
  <c r="D1641" i="14"/>
  <c r="C1641" i="14"/>
  <c r="B1641" i="14"/>
  <c r="I1640" i="14"/>
  <c r="H1640" i="14"/>
  <c r="G1640" i="14"/>
  <c r="F1640" i="14"/>
  <c r="E1640" i="14"/>
  <c r="D1640" i="14"/>
  <c r="C1640" i="14"/>
  <c r="B1640" i="14"/>
  <c r="I1639" i="14"/>
  <c r="H1639" i="14"/>
  <c r="G1639" i="14"/>
  <c r="F1639" i="14"/>
  <c r="E1639" i="14"/>
  <c r="D1639" i="14"/>
  <c r="C1639" i="14"/>
  <c r="B1639" i="14"/>
  <c r="I1638" i="14"/>
  <c r="H1638" i="14"/>
  <c r="G1638" i="14"/>
  <c r="F1638" i="14"/>
  <c r="E1638" i="14"/>
  <c r="D1638" i="14"/>
  <c r="C1638" i="14"/>
  <c r="B1638" i="14"/>
  <c r="I1637" i="14"/>
  <c r="H1637" i="14"/>
  <c r="G1637" i="14"/>
  <c r="F1637" i="14"/>
  <c r="E1637" i="14"/>
  <c r="D1637" i="14"/>
  <c r="C1637" i="14"/>
  <c r="B1637" i="14"/>
  <c r="I1636" i="14"/>
  <c r="H1636" i="14"/>
  <c r="G1636" i="14"/>
  <c r="F1636" i="14"/>
  <c r="E1636" i="14"/>
  <c r="D1636" i="14"/>
  <c r="C1636" i="14"/>
  <c r="B1636" i="14"/>
  <c r="I1635" i="14"/>
  <c r="H1635" i="14"/>
  <c r="G1635" i="14"/>
  <c r="F1635" i="14"/>
  <c r="E1635" i="14"/>
  <c r="D1635" i="14"/>
  <c r="C1635" i="14"/>
  <c r="B1635" i="14"/>
  <c r="I1634" i="14"/>
  <c r="H1634" i="14"/>
  <c r="G1634" i="14"/>
  <c r="F1634" i="14"/>
  <c r="E1634" i="14"/>
  <c r="D1634" i="14"/>
  <c r="C1634" i="14"/>
  <c r="B1634" i="14"/>
  <c r="I1633" i="14"/>
  <c r="H1633" i="14"/>
  <c r="G1633" i="14"/>
  <c r="F1633" i="14"/>
  <c r="E1633" i="14"/>
  <c r="D1633" i="14"/>
  <c r="C1633" i="14"/>
  <c r="B1633" i="14"/>
  <c r="I1632" i="14"/>
  <c r="H1632" i="14"/>
  <c r="G1632" i="14"/>
  <c r="F1632" i="14"/>
  <c r="E1632" i="14"/>
  <c r="D1632" i="14"/>
  <c r="C1632" i="14"/>
  <c r="B1632" i="14"/>
  <c r="I1631" i="14"/>
  <c r="H1631" i="14"/>
  <c r="G1631" i="14"/>
  <c r="F1631" i="14"/>
  <c r="E1631" i="14"/>
  <c r="D1631" i="14"/>
  <c r="C1631" i="14"/>
  <c r="B1631" i="14"/>
  <c r="I1630" i="14"/>
  <c r="H1630" i="14"/>
  <c r="G1630" i="14"/>
  <c r="F1630" i="14"/>
  <c r="E1630" i="14"/>
  <c r="D1630" i="14"/>
  <c r="C1630" i="14"/>
  <c r="B1630" i="14"/>
  <c r="I1629" i="14"/>
  <c r="H1629" i="14"/>
  <c r="G1629" i="14"/>
  <c r="F1629" i="14"/>
  <c r="E1629" i="14"/>
  <c r="D1629" i="14"/>
  <c r="C1629" i="14"/>
  <c r="B1629" i="14"/>
  <c r="I1628" i="14"/>
  <c r="H1628" i="14"/>
  <c r="G1628" i="14"/>
  <c r="F1628" i="14"/>
  <c r="E1628" i="14"/>
  <c r="D1628" i="14"/>
  <c r="C1628" i="14"/>
  <c r="B1628" i="14"/>
  <c r="I1627" i="14"/>
  <c r="H1627" i="14"/>
  <c r="G1627" i="14"/>
  <c r="F1627" i="14"/>
  <c r="E1627" i="14"/>
  <c r="D1627" i="14"/>
  <c r="C1627" i="14"/>
  <c r="B1627" i="14"/>
  <c r="I1626" i="14"/>
  <c r="H1626" i="14"/>
  <c r="G1626" i="14"/>
  <c r="F1626" i="14"/>
  <c r="E1626" i="14"/>
  <c r="D1626" i="14"/>
  <c r="C1626" i="14"/>
  <c r="B1626" i="14"/>
  <c r="I1625" i="14"/>
  <c r="H1625" i="14"/>
  <c r="G1625" i="14"/>
  <c r="F1625" i="14"/>
  <c r="E1625" i="14"/>
  <c r="D1625" i="14"/>
  <c r="C1625" i="14"/>
  <c r="B1625" i="14"/>
  <c r="I1624" i="14"/>
  <c r="H1624" i="14"/>
  <c r="G1624" i="14"/>
  <c r="F1624" i="14"/>
  <c r="E1624" i="14"/>
  <c r="D1624" i="14"/>
  <c r="C1624" i="14"/>
  <c r="B1624" i="14"/>
  <c r="I1623" i="14"/>
  <c r="H1623" i="14"/>
  <c r="G1623" i="14"/>
  <c r="F1623" i="14"/>
  <c r="E1623" i="14"/>
  <c r="D1623" i="14"/>
  <c r="C1623" i="14"/>
  <c r="B1623" i="14"/>
  <c r="I1622" i="14"/>
  <c r="H1622" i="14"/>
  <c r="G1622" i="14"/>
  <c r="F1622" i="14"/>
  <c r="E1622" i="14"/>
  <c r="D1622" i="14"/>
  <c r="C1622" i="14"/>
  <c r="B1622" i="14"/>
  <c r="I1621" i="14"/>
  <c r="H1621" i="14"/>
  <c r="G1621" i="14"/>
  <c r="F1621" i="14"/>
  <c r="E1621" i="14"/>
  <c r="D1621" i="14"/>
  <c r="C1621" i="14"/>
  <c r="B1621" i="14"/>
  <c r="I1620" i="14"/>
  <c r="H1620" i="14"/>
  <c r="G1620" i="14"/>
  <c r="F1620" i="14"/>
  <c r="E1620" i="14"/>
  <c r="D1620" i="14"/>
  <c r="C1620" i="14"/>
  <c r="B1620" i="14"/>
  <c r="I1619" i="14"/>
  <c r="H1619" i="14"/>
  <c r="G1619" i="14"/>
  <c r="F1619" i="14"/>
  <c r="E1619" i="14"/>
  <c r="D1619" i="14"/>
  <c r="C1619" i="14"/>
  <c r="B1619" i="14"/>
  <c r="I1618" i="14"/>
  <c r="H1618" i="14"/>
  <c r="G1618" i="14"/>
  <c r="F1618" i="14"/>
  <c r="E1618" i="14"/>
  <c r="D1618" i="14"/>
  <c r="C1618" i="14"/>
  <c r="B1618" i="14"/>
  <c r="I1617" i="14"/>
  <c r="H1617" i="14"/>
  <c r="G1617" i="14"/>
  <c r="F1617" i="14"/>
  <c r="E1617" i="14"/>
  <c r="D1617" i="14"/>
  <c r="C1617" i="14"/>
  <c r="B1617" i="14"/>
  <c r="I1616" i="14"/>
  <c r="H1616" i="14"/>
  <c r="G1616" i="14"/>
  <c r="F1616" i="14"/>
  <c r="E1616" i="14"/>
  <c r="D1616" i="14"/>
  <c r="C1616" i="14"/>
  <c r="B1616" i="14"/>
  <c r="I1615" i="14"/>
  <c r="H1615" i="14"/>
  <c r="G1615" i="14"/>
  <c r="F1615" i="14"/>
  <c r="E1615" i="14"/>
  <c r="D1615" i="14"/>
  <c r="C1615" i="14"/>
  <c r="B1615" i="14"/>
  <c r="I1614" i="14"/>
  <c r="H1614" i="14"/>
  <c r="G1614" i="14"/>
  <c r="F1614" i="14"/>
  <c r="E1614" i="14"/>
  <c r="D1614" i="14"/>
  <c r="C1614" i="14"/>
  <c r="B1614" i="14"/>
  <c r="I1613" i="14"/>
  <c r="H1613" i="14"/>
  <c r="G1613" i="14"/>
  <c r="F1613" i="14"/>
  <c r="E1613" i="14"/>
  <c r="D1613" i="14"/>
  <c r="C1613" i="14"/>
  <c r="B1613" i="14"/>
  <c r="I1612" i="14"/>
  <c r="H1612" i="14"/>
  <c r="G1612" i="14"/>
  <c r="F1612" i="14"/>
  <c r="E1612" i="14"/>
  <c r="D1612" i="14"/>
  <c r="C1612" i="14"/>
  <c r="B1612" i="14"/>
  <c r="I1611" i="14"/>
  <c r="H1611" i="14"/>
  <c r="G1611" i="14"/>
  <c r="F1611" i="14"/>
  <c r="E1611" i="14"/>
  <c r="D1611" i="14"/>
  <c r="C1611" i="14"/>
  <c r="B1611" i="14"/>
  <c r="I1610" i="14"/>
  <c r="H1610" i="14"/>
  <c r="G1610" i="14"/>
  <c r="F1610" i="14"/>
  <c r="E1610" i="14"/>
  <c r="D1610" i="14"/>
  <c r="C1610" i="14"/>
  <c r="B1610" i="14"/>
  <c r="I1609" i="14"/>
  <c r="H1609" i="14"/>
  <c r="G1609" i="14"/>
  <c r="F1609" i="14"/>
  <c r="E1609" i="14"/>
  <c r="D1609" i="14"/>
  <c r="C1609" i="14"/>
  <c r="B1609" i="14"/>
  <c r="I1608" i="14"/>
  <c r="H1608" i="14"/>
  <c r="G1608" i="14"/>
  <c r="F1608" i="14"/>
  <c r="E1608" i="14"/>
  <c r="D1608" i="14"/>
  <c r="C1608" i="14"/>
  <c r="B1608" i="14"/>
  <c r="I1607" i="14"/>
  <c r="H1607" i="14"/>
  <c r="G1607" i="14"/>
  <c r="F1607" i="14"/>
  <c r="E1607" i="14"/>
  <c r="D1607" i="14"/>
  <c r="C1607" i="14"/>
  <c r="B1607" i="14"/>
  <c r="I1606" i="14"/>
  <c r="H1606" i="14"/>
  <c r="G1606" i="14"/>
  <c r="F1606" i="14"/>
  <c r="E1606" i="14"/>
  <c r="D1606" i="14"/>
  <c r="C1606" i="14"/>
  <c r="B1606" i="14"/>
  <c r="I1605" i="14"/>
  <c r="H1605" i="14"/>
  <c r="G1605" i="14"/>
  <c r="F1605" i="14"/>
  <c r="E1605" i="14"/>
  <c r="D1605" i="14"/>
  <c r="C1605" i="14"/>
  <c r="B1605" i="14"/>
  <c r="I1604" i="14"/>
  <c r="H1604" i="14"/>
  <c r="G1604" i="14"/>
  <c r="F1604" i="14"/>
  <c r="E1604" i="14"/>
  <c r="D1604" i="14"/>
  <c r="C1604" i="14"/>
  <c r="B1604" i="14"/>
  <c r="I1603" i="14"/>
  <c r="H1603" i="14"/>
  <c r="G1603" i="14"/>
  <c r="F1603" i="14"/>
  <c r="E1603" i="14"/>
  <c r="D1603" i="14"/>
  <c r="C1603" i="14"/>
  <c r="B1603" i="14"/>
  <c r="I1602" i="14"/>
  <c r="H1602" i="14"/>
  <c r="G1602" i="14"/>
  <c r="F1602" i="14"/>
  <c r="E1602" i="14"/>
  <c r="D1602" i="14"/>
  <c r="C1602" i="14"/>
  <c r="B1602" i="14"/>
  <c r="I1601" i="14"/>
  <c r="H1601" i="14"/>
  <c r="G1601" i="14"/>
  <c r="F1601" i="14"/>
  <c r="E1601" i="14"/>
  <c r="D1601" i="14"/>
  <c r="C1601" i="14"/>
  <c r="B1601" i="14"/>
  <c r="I1600" i="14"/>
  <c r="H1600" i="14"/>
  <c r="G1600" i="14"/>
  <c r="F1600" i="14"/>
  <c r="E1600" i="14"/>
  <c r="D1600" i="14"/>
  <c r="C1600" i="14"/>
  <c r="B1600" i="14"/>
  <c r="I1599" i="14"/>
  <c r="H1599" i="14"/>
  <c r="G1599" i="14"/>
  <c r="F1599" i="14"/>
  <c r="E1599" i="14"/>
  <c r="D1599" i="14"/>
  <c r="C1599" i="14"/>
  <c r="B1599" i="14"/>
  <c r="I1598" i="14"/>
  <c r="H1598" i="14"/>
  <c r="G1598" i="14"/>
  <c r="F1598" i="14"/>
  <c r="E1598" i="14"/>
  <c r="D1598" i="14"/>
  <c r="C1598" i="14"/>
  <c r="B1598" i="14"/>
  <c r="I1597" i="14"/>
  <c r="H1597" i="14"/>
  <c r="G1597" i="14"/>
  <c r="F1597" i="14"/>
  <c r="E1597" i="14"/>
  <c r="D1597" i="14"/>
  <c r="C1597" i="14"/>
  <c r="B1597" i="14"/>
  <c r="I1596" i="14"/>
  <c r="H1596" i="14"/>
  <c r="G1596" i="14"/>
  <c r="F1596" i="14"/>
  <c r="E1596" i="14"/>
  <c r="D1596" i="14"/>
  <c r="C1596" i="14"/>
  <c r="B1596" i="14"/>
  <c r="I1595" i="14"/>
  <c r="H1595" i="14"/>
  <c r="G1595" i="14"/>
  <c r="F1595" i="14"/>
  <c r="E1595" i="14"/>
  <c r="D1595" i="14"/>
  <c r="C1595" i="14"/>
  <c r="B1595" i="14"/>
  <c r="I1594" i="14"/>
  <c r="H1594" i="14"/>
  <c r="G1594" i="14"/>
  <c r="F1594" i="14"/>
  <c r="E1594" i="14"/>
  <c r="D1594" i="14"/>
  <c r="C1594" i="14"/>
  <c r="B1594" i="14"/>
  <c r="I1593" i="14"/>
  <c r="H1593" i="14"/>
  <c r="G1593" i="14"/>
  <c r="F1593" i="14"/>
  <c r="E1593" i="14"/>
  <c r="D1593" i="14"/>
  <c r="C1593" i="14"/>
  <c r="B1593" i="14"/>
  <c r="I1592" i="14"/>
  <c r="H1592" i="14"/>
  <c r="G1592" i="14"/>
  <c r="F1592" i="14"/>
  <c r="E1592" i="14"/>
  <c r="D1592" i="14"/>
  <c r="C1592" i="14"/>
  <c r="B1592" i="14"/>
  <c r="I1591" i="14"/>
  <c r="H1591" i="14"/>
  <c r="G1591" i="14"/>
  <c r="F1591" i="14"/>
  <c r="E1591" i="14"/>
  <c r="D1591" i="14"/>
  <c r="C1591" i="14"/>
  <c r="B1591" i="14"/>
  <c r="I1590" i="14"/>
  <c r="H1590" i="14"/>
  <c r="G1590" i="14"/>
  <c r="F1590" i="14"/>
  <c r="E1590" i="14"/>
  <c r="D1590" i="14"/>
  <c r="C1590" i="14"/>
  <c r="B1590" i="14"/>
  <c r="I1589" i="14"/>
  <c r="H1589" i="14"/>
  <c r="G1589" i="14"/>
  <c r="F1589" i="14"/>
  <c r="E1589" i="14"/>
  <c r="D1589" i="14"/>
  <c r="C1589" i="14"/>
  <c r="B1589" i="14"/>
  <c r="I1588" i="14"/>
  <c r="H1588" i="14"/>
  <c r="G1588" i="14"/>
  <c r="F1588" i="14"/>
  <c r="E1588" i="14"/>
  <c r="D1588" i="14"/>
  <c r="C1588" i="14"/>
  <c r="B1588" i="14"/>
  <c r="I1587" i="14"/>
  <c r="H1587" i="14"/>
  <c r="G1587" i="14"/>
  <c r="F1587" i="14"/>
  <c r="E1587" i="14"/>
  <c r="D1587" i="14"/>
  <c r="C1587" i="14"/>
  <c r="B1587" i="14"/>
  <c r="I1586" i="14"/>
  <c r="H1586" i="14"/>
  <c r="G1586" i="14"/>
  <c r="F1586" i="14"/>
  <c r="E1586" i="14"/>
  <c r="D1586" i="14"/>
  <c r="C1586" i="14"/>
  <c r="B1586" i="14"/>
  <c r="I1585" i="14"/>
  <c r="H1585" i="14"/>
  <c r="G1585" i="14"/>
  <c r="F1585" i="14"/>
  <c r="E1585" i="14"/>
  <c r="D1585" i="14"/>
  <c r="C1585" i="14"/>
  <c r="B1585" i="14"/>
  <c r="I1584" i="14"/>
  <c r="H1584" i="14"/>
  <c r="G1584" i="14"/>
  <c r="F1584" i="14"/>
  <c r="E1584" i="14"/>
  <c r="D1584" i="14"/>
  <c r="C1584" i="14"/>
  <c r="B1584" i="14"/>
  <c r="I1583" i="14"/>
  <c r="H1583" i="14"/>
  <c r="G1583" i="14"/>
  <c r="F1583" i="14"/>
  <c r="E1583" i="14"/>
  <c r="D1583" i="14"/>
  <c r="C1583" i="14"/>
  <c r="B1583" i="14"/>
  <c r="I1582" i="14"/>
  <c r="H1582" i="14"/>
  <c r="G1582" i="14"/>
  <c r="F1582" i="14"/>
  <c r="E1582" i="14"/>
  <c r="D1582" i="14"/>
  <c r="C1582" i="14"/>
  <c r="B1582" i="14"/>
  <c r="I1581" i="14"/>
  <c r="H1581" i="14"/>
  <c r="G1581" i="14"/>
  <c r="F1581" i="14"/>
  <c r="E1581" i="14"/>
  <c r="D1581" i="14"/>
  <c r="C1581" i="14"/>
  <c r="B1581" i="14"/>
  <c r="I1580" i="14"/>
  <c r="H1580" i="14"/>
  <c r="G1580" i="14"/>
  <c r="F1580" i="14"/>
  <c r="E1580" i="14"/>
  <c r="D1580" i="14"/>
  <c r="C1580" i="14"/>
  <c r="B1580" i="14"/>
  <c r="I1579" i="14"/>
  <c r="H1579" i="14"/>
  <c r="G1579" i="14"/>
  <c r="F1579" i="14"/>
  <c r="E1579" i="14"/>
  <c r="D1579" i="14"/>
  <c r="C1579" i="14"/>
  <c r="B1579" i="14"/>
  <c r="I1578" i="14"/>
  <c r="H1578" i="14"/>
  <c r="G1578" i="14"/>
  <c r="F1578" i="14"/>
  <c r="E1578" i="14"/>
  <c r="D1578" i="14"/>
  <c r="C1578" i="14"/>
  <c r="B1578" i="14"/>
  <c r="I1577" i="14"/>
  <c r="H1577" i="14"/>
  <c r="G1577" i="14"/>
  <c r="F1577" i="14"/>
  <c r="E1577" i="14"/>
  <c r="D1577" i="14"/>
  <c r="C1577" i="14"/>
  <c r="B1577" i="14"/>
  <c r="I1576" i="14"/>
  <c r="H1576" i="14"/>
  <c r="G1576" i="14"/>
  <c r="F1576" i="14"/>
  <c r="E1576" i="14"/>
  <c r="D1576" i="14"/>
  <c r="C1576" i="14"/>
  <c r="B1576" i="14"/>
  <c r="I1575" i="14"/>
  <c r="H1575" i="14"/>
  <c r="G1575" i="14"/>
  <c r="F1575" i="14"/>
  <c r="E1575" i="14"/>
  <c r="D1575" i="14"/>
  <c r="C1575" i="14"/>
  <c r="B1575" i="14"/>
  <c r="I1574" i="14"/>
  <c r="H1574" i="14"/>
  <c r="G1574" i="14"/>
  <c r="F1574" i="14"/>
  <c r="E1574" i="14"/>
  <c r="D1574" i="14"/>
  <c r="C1574" i="14"/>
  <c r="B1574" i="14"/>
  <c r="I1573" i="14"/>
  <c r="H1573" i="14"/>
  <c r="G1573" i="14"/>
  <c r="F1573" i="14"/>
  <c r="E1573" i="14"/>
  <c r="D1573" i="14"/>
  <c r="C1573" i="14"/>
  <c r="B1573" i="14"/>
  <c r="I1572" i="14"/>
  <c r="H1572" i="14"/>
  <c r="G1572" i="14"/>
  <c r="F1572" i="14"/>
  <c r="E1572" i="14"/>
  <c r="D1572" i="14"/>
  <c r="C1572" i="14"/>
  <c r="B1572" i="14"/>
  <c r="I1571" i="14"/>
  <c r="H1571" i="14"/>
  <c r="G1571" i="14"/>
  <c r="F1571" i="14"/>
  <c r="E1571" i="14"/>
  <c r="D1571" i="14"/>
  <c r="C1571" i="14"/>
  <c r="B1571" i="14"/>
  <c r="I1570" i="14"/>
  <c r="H1570" i="14"/>
  <c r="G1570" i="14"/>
  <c r="F1570" i="14"/>
  <c r="E1570" i="14"/>
  <c r="D1570" i="14"/>
  <c r="C1570" i="14"/>
  <c r="B1570" i="14"/>
  <c r="I1569" i="14"/>
  <c r="H1569" i="14"/>
  <c r="G1569" i="14"/>
  <c r="F1569" i="14"/>
  <c r="E1569" i="14"/>
  <c r="D1569" i="14"/>
  <c r="C1569" i="14"/>
  <c r="B1569" i="14"/>
  <c r="I1568" i="14"/>
  <c r="H1568" i="14"/>
  <c r="G1568" i="14"/>
  <c r="F1568" i="14"/>
  <c r="E1568" i="14"/>
  <c r="D1568" i="14"/>
  <c r="C1568" i="14"/>
  <c r="B1568" i="14"/>
  <c r="I1567" i="14"/>
  <c r="H1567" i="14"/>
  <c r="G1567" i="14"/>
  <c r="F1567" i="14"/>
  <c r="E1567" i="14"/>
  <c r="D1567" i="14"/>
  <c r="C1567" i="14"/>
  <c r="B1567" i="14"/>
  <c r="I1566" i="14"/>
  <c r="H1566" i="14"/>
  <c r="G1566" i="14"/>
  <c r="F1566" i="14"/>
  <c r="E1566" i="14"/>
  <c r="D1566" i="14"/>
  <c r="C1566" i="14"/>
  <c r="B1566" i="14"/>
  <c r="I1565" i="14"/>
  <c r="H1565" i="14"/>
  <c r="G1565" i="14"/>
  <c r="F1565" i="14"/>
  <c r="E1565" i="14"/>
  <c r="D1565" i="14"/>
  <c r="C1565" i="14"/>
  <c r="B1565" i="14"/>
  <c r="I1564" i="14"/>
  <c r="H1564" i="14"/>
  <c r="G1564" i="14"/>
  <c r="F1564" i="14"/>
  <c r="E1564" i="14"/>
  <c r="D1564" i="14"/>
  <c r="C1564" i="14"/>
  <c r="B1564" i="14"/>
  <c r="I1563" i="14"/>
  <c r="H1563" i="14"/>
  <c r="G1563" i="14"/>
  <c r="F1563" i="14"/>
  <c r="E1563" i="14"/>
  <c r="D1563" i="14"/>
  <c r="C1563" i="14"/>
  <c r="B1563" i="14"/>
  <c r="I1562" i="14"/>
  <c r="H1562" i="14"/>
  <c r="G1562" i="14"/>
  <c r="F1562" i="14"/>
  <c r="E1562" i="14"/>
  <c r="D1562" i="14"/>
  <c r="C1562" i="14"/>
  <c r="B1562" i="14"/>
  <c r="I1561" i="14"/>
  <c r="H1561" i="14"/>
  <c r="G1561" i="14"/>
  <c r="F1561" i="14"/>
  <c r="E1561" i="14"/>
  <c r="D1561" i="14"/>
  <c r="C1561" i="14"/>
  <c r="B1561" i="14"/>
  <c r="I1560" i="14"/>
  <c r="H1560" i="14"/>
  <c r="G1560" i="14"/>
  <c r="F1560" i="14"/>
  <c r="E1560" i="14"/>
  <c r="D1560" i="14"/>
  <c r="C1560" i="14"/>
  <c r="B1560" i="14"/>
  <c r="I1559" i="14"/>
  <c r="H1559" i="14"/>
  <c r="G1559" i="14"/>
  <c r="F1559" i="14"/>
  <c r="E1559" i="14"/>
  <c r="D1559" i="14"/>
  <c r="C1559" i="14"/>
  <c r="B1559" i="14"/>
  <c r="I1558" i="14"/>
  <c r="H1558" i="14"/>
  <c r="G1558" i="14"/>
  <c r="F1558" i="14"/>
  <c r="E1558" i="14"/>
  <c r="D1558" i="14"/>
  <c r="C1558" i="14"/>
  <c r="B1558" i="14"/>
  <c r="I1557" i="14"/>
  <c r="H1557" i="14"/>
  <c r="G1557" i="14"/>
  <c r="F1557" i="14"/>
  <c r="E1557" i="14"/>
  <c r="D1557" i="14"/>
  <c r="C1557" i="14"/>
  <c r="B1557" i="14"/>
  <c r="I1556" i="14"/>
  <c r="H1556" i="14"/>
  <c r="G1556" i="14"/>
  <c r="F1556" i="14"/>
  <c r="E1556" i="14"/>
  <c r="D1556" i="14"/>
  <c r="C1556" i="14"/>
  <c r="B1556" i="14"/>
  <c r="I1555" i="14"/>
  <c r="H1555" i="14"/>
  <c r="G1555" i="14"/>
  <c r="F1555" i="14"/>
  <c r="E1555" i="14"/>
  <c r="D1555" i="14"/>
  <c r="C1555" i="14"/>
  <c r="B1555" i="14"/>
  <c r="I1554" i="14"/>
  <c r="H1554" i="14"/>
  <c r="G1554" i="14"/>
  <c r="F1554" i="14"/>
  <c r="E1554" i="14"/>
  <c r="D1554" i="14"/>
  <c r="C1554" i="14"/>
  <c r="B1554" i="14"/>
  <c r="I1553" i="14"/>
  <c r="H1553" i="14"/>
  <c r="G1553" i="14"/>
  <c r="F1553" i="14"/>
  <c r="E1553" i="14"/>
  <c r="D1553" i="14"/>
  <c r="C1553" i="14"/>
  <c r="B1553" i="14"/>
  <c r="I1552" i="14"/>
  <c r="H1552" i="14"/>
  <c r="G1552" i="14"/>
  <c r="F1552" i="14"/>
  <c r="E1552" i="14"/>
  <c r="D1552" i="14"/>
  <c r="C1552" i="14"/>
  <c r="B1552" i="14"/>
  <c r="I1551" i="14"/>
  <c r="H1551" i="14"/>
  <c r="G1551" i="14"/>
  <c r="F1551" i="14"/>
  <c r="E1551" i="14"/>
  <c r="D1551" i="14"/>
  <c r="C1551" i="14"/>
  <c r="B1551" i="14"/>
  <c r="I1550" i="14"/>
  <c r="H1550" i="14"/>
  <c r="G1550" i="14"/>
  <c r="F1550" i="14"/>
  <c r="E1550" i="14"/>
  <c r="D1550" i="14"/>
  <c r="C1550" i="14"/>
  <c r="B1550" i="14"/>
  <c r="I1549" i="14"/>
  <c r="H1549" i="14"/>
  <c r="G1549" i="14"/>
  <c r="F1549" i="14"/>
  <c r="E1549" i="14"/>
  <c r="D1549" i="14"/>
  <c r="C1549" i="14"/>
  <c r="B1549" i="14"/>
  <c r="I1548" i="14"/>
  <c r="H1548" i="14"/>
  <c r="G1548" i="14"/>
  <c r="F1548" i="14"/>
  <c r="E1548" i="14"/>
  <c r="D1548" i="14"/>
  <c r="C1548" i="14"/>
  <c r="B1548" i="14"/>
  <c r="I1547" i="14"/>
  <c r="H1547" i="14"/>
  <c r="G1547" i="14"/>
  <c r="F1547" i="14"/>
  <c r="E1547" i="14"/>
  <c r="D1547" i="14"/>
  <c r="C1547" i="14"/>
  <c r="B1547" i="14"/>
  <c r="I1546" i="14"/>
  <c r="H1546" i="14"/>
  <c r="G1546" i="14"/>
  <c r="F1546" i="14"/>
  <c r="E1546" i="14"/>
  <c r="D1546" i="14"/>
  <c r="C1546" i="14"/>
  <c r="B1546" i="14"/>
  <c r="I1545" i="14"/>
  <c r="H1545" i="14"/>
  <c r="G1545" i="14"/>
  <c r="F1545" i="14"/>
  <c r="E1545" i="14"/>
  <c r="D1545" i="14"/>
  <c r="C1545" i="14"/>
  <c r="B1545" i="14"/>
  <c r="I1544" i="14"/>
  <c r="H1544" i="14"/>
  <c r="G1544" i="14"/>
  <c r="F1544" i="14"/>
  <c r="E1544" i="14"/>
  <c r="D1544" i="14"/>
  <c r="C1544" i="14"/>
  <c r="B1544" i="14"/>
  <c r="I1543" i="14"/>
  <c r="H1543" i="14"/>
  <c r="G1543" i="14"/>
  <c r="F1543" i="14"/>
  <c r="E1543" i="14"/>
  <c r="D1543" i="14"/>
  <c r="C1543" i="14"/>
  <c r="B1543" i="14"/>
  <c r="I1542" i="14"/>
  <c r="H1542" i="14"/>
  <c r="G1542" i="14"/>
  <c r="F1542" i="14"/>
  <c r="E1542" i="14"/>
  <c r="D1542" i="14"/>
  <c r="C1542" i="14"/>
  <c r="B1542" i="14"/>
  <c r="I1541" i="14"/>
  <c r="H1541" i="14"/>
  <c r="G1541" i="14"/>
  <c r="F1541" i="14"/>
  <c r="E1541" i="14"/>
  <c r="D1541" i="14"/>
  <c r="C1541" i="14"/>
  <c r="B1541" i="14"/>
  <c r="I1540" i="14"/>
  <c r="H1540" i="14"/>
  <c r="G1540" i="14"/>
  <c r="F1540" i="14"/>
  <c r="E1540" i="14"/>
  <c r="D1540" i="14"/>
  <c r="C1540" i="14"/>
  <c r="B1540" i="14"/>
  <c r="I1539" i="14"/>
  <c r="H1539" i="14"/>
  <c r="G1539" i="14"/>
  <c r="F1539" i="14"/>
  <c r="E1539" i="14"/>
  <c r="D1539" i="14"/>
  <c r="C1539" i="14"/>
  <c r="B1539" i="14"/>
  <c r="I1538" i="14"/>
  <c r="H1538" i="14"/>
  <c r="G1538" i="14"/>
  <c r="F1538" i="14"/>
  <c r="E1538" i="14"/>
  <c r="D1538" i="14"/>
  <c r="C1538" i="14"/>
  <c r="B1538" i="14"/>
  <c r="I1537" i="14"/>
  <c r="H1537" i="14"/>
  <c r="G1537" i="14"/>
  <c r="F1537" i="14"/>
  <c r="E1537" i="14"/>
  <c r="D1537" i="14"/>
  <c r="C1537" i="14"/>
  <c r="B1537" i="14"/>
  <c r="I1536" i="14"/>
  <c r="H1536" i="14"/>
  <c r="G1536" i="14"/>
  <c r="F1536" i="14"/>
  <c r="E1536" i="14"/>
  <c r="D1536" i="14"/>
  <c r="C1536" i="14"/>
  <c r="B1536" i="14"/>
  <c r="I1535" i="14"/>
  <c r="H1535" i="14"/>
  <c r="G1535" i="14"/>
  <c r="F1535" i="14"/>
  <c r="E1535" i="14"/>
  <c r="D1535" i="14"/>
  <c r="C1535" i="14"/>
  <c r="B1535" i="14"/>
  <c r="I1534" i="14"/>
  <c r="H1534" i="14"/>
  <c r="G1534" i="14"/>
  <c r="F1534" i="14"/>
  <c r="E1534" i="14"/>
  <c r="D1534" i="14"/>
  <c r="C1534" i="14"/>
  <c r="B1534" i="14"/>
  <c r="I1533" i="14"/>
  <c r="H1533" i="14"/>
  <c r="G1533" i="14"/>
  <c r="F1533" i="14"/>
  <c r="E1533" i="14"/>
  <c r="D1533" i="14"/>
  <c r="C1533" i="14"/>
  <c r="B1533" i="14"/>
  <c r="I1532" i="14"/>
  <c r="H1532" i="14"/>
  <c r="G1532" i="14"/>
  <c r="F1532" i="14"/>
  <c r="E1532" i="14"/>
  <c r="D1532" i="14"/>
  <c r="C1532" i="14"/>
  <c r="B1532" i="14"/>
  <c r="I1531" i="14"/>
  <c r="H1531" i="14"/>
  <c r="G1531" i="14"/>
  <c r="F1531" i="14"/>
  <c r="E1531" i="14"/>
  <c r="D1531" i="14"/>
  <c r="C1531" i="14"/>
  <c r="B1531" i="14"/>
  <c r="I1530" i="14"/>
  <c r="H1530" i="14"/>
  <c r="G1530" i="14"/>
  <c r="F1530" i="14"/>
  <c r="E1530" i="14"/>
  <c r="D1530" i="14"/>
  <c r="C1530" i="14"/>
  <c r="B1530" i="14"/>
  <c r="I1529" i="14"/>
  <c r="H1529" i="14"/>
  <c r="G1529" i="14"/>
  <c r="F1529" i="14"/>
  <c r="E1529" i="14"/>
  <c r="D1529" i="14"/>
  <c r="C1529" i="14"/>
  <c r="B1529" i="14"/>
  <c r="I1528" i="14"/>
  <c r="H1528" i="14"/>
  <c r="G1528" i="14"/>
  <c r="F1528" i="14"/>
  <c r="E1528" i="14"/>
  <c r="D1528" i="14"/>
  <c r="C1528" i="14"/>
  <c r="B1528" i="14"/>
  <c r="I1527" i="14"/>
  <c r="H1527" i="14"/>
  <c r="G1527" i="14"/>
  <c r="F1527" i="14"/>
  <c r="E1527" i="14"/>
  <c r="D1527" i="14"/>
  <c r="C1527" i="14"/>
  <c r="B1527" i="14"/>
  <c r="I1526" i="14"/>
  <c r="H1526" i="14"/>
  <c r="G1526" i="14"/>
  <c r="F1526" i="14"/>
  <c r="E1526" i="14"/>
  <c r="D1526" i="14"/>
  <c r="C1526" i="14"/>
  <c r="B1526" i="14"/>
  <c r="I1525" i="14"/>
  <c r="H1525" i="14"/>
  <c r="G1525" i="14"/>
  <c r="F1525" i="14"/>
  <c r="E1525" i="14"/>
  <c r="D1525" i="14"/>
  <c r="C1525" i="14"/>
  <c r="B1525" i="14"/>
  <c r="I1524" i="14"/>
  <c r="H1524" i="14"/>
  <c r="G1524" i="14"/>
  <c r="F1524" i="14"/>
  <c r="E1524" i="14"/>
  <c r="D1524" i="14"/>
  <c r="C1524" i="14"/>
  <c r="B1524" i="14"/>
  <c r="I1523" i="14"/>
  <c r="H1523" i="14"/>
  <c r="G1523" i="14"/>
  <c r="F1523" i="14"/>
  <c r="E1523" i="14"/>
  <c r="D1523" i="14"/>
  <c r="C1523" i="14"/>
  <c r="B1523" i="14"/>
  <c r="I1522" i="14"/>
  <c r="H1522" i="14"/>
  <c r="G1522" i="14"/>
  <c r="F1522" i="14"/>
  <c r="E1522" i="14"/>
  <c r="D1522" i="14"/>
  <c r="C1522" i="14"/>
  <c r="B1522" i="14"/>
  <c r="I1521" i="14"/>
  <c r="H1521" i="14"/>
  <c r="G1521" i="14"/>
  <c r="F1521" i="14"/>
  <c r="E1521" i="14"/>
  <c r="D1521" i="14"/>
  <c r="C1521" i="14"/>
  <c r="B1521" i="14"/>
  <c r="I1520" i="14"/>
  <c r="H1520" i="14"/>
  <c r="G1520" i="14"/>
  <c r="F1520" i="14"/>
  <c r="E1520" i="14"/>
  <c r="D1520" i="14"/>
  <c r="C1520" i="14"/>
  <c r="B1520" i="14"/>
  <c r="I1519" i="14"/>
  <c r="H1519" i="14"/>
  <c r="G1519" i="14"/>
  <c r="F1519" i="14"/>
  <c r="E1519" i="14"/>
  <c r="D1519" i="14"/>
  <c r="C1519" i="14"/>
  <c r="B1519" i="14"/>
  <c r="I1518" i="14"/>
  <c r="H1518" i="14"/>
  <c r="G1518" i="14"/>
  <c r="F1518" i="14"/>
  <c r="E1518" i="14"/>
  <c r="D1518" i="14"/>
  <c r="C1518" i="14"/>
  <c r="B1518" i="14"/>
  <c r="I1517" i="14"/>
  <c r="H1517" i="14"/>
  <c r="G1517" i="14"/>
  <c r="F1517" i="14"/>
  <c r="E1517" i="14"/>
  <c r="D1517" i="14"/>
  <c r="C1517" i="14"/>
  <c r="B1517" i="14"/>
  <c r="I1516" i="14"/>
  <c r="H1516" i="14"/>
  <c r="G1516" i="14"/>
  <c r="F1516" i="14"/>
  <c r="E1516" i="14"/>
  <c r="D1516" i="14"/>
  <c r="C1516" i="14"/>
  <c r="B1516" i="14"/>
  <c r="I1515" i="14"/>
  <c r="H1515" i="14"/>
  <c r="G1515" i="14"/>
  <c r="F1515" i="14"/>
  <c r="E1515" i="14"/>
  <c r="D1515" i="14"/>
  <c r="C1515" i="14"/>
  <c r="B1515" i="14"/>
  <c r="I1514" i="14"/>
  <c r="H1514" i="14"/>
  <c r="G1514" i="14"/>
  <c r="F1514" i="14"/>
  <c r="E1514" i="14"/>
  <c r="D1514" i="14"/>
  <c r="C1514" i="14"/>
  <c r="B1514" i="14"/>
  <c r="I1513" i="14"/>
  <c r="H1513" i="14"/>
  <c r="G1513" i="14"/>
  <c r="F1513" i="14"/>
  <c r="E1513" i="14"/>
  <c r="D1513" i="14"/>
  <c r="C1513" i="14"/>
  <c r="B1513" i="14"/>
  <c r="I1512" i="14"/>
  <c r="H1512" i="14"/>
  <c r="G1512" i="14"/>
  <c r="F1512" i="14"/>
  <c r="E1512" i="14"/>
  <c r="D1512" i="14"/>
  <c r="C1512" i="14"/>
  <c r="B1512" i="14"/>
  <c r="I1511" i="14"/>
  <c r="H1511" i="14"/>
  <c r="G1511" i="14"/>
  <c r="F1511" i="14"/>
  <c r="E1511" i="14"/>
  <c r="D1511" i="14"/>
  <c r="C1511" i="14"/>
  <c r="B1511" i="14"/>
  <c r="I1510" i="14"/>
  <c r="H1510" i="14"/>
  <c r="G1510" i="14"/>
  <c r="F1510" i="14"/>
  <c r="E1510" i="14"/>
  <c r="D1510" i="14"/>
  <c r="C1510" i="14"/>
  <c r="B1510" i="14"/>
  <c r="I1509" i="14"/>
  <c r="H1509" i="14"/>
  <c r="G1509" i="14"/>
  <c r="F1509" i="14"/>
  <c r="E1509" i="14"/>
  <c r="D1509" i="14"/>
  <c r="C1509" i="14"/>
  <c r="B1509" i="14"/>
  <c r="I1508" i="14"/>
  <c r="H1508" i="14"/>
  <c r="G1508" i="14"/>
  <c r="F1508" i="14"/>
  <c r="E1508" i="14"/>
  <c r="D1508" i="14"/>
  <c r="C1508" i="14"/>
  <c r="B1508" i="14"/>
  <c r="I1507" i="14"/>
  <c r="H1507" i="14"/>
  <c r="G1507" i="14"/>
  <c r="F1507" i="14"/>
  <c r="E1507" i="14"/>
  <c r="D1507" i="14"/>
  <c r="C1507" i="14"/>
  <c r="B1507" i="14"/>
  <c r="I1506" i="14"/>
  <c r="H1506" i="14"/>
  <c r="G1506" i="14"/>
  <c r="F1506" i="14"/>
  <c r="E1506" i="14"/>
  <c r="D1506" i="14"/>
  <c r="C1506" i="14"/>
  <c r="B1506" i="14"/>
  <c r="I1505" i="14"/>
  <c r="H1505" i="14"/>
  <c r="G1505" i="14"/>
  <c r="F1505" i="14"/>
  <c r="E1505" i="14"/>
  <c r="D1505" i="14"/>
  <c r="C1505" i="14"/>
  <c r="B1505" i="14"/>
  <c r="I1504" i="14"/>
  <c r="H1504" i="14"/>
  <c r="G1504" i="14"/>
  <c r="F1504" i="14"/>
  <c r="E1504" i="14"/>
  <c r="D1504" i="14"/>
  <c r="C1504" i="14"/>
  <c r="B1504" i="14"/>
  <c r="I1503" i="14"/>
  <c r="H1503" i="14"/>
  <c r="G1503" i="14"/>
  <c r="F1503" i="14"/>
  <c r="E1503" i="14"/>
  <c r="D1503" i="14"/>
  <c r="C1503" i="14"/>
  <c r="B1503" i="14"/>
  <c r="I1502" i="14"/>
  <c r="H1502" i="14"/>
  <c r="G1502" i="14"/>
  <c r="F1502" i="14"/>
  <c r="E1502" i="14"/>
  <c r="D1502" i="14"/>
  <c r="C1502" i="14"/>
  <c r="B1502" i="14"/>
  <c r="I1501" i="14"/>
  <c r="H1501" i="14"/>
  <c r="G1501" i="14"/>
  <c r="F1501" i="14"/>
  <c r="E1501" i="14"/>
  <c r="D1501" i="14"/>
  <c r="C1501" i="14"/>
  <c r="B1501" i="14"/>
  <c r="I1500" i="14"/>
  <c r="H1500" i="14"/>
  <c r="G1500" i="14"/>
  <c r="F1500" i="14"/>
  <c r="E1500" i="14"/>
  <c r="D1500" i="14"/>
  <c r="C1500" i="14"/>
  <c r="B1500" i="14"/>
  <c r="I1499" i="14"/>
  <c r="H1499" i="14"/>
  <c r="G1499" i="14"/>
  <c r="F1499" i="14"/>
  <c r="E1499" i="14"/>
  <c r="D1499" i="14"/>
  <c r="C1499" i="14"/>
  <c r="B1499" i="14"/>
  <c r="I1498" i="14"/>
  <c r="H1498" i="14"/>
  <c r="G1498" i="14"/>
  <c r="F1498" i="14"/>
  <c r="E1498" i="14"/>
  <c r="D1498" i="14"/>
  <c r="C1498" i="14"/>
  <c r="B1498" i="14"/>
  <c r="I1497" i="14"/>
  <c r="H1497" i="14"/>
  <c r="G1497" i="14"/>
  <c r="F1497" i="14"/>
  <c r="E1497" i="14"/>
  <c r="D1497" i="14"/>
  <c r="C1497" i="14"/>
  <c r="B1497" i="14"/>
  <c r="I1496" i="14"/>
  <c r="H1496" i="14"/>
  <c r="G1496" i="14"/>
  <c r="F1496" i="14"/>
  <c r="E1496" i="14"/>
  <c r="D1496" i="14"/>
  <c r="C1496" i="14"/>
  <c r="B1496" i="14"/>
  <c r="I1495" i="14"/>
  <c r="H1495" i="14"/>
  <c r="G1495" i="14"/>
  <c r="F1495" i="14"/>
  <c r="E1495" i="14"/>
  <c r="D1495" i="14"/>
  <c r="C1495" i="14"/>
  <c r="B1495" i="14"/>
  <c r="I1494" i="14"/>
  <c r="H1494" i="14"/>
  <c r="G1494" i="14"/>
  <c r="F1494" i="14"/>
  <c r="E1494" i="14"/>
  <c r="D1494" i="14"/>
  <c r="C1494" i="14"/>
  <c r="B1494" i="14"/>
  <c r="I1493" i="14"/>
  <c r="H1493" i="14"/>
  <c r="G1493" i="14"/>
  <c r="F1493" i="14"/>
  <c r="E1493" i="14"/>
  <c r="D1493" i="14"/>
  <c r="C1493" i="14"/>
  <c r="B1493" i="14"/>
  <c r="I1492" i="14"/>
  <c r="H1492" i="14"/>
  <c r="G1492" i="14"/>
  <c r="F1492" i="14"/>
  <c r="E1492" i="14"/>
  <c r="D1492" i="14"/>
  <c r="C1492" i="14"/>
  <c r="B1492" i="14"/>
  <c r="I1491" i="14"/>
  <c r="H1491" i="14"/>
  <c r="G1491" i="14"/>
  <c r="F1491" i="14"/>
  <c r="E1491" i="14"/>
  <c r="D1491" i="14"/>
  <c r="C1491" i="14"/>
  <c r="B1491" i="14"/>
  <c r="I1490" i="14"/>
  <c r="H1490" i="14"/>
  <c r="G1490" i="14"/>
  <c r="F1490" i="14"/>
  <c r="E1490" i="14"/>
  <c r="D1490" i="14"/>
  <c r="C1490" i="14"/>
  <c r="B1490" i="14"/>
  <c r="I1489" i="14"/>
  <c r="H1489" i="14"/>
  <c r="G1489" i="14"/>
  <c r="F1489" i="14"/>
  <c r="E1489" i="14"/>
  <c r="D1489" i="14"/>
  <c r="C1489" i="14"/>
  <c r="B1489" i="14"/>
  <c r="I1488" i="14"/>
  <c r="H1488" i="14"/>
  <c r="G1488" i="14"/>
  <c r="F1488" i="14"/>
  <c r="E1488" i="14"/>
  <c r="D1488" i="14"/>
  <c r="C1488" i="14"/>
  <c r="B1488" i="14"/>
  <c r="I1487" i="14"/>
  <c r="H1487" i="14"/>
  <c r="G1487" i="14"/>
  <c r="F1487" i="14"/>
  <c r="E1487" i="14"/>
  <c r="D1487" i="14"/>
  <c r="C1487" i="14"/>
  <c r="B1487" i="14"/>
  <c r="I1486" i="14"/>
  <c r="H1486" i="14"/>
  <c r="G1486" i="14"/>
  <c r="F1486" i="14"/>
  <c r="E1486" i="14"/>
  <c r="D1486" i="14"/>
  <c r="C1486" i="14"/>
  <c r="B1486" i="14"/>
  <c r="I1485" i="14"/>
  <c r="H1485" i="14"/>
  <c r="G1485" i="14"/>
  <c r="F1485" i="14"/>
  <c r="E1485" i="14"/>
  <c r="D1485" i="14"/>
  <c r="C1485" i="14"/>
  <c r="B1485" i="14"/>
  <c r="I1484" i="14"/>
  <c r="H1484" i="14"/>
  <c r="G1484" i="14"/>
  <c r="F1484" i="14"/>
  <c r="E1484" i="14"/>
  <c r="D1484" i="14"/>
  <c r="C1484" i="14"/>
  <c r="B1484" i="14"/>
  <c r="I1483" i="14"/>
  <c r="H1483" i="14"/>
  <c r="G1483" i="14"/>
  <c r="F1483" i="14"/>
  <c r="E1483" i="14"/>
  <c r="D1483" i="14"/>
  <c r="C1483" i="14"/>
  <c r="B1483" i="14"/>
  <c r="I1482" i="14"/>
  <c r="H1482" i="14"/>
  <c r="G1482" i="14"/>
  <c r="F1482" i="14"/>
  <c r="E1482" i="14"/>
  <c r="D1482" i="14"/>
  <c r="C1482" i="14"/>
  <c r="B1482" i="14"/>
  <c r="I1481" i="14"/>
  <c r="H1481" i="14"/>
  <c r="G1481" i="14"/>
  <c r="F1481" i="14"/>
  <c r="E1481" i="14"/>
  <c r="D1481" i="14"/>
  <c r="C1481" i="14"/>
  <c r="B1481" i="14"/>
  <c r="I1480" i="14"/>
  <c r="H1480" i="14"/>
  <c r="G1480" i="14"/>
  <c r="F1480" i="14"/>
  <c r="E1480" i="14"/>
  <c r="D1480" i="14"/>
  <c r="C1480" i="14"/>
  <c r="B1480" i="14"/>
  <c r="I1479" i="14"/>
  <c r="H1479" i="14"/>
  <c r="G1479" i="14"/>
  <c r="F1479" i="14"/>
  <c r="E1479" i="14"/>
  <c r="D1479" i="14"/>
  <c r="C1479" i="14"/>
  <c r="B1479" i="14"/>
  <c r="I1478" i="14"/>
  <c r="H1478" i="14"/>
  <c r="G1478" i="14"/>
  <c r="F1478" i="14"/>
  <c r="E1478" i="14"/>
  <c r="D1478" i="14"/>
  <c r="C1478" i="14"/>
  <c r="B1478" i="14"/>
  <c r="I1477" i="14"/>
  <c r="H1477" i="14"/>
  <c r="G1477" i="14"/>
  <c r="F1477" i="14"/>
  <c r="E1477" i="14"/>
  <c r="D1477" i="14"/>
  <c r="C1477" i="14"/>
  <c r="B1477" i="14"/>
  <c r="I1476" i="14"/>
  <c r="H1476" i="14"/>
  <c r="G1476" i="14"/>
  <c r="F1476" i="14"/>
  <c r="E1476" i="14"/>
  <c r="D1476" i="14"/>
  <c r="C1476" i="14"/>
  <c r="B1476" i="14"/>
  <c r="I1475" i="14"/>
  <c r="H1475" i="14"/>
  <c r="G1475" i="14"/>
  <c r="F1475" i="14"/>
  <c r="E1475" i="14"/>
  <c r="D1475" i="14"/>
  <c r="C1475" i="14"/>
  <c r="B1475" i="14"/>
  <c r="I1474" i="14"/>
  <c r="H1474" i="14"/>
  <c r="G1474" i="14"/>
  <c r="F1474" i="14"/>
  <c r="E1474" i="14"/>
  <c r="D1474" i="14"/>
  <c r="C1474" i="14"/>
  <c r="B1474" i="14"/>
  <c r="I1473" i="14"/>
  <c r="H1473" i="14"/>
  <c r="G1473" i="14"/>
  <c r="F1473" i="14"/>
  <c r="E1473" i="14"/>
  <c r="D1473" i="14"/>
  <c r="C1473" i="14"/>
  <c r="B1473" i="14"/>
  <c r="I1472" i="14"/>
  <c r="H1472" i="14"/>
  <c r="G1472" i="14"/>
  <c r="F1472" i="14"/>
  <c r="E1472" i="14"/>
  <c r="D1472" i="14"/>
  <c r="C1472" i="14"/>
  <c r="B1472" i="14"/>
  <c r="I1471" i="14"/>
  <c r="H1471" i="14"/>
  <c r="G1471" i="14"/>
  <c r="F1471" i="14"/>
  <c r="E1471" i="14"/>
  <c r="D1471" i="14"/>
  <c r="C1471" i="14"/>
  <c r="B1471" i="14"/>
  <c r="I1470" i="14"/>
  <c r="H1470" i="14"/>
  <c r="G1470" i="14"/>
  <c r="F1470" i="14"/>
  <c r="E1470" i="14"/>
  <c r="D1470" i="14"/>
  <c r="C1470" i="14"/>
  <c r="B1470" i="14"/>
  <c r="I1469" i="14"/>
  <c r="H1469" i="14"/>
  <c r="G1469" i="14"/>
  <c r="F1469" i="14"/>
  <c r="E1469" i="14"/>
  <c r="D1469" i="14"/>
  <c r="C1469" i="14"/>
  <c r="B1469" i="14"/>
  <c r="I1468" i="14"/>
  <c r="H1468" i="14"/>
  <c r="G1468" i="14"/>
  <c r="F1468" i="14"/>
  <c r="E1468" i="14"/>
  <c r="D1468" i="14"/>
  <c r="C1468" i="14"/>
  <c r="B1468" i="14"/>
  <c r="I1467" i="14"/>
  <c r="H1467" i="14"/>
  <c r="G1467" i="14"/>
  <c r="F1467" i="14"/>
  <c r="E1467" i="14"/>
  <c r="D1467" i="14"/>
  <c r="C1467" i="14"/>
  <c r="B1467" i="14"/>
  <c r="I1466" i="14"/>
  <c r="H1466" i="14"/>
  <c r="G1466" i="14"/>
  <c r="F1466" i="14"/>
  <c r="E1466" i="14"/>
  <c r="D1466" i="14"/>
  <c r="C1466" i="14"/>
  <c r="B1466" i="14"/>
  <c r="I1465" i="14"/>
  <c r="H1465" i="14"/>
  <c r="G1465" i="14"/>
  <c r="F1465" i="14"/>
  <c r="E1465" i="14"/>
  <c r="D1465" i="14"/>
  <c r="C1465" i="14"/>
  <c r="B1465" i="14"/>
  <c r="I1464" i="14"/>
  <c r="H1464" i="14"/>
  <c r="G1464" i="14"/>
  <c r="F1464" i="14"/>
  <c r="E1464" i="14"/>
  <c r="D1464" i="14"/>
  <c r="C1464" i="14"/>
  <c r="B1464" i="14"/>
  <c r="I1463" i="14"/>
  <c r="H1463" i="14"/>
  <c r="G1463" i="14"/>
  <c r="F1463" i="14"/>
  <c r="E1463" i="14"/>
  <c r="D1463" i="14"/>
  <c r="C1463" i="14"/>
  <c r="B1463" i="14"/>
  <c r="I1462" i="14"/>
  <c r="H1462" i="14"/>
  <c r="G1462" i="14"/>
  <c r="F1462" i="14"/>
  <c r="E1462" i="14"/>
  <c r="D1462" i="14"/>
  <c r="C1462" i="14"/>
  <c r="B1462" i="14"/>
  <c r="I1461" i="14"/>
  <c r="H1461" i="14"/>
  <c r="G1461" i="14"/>
  <c r="F1461" i="14"/>
  <c r="E1461" i="14"/>
  <c r="D1461" i="14"/>
  <c r="C1461" i="14"/>
  <c r="B1461" i="14"/>
  <c r="I1460" i="14"/>
  <c r="H1460" i="14"/>
  <c r="G1460" i="14"/>
  <c r="F1460" i="14"/>
  <c r="E1460" i="14"/>
  <c r="D1460" i="14"/>
  <c r="C1460" i="14"/>
  <c r="B1460" i="14"/>
  <c r="I1459" i="14"/>
  <c r="H1459" i="14"/>
  <c r="G1459" i="14"/>
  <c r="F1459" i="14"/>
  <c r="E1459" i="14"/>
  <c r="D1459" i="14"/>
  <c r="C1459" i="14"/>
  <c r="B1459" i="14"/>
  <c r="I1458" i="14"/>
  <c r="H1458" i="14"/>
  <c r="G1458" i="14"/>
  <c r="F1458" i="14"/>
  <c r="E1458" i="14"/>
  <c r="D1458" i="14"/>
  <c r="C1458" i="14"/>
  <c r="B1458" i="14"/>
  <c r="I1457" i="14"/>
  <c r="H1457" i="14"/>
  <c r="G1457" i="14"/>
  <c r="F1457" i="14"/>
  <c r="E1457" i="14"/>
  <c r="D1457" i="14"/>
  <c r="C1457" i="14"/>
  <c r="B1457" i="14"/>
  <c r="I1456" i="14"/>
  <c r="H1456" i="14"/>
  <c r="G1456" i="14"/>
  <c r="F1456" i="14"/>
  <c r="E1456" i="14"/>
  <c r="D1456" i="14"/>
  <c r="C1456" i="14"/>
  <c r="B1456" i="14"/>
  <c r="I1455" i="14"/>
  <c r="H1455" i="14"/>
  <c r="G1455" i="14"/>
  <c r="F1455" i="14"/>
  <c r="E1455" i="14"/>
  <c r="D1455" i="14"/>
  <c r="C1455" i="14"/>
  <c r="B1455" i="14"/>
  <c r="I1454" i="14"/>
  <c r="H1454" i="14"/>
  <c r="G1454" i="14"/>
  <c r="F1454" i="14"/>
  <c r="E1454" i="14"/>
  <c r="D1454" i="14"/>
  <c r="C1454" i="14"/>
  <c r="B1454" i="14"/>
  <c r="I1453" i="14"/>
  <c r="H1453" i="14"/>
  <c r="G1453" i="14"/>
  <c r="F1453" i="14"/>
  <c r="E1453" i="14"/>
  <c r="D1453" i="14"/>
  <c r="C1453" i="14"/>
  <c r="B1453" i="14"/>
  <c r="I1452" i="14"/>
  <c r="H1452" i="14"/>
  <c r="G1452" i="14"/>
  <c r="F1452" i="14"/>
  <c r="E1452" i="14"/>
  <c r="D1452" i="14"/>
  <c r="C1452" i="14"/>
  <c r="B1452" i="14"/>
  <c r="I1451" i="14"/>
  <c r="H1451" i="14"/>
  <c r="G1451" i="14"/>
  <c r="F1451" i="14"/>
  <c r="E1451" i="14"/>
  <c r="D1451" i="14"/>
  <c r="C1451" i="14"/>
  <c r="B1451" i="14"/>
  <c r="I1450" i="14"/>
  <c r="H1450" i="14"/>
  <c r="G1450" i="14"/>
  <c r="F1450" i="14"/>
  <c r="E1450" i="14"/>
  <c r="D1450" i="14"/>
  <c r="C1450" i="14"/>
  <c r="B1450" i="14"/>
  <c r="I1449" i="14"/>
  <c r="H1449" i="14"/>
  <c r="G1449" i="14"/>
  <c r="F1449" i="14"/>
  <c r="E1449" i="14"/>
  <c r="D1449" i="14"/>
  <c r="C1449" i="14"/>
  <c r="B1449" i="14"/>
  <c r="I1448" i="14"/>
  <c r="H1448" i="14"/>
  <c r="G1448" i="14"/>
  <c r="F1448" i="14"/>
  <c r="E1448" i="14"/>
  <c r="D1448" i="14"/>
  <c r="C1448" i="14"/>
  <c r="B1448" i="14"/>
  <c r="I1447" i="14"/>
  <c r="H1447" i="14"/>
  <c r="G1447" i="14"/>
  <c r="F1447" i="14"/>
  <c r="E1447" i="14"/>
  <c r="D1447" i="14"/>
  <c r="C1447" i="14"/>
  <c r="B1447" i="14"/>
  <c r="I1446" i="14"/>
  <c r="H1446" i="14"/>
  <c r="G1446" i="14"/>
  <c r="F1446" i="14"/>
  <c r="E1446" i="14"/>
  <c r="D1446" i="14"/>
  <c r="C1446" i="14"/>
  <c r="B1446" i="14"/>
  <c r="I1445" i="14"/>
  <c r="H1445" i="14"/>
  <c r="G1445" i="14"/>
  <c r="F1445" i="14"/>
  <c r="E1445" i="14"/>
  <c r="D1445" i="14"/>
  <c r="C1445" i="14"/>
  <c r="B1445" i="14"/>
  <c r="I1444" i="14"/>
  <c r="H1444" i="14"/>
  <c r="G1444" i="14"/>
  <c r="F1444" i="14"/>
  <c r="E1444" i="14"/>
  <c r="D1444" i="14"/>
  <c r="C1444" i="14"/>
  <c r="B1444" i="14"/>
  <c r="I1443" i="14"/>
  <c r="H1443" i="14"/>
  <c r="G1443" i="14"/>
  <c r="F1443" i="14"/>
  <c r="E1443" i="14"/>
  <c r="D1443" i="14"/>
  <c r="C1443" i="14"/>
  <c r="B1443" i="14"/>
  <c r="I1442" i="14"/>
  <c r="H1442" i="14"/>
  <c r="G1442" i="14"/>
  <c r="F1442" i="14"/>
  <c r="E1442" i="14"/>
  <c r="D1442" i="14"/>
  <c r="C1442" i="14"/>
  <c r="B1442" i="14"/>
  <c r="I1441" i="14"/>
  <c r="H1441" i="14"/>
  <c r="G1441" i="14"/>
  <c r="F1441" i="14"/>
  <c r="E1441" i="14"/>
  <c r="D1441" i="14"/>
  <c r="C1441" i="14"/>
  <c r="B1441" i="14"/>
  <c r="I1440" i="14"/>
  <c r="H1440" i="14"/>
  <c r="G1440" i="14"/>
  <c r="F1440" i="14"/>
  <c r="E1440" i="14"/>
  <c r="D1440" i="14"/>
  <c r="C1440" i="14"/>
  <c r="B1440" i="14"/>
  <c r="I1439" i="14"/>
  <c r="H1439" i="14"/>
  <c r="G1439" i="14"/>
  <c r="F1439" i="14"/>
  <c r="E1439" i="14"/>
  <c r="D1439" i="14"/>
  <c r="C1439" i="14"/>
  <c r="B1439" i="14"/>
  <c r="I1438" i="14"/>
  <c r="H1438" i="14"/>
  <c r="G1438" i="14"/>
  <c r="F1438" i="14"/>
  <c r="E1438" i="14"/>
  <c r="D1438" i="14"/>
  <c r="C1438" i="14"/>
  <c r="B1438" i="14"/>
  <c r="I1437" i="14"/>
  <c r="H1437" i="14"/>
  <c r="G1437" i="14"/>
  <c r="F1437" i="14"/>
  <c r="E1437" i="14"/>
  <c r="D1437" i="14"/>
  <c r="C1437" i="14"/>
  <c r="B1437" i="14"/>
  <c r="I1436" i="14"/>
  <c r="H1436" i="14"/>
  <c r="G1436" i="14"/>
  <c r="F1436" i="14"/>
  <c r="E1436" i="14"/>
  <c r="D1436" i="14"/>
  <c r="C1436" i="14"/>
  <c r="B1436" i="14"/>
  <c r="I1435" i="14"/>
  <c r="H1435" i="14"/>
  <c r="G1435" i="14"/>
  <c r="F1435" i="14"/>
  <c r="E1435" i="14"/>
  <c r="D1435" i="14"/>
  <c r="C1435" i="14"/>
  <c r="B1435" i="14"/>
  <c r="I1434" i="14"/>
  <c r="H1434" i="14"/>
  <c r="G1434" i="14"/>
  <c r="F1434" i="14"/>
  <c r="E1434" i="14"/>
  <c r="D1434" i="14"/>
  <c r="C1434" i="14"/>
  <c r="B1434" i="14"/>
  <c r="I1433" i="14"/>
  <c r="H1433" i="14"/>
  <c r="G1433" i="14"/>
  <c r="F1433" i="14"/>
  <c r="E1433" i="14"/>
  <c r="D1433" i="14"/>
  <c r="C1433" i="14"/>
  <c r="B1433" i="14"/>
  <c r="I1432" i="14"/>
  <c r="H1432" i="14"/>
  <c r="G1432" i="14"/>
  <c r="F1432" i="14"/>
  <c r="E1432" i="14"/>
  <c r="D1432" i="14"/>
  <c r="C1432" i="14"/>
  <c r="B1432" i="14"/>
  <c r="I1431" i="14"/>
  <c r="H1431" i="14"/>
  <c r="G1431" i="14"/>
  <c r="F1431" i="14"/>
  <c r="E1431" i="14"/>
  <c r="D1431" i="14"/>
  <c r="C1431" i="14"/>
  <c r="B1431" i="14"/>
  <c r="I1430" i="14"/>
  <c r="H1430" i="14"/>
  <c r="G1430" i="14"/>
  <c r="F1430" i="14"/>
  <c r="E1430" i="14"/>
  <c r="D1430" i="14"/>
  <c r="C1430" i="14"/>
  <c r="B1430" i="14"/>
  <c r="I1429" i="14"/>
  <c r="H1429" i="14"/>
  <c r="G1429" i="14"/>
  <c r="F1429" i="14"/>
  <c r="E1429" i="14"/>
  <c r="D1429" i="14"/>
  <c r="C1429" i="14"/>
  <c r="B1429" i="14"/>
  <c r="I1428" i="14"/>
  <c r="H1428" i="14"/>
  <c r="G1428" i="14"/>
  <c r="F1428" i="14"/>
  <c r="E1428" i="14"/>
  <c r="D1428" i="14"/>
  <c r="C1428" i="14"/>
  <c r="B1428" i="14"/>
  <c r="I1427" i="14"/>
  <c r="H1427" i="14"/>
  <c r="G1427" i="14"/>
  <c r="F1427" i="14"/>
  <c r="E1427" i="14"/>
  <c r="D1427" i="14"/>
  <c r="C1427" i="14"/>
  <c r="B1427" i="14"/>
  <c r="I1426" i="14"/>
  <c r="H1426" i="14"/>
  <c r="G1426" i="14"/>
  <c r="F1426" i="14"/>
  <c r="E1426" i="14"/>
  <c r="D1426" i="14"/>
  <c r="C1426" i="14"/>
  <c r="B1426" i="14"/>
  <c r="I1425" i="14"/>
  <c r="H1425" i="14"/>
  <c r="G1425" i="14"/>
  <c r="F1425" i="14"/>
  <c r="E1425" i="14"/>
  <c r="D1425" i="14"/>
  <c r="C1425" i="14"/>
  <c r="B1425" i="14"/>
  <c r="I1424" i="14"/>
  <c r="H1424" i="14"/>
  <c r="G1424" i="14"/>
  <c r="F1424" i="14"/>
  <c r="E1424" i="14"/>
  <c r="D1424" i="14"/>
  <c r="C1424" i="14"/>
  <c r="B1424" i="14"/>
  <c r="I1423" i="14"/>
  <c r="H1423" i="14"/>
  <c r="G1423" i="14"/>
  <c r="F1423" i="14"/>
  <c r="E1423" i="14"/>
  <c r="D1423" i="14"/>
  <c r="C1423" i="14"/>
  <c r="B1423" i="14"/>
  <c r="I1422" i="14"/>
  <c r="H1422" i="14"/>
  <c r="G1422" i="14"/>
  <c r="F1422" i="14"/>
  <c r="E1422" i="14"/>
  <c r="D1422" i="14"/>
  <c r="C1422" i="14"/>
  <c r="B1422" i="14"/>
  <c r="I1421" i="14"/>
  <c r="H1421" i="14"/>
  <c r="G1421" i="14"/>
  <c r="F1421" i="14"/>
  <c r="E1421" i="14"/>
  <c r="D1421" i="14"/>
  <c r="C1421" i="14"/>
  <c r="B1421" i="14"/>
  <c r="I1420" i="14"/>
  <c r="H1420" i="14"/>
  <c r="G1420" i="14"/>
  <c r="F1420" i="14"/>
  <c r="E1420" i="14"/>
  <c r="D1420" i="14"/>
  <c r="C1420" i="14"/>
  <c r="B1420" i="14"/>
  <c r="I1419" i="14"/>
  <c r="H1419" i="14"/>
  <c r="G1419" i="14"/>
  <c r="F1419" i="14"/>
  <c r="E1419" i="14"/>
  <c r="D1419" i="14"/>
  <c r="C1419" i="14"/>
  <c r="B1419" i="14"/>
  <c r="I1418" i="14"/>
  <c r="H1418" i="14"/>
  <c r="G1418" i="14"/>
  <c r="F1418" i="14"/>
  <c r="E1418" i="14"/>
  <c r="D1418" i="14"/>
  <c r="C1418" i="14"/>
  <c r="B1418" i="14"/>
  <c r="I1417" i="14"/>
  <c r="H1417" i="14"/>
  <c r="G1417" i="14"/>
  <c r="F1417" i="14"/>
  <c r="E1417" i="14"/>
  <c r="D1417" i="14"/>
  <c r="C1417" i="14"/>
  <c r="B1417" i="14"/>
  <c r="I1416" i="14"/>
  <c r="H1416" i="14"/>
  <c r="G1416" i="14"/>
  <c r="F1416" i="14"/>
  <c r="E1416" i="14"/>
  <c r="D1416" i="14"/>
  <c r="C1416" i="14"/>
  <c r="B1416" i="14"/>
  <c r="I1415" i="14"/>
  <c r="H1415" i="14"/>
  <c r="G1415" i="14"/>
  <c r="F1415" i="14"/>
  <c r="E1415" i="14"/>
  <c r="D1415" i="14"/>
  <c r="C1415" i="14"/>
  <c r="B1415" i="14"/>
  <c r="I1414" i="14"/>
  <c r="H1414" i="14"/>
  <c r="G1414" i="14"/>
  <c r="F1414" i="14"/>
  <c r="E1414" i="14"/>
  <c r="D1414" i="14"/>
  <c r="C1414" i="14"/>
  <c r="B1414" i="14"/>
  <c r="I1413" i="14"/>
  <c r="H1413" i="14"/>
  <c r="G1413" i="14"/>
  <c r="F1413" i="14"/>
  <c r="E1413" i="14"/>
  <c r="D1413" i="14"/>
  <c r="C1413" i="14"/>
  <c r="B1413" i="14"/>
  <c r="I1412" i="14"/>
  <c r="H1412" i="14"/>
  <c r="G1412" i="14"/>
  <c r="F1412" i="14"/>
  <c r="E1412" i="14"/>
  <c r="D1412" i="14"/>
  <c r="C1412" i="14"/>
  <c r="B1412" i="14"/>
  <c r="I1411" i="14"/>
  <c r="H1411" i="14"/>
  <c r="G1411" i="14"/>
  <c r="F1411" i="14"/>
  <c r="E1411" i="14"/>
  <c r="D1411" i="14"/>
  <c r="C1411" i="14"/>
  <c r="B1411" i="14"/>
  <c r="I1410" i="14"/>
  <c r="H1410" i="14"/>
  <c r="G1410" i="14"/>
  <c r="F1410" i="14"/>
  <c r="E1410" i="14"/>
  <c r="D1410" i="14"/>
  <c r="C1410" i="14"/>
  <c r="B1410" i="14"/>
  <c r="I1409" i="14"/>
  <c r="H1409" i="14"/>
  <c r="G1409" i="14"/>
  <c r="F1409" i="14"/>
  <c r="E1409" i="14"/>
  <c r="D1409" i="14"/>
  <c r="C1409" i="14"/>
  <c r="B1409" i="14"/>
  <c r="I1408" i="14"/>
  <c r="H1408" i="14"/>
  <c r="G1408" i="14"/>
  <c r="F1408" i="14"/>
  <c r="E1408" i="14"/>
  <c r="D1408" i="14"/>
  <c r="C1408" i="14"/>
  <c r="B1408" i="14"/>
  <c r="I1407" i="14"/>
  <c r="H1407" i="14"/>
  <c r="G1407" i="14"/>
  <c r="F1407" i="14"/>
  <c r="E1407" i="14"/>
  <c r="D1407" i="14"/>
  <c r="C1407" i="14"/>
  <c r="B1407" i="14"/>
  <c r="I1406" i="14"/>
  <c r="H1406" i="14"/>
  <c r="G1406" i="14"/>
  <c r="F1406" i="14"/>
  <c r="E1406" i="14"/>
  <c r="D1406" i="14"/>
  <c r="C1406" i="14"/>
  <c r="B1406" i="14"/>
  <c r="I1405" i="14"/>
  <c r="H1405" i="14"/>
  <c r="G1405" i="14"/>
  <c r="F1405" i="14"/>
  <c r="E1405" i="14"/>
  <c r="D1405" i="14"/>
  <c r="C1405" i="14"/>
  <c r="B1405" i="14"/>
  <c r="I1404" i="14"/>
  <c r="H1404" i="14"/>
  <c r="G1404" i="14"/>
  <c r="F1404" i="14"/>
  <c r="E1404" i="14"/>
  <c r="D1404" i="14"/>
  <c r="C1404" i="14"/>
  <c r="B1404" i="14"/>
  <c r="I1403" i="14"/>
  <c r="H1403" i="14"/>
  <c r="G1403" i="14"/>
  <c r="F1403" i="14"/>
  <c r="E1403" i="14"/>
  <c r="D1403" i="14"/>
  <c r="C1403" i="14"/>
  <c r="B1403" i="14"/>
  <c r="I1402" i="14"/>
  <c r="H1402" i="14"/>
  <c r="G1402" i="14"/>
  <c r="F1402" i="14"/>
  <c r="E1402" i="14"/>
  <c r="D1402" i="14"/>
  <c r="C1402" i="14"/>
  <c r="B1402" i="14"/>
  <c r="I1401" i="14"/>
  <c r="H1401" i="14"/>
  <c r="G1401" i="14"/>
  <c r="F1401" i="14"/>
  <c r="E1401" i="14"/>
  <c r="D1401" i="14"/>
  <c r="C1401" i="14"/>
  <c r="B1401" i="14"/>
  <c r="I1400" i="14"/>
  <c r="H1400" i="14"/>
  <c r="G1400" i="14"/>
  <c r="F1400" i="14"/>
  <c r="E1400" i="14"/>
  <c r="D1400" i="14"/>
  <c r="C1400" i="14"/>
  <c r="B1400" i="14"/>
  <c r="I1399" i="14"/>
  <c r="H1399" i="14"/>
  <c r="G1399" i="14"/>
  <c r="F1399" i="14"/>
  <c r="E1399" i="14"/>
  <c r="D1399" i="14"/>
  <c r="C1399" i="14"/>
  <c r="B1399" i="14"/>
  <c r="I1398" i="14"/>
  <c r="H1398" i="14"/>
  <c r="G1398" i="14"/>
  <c r="F1398" i="14"/>
  <c r="E1398" i="14"/>
  <c r="D1398" i="14"/>
  <c r="C1398" i="14"/>
  <c r="B1398" i="14"/>
  <c r="I1397" i="14"/>
  <c r="H1397" i="14"/>
  <c r="G1397" i="14"/>
  <c r="F1397" i="14"/>
  <c r="E1397" i="14"/>
  <c r="D1397" i="14"/>
  <c r="C1397" i="14"/>
  <c r="B1397" i="14"/>
  <c r="I1396" i="14"/>
  <c r="H1396" i="14"/>
  <c r="G1396" i="14"/>
  <c r="F1396" i="14"/>
  <c r="E1396" i="14"/>
  <c r="D1396" i="14"/>
  <c r="C1396" i="14"/>
  <c r="B1396" i="14"/>
  <c r="I1395" i="14"/>
  <c r="H1395" i="14"/>
  <c r="G1395" i="14"/>
  <c r="F1395" i="14"/>
  <c r="E1395" i="14"/>
  <c r="D1395" i="14"/>
  <c r="C1395" i="14"/>
  <c r="B1395" i="14"/>
  <c r="I1394" i="14"/>
  <c r="H1394" i="14"/>
  <c r="G1394" i="14"/>
  <c r="F1394" i="14"/>
  <c r="E1394" i="14"/>
  <c r="D1394" i="14"/>
  <c r="C1394" i="14"/>
  <c r="B1394" i="14"/>
  <c r="I1393" i="14"/>
  <c r="H1393" i="14"/>
  <c r="G1393" i="14"/>
  <c r="F1393" i="14"/>
  <c r="E1393" i="14"/>
  <c r="D1393" i="14"/>
  <c r="C1393" i="14"/>
  <c r="B1393" i="14"/>
  <c r="I1392" i="14"/>
  <c r="H1392" i="14"/>
  <c r="G1392" i="14"/>
  <c r="F1392" i="14"/>
  <c r="E1392" i="14"/>
  <c r="D1392" i="14"/>
  <c r="C1392" i="14"/>
  <c r="B1392" i="14"/>
  <c r="I1391" i="14"/>
  <c r="H1391" i="14"/>
  <c r="G1391" i="14"/>
  <c r="F1391" i="14"/>
  <c r="E1391" i="14"/>
  <c r="D1391" i="14"/>
  <c r="C1391" i="14"/>
  <c r="B1391" i="14"/>
  <c r="I1390" i="14"/>
  <c r="H1390" i="14"/>
  <c r="G1390" i="14"/>
  <c r="F1390" i="14"/>
  <c r="E1390" i="14"/>
  <c r="D1390" i="14"/>
  <c r="C1390" i="14"/>
  <c r="B1390" i="14"/>
  <c r="I1389" i="14"/>
  <c r="H1389" i="14"/>
  <c r="G1389" i="14"/>
  <c r="F1389" i="14"/>
  <c r="E1389" i="14"/>
  <c r="D1389" i="14"/>
  <c r="C1389" i="14"/>
  <c r="B1389" i="14"/>
  <c r="I1388" i="14"/>
  <c r="H1388" i="14"/>
  <c r="G1388" i="14"/>
  <c r="F1388" i="14"/>
  <c r="E1388" i="14"/>
  <c r="D1388" i="14"/>
  <c r="C1388" i="14"/>
  <c r="B1388" i="14"/>
  <c r="I1387" i="14"/>
  <c r="H1387" i="14"/>
  <c r="G1387" i="14"/>
  <c r="F1387" i="14"/>
  <c r="E1387" i="14"/>
  <c r="D1387" i="14"/>
  <c r="C1387" i="14"/>
  <c r="B1387" i="14"/>
  <c r="I1386" i="14"/>
  <c r="H1386" i="14"/>
  <c r="G1386" i="14"/>
  <c r="F1386" i="14"/>
  <c r="E1386" i="14"/>
  <c r="D1386" i="14"/>
  <c r="C1386" i="14"/>
  <c r="B1386" i="14"/>
  <c r="I1385" i="14"/>
  <c r="H1385" i="14"/>
  <c r="G1385" i="14"/>
  <c r="F1385" i="14"/>
  <c r="E1385" i="14"/>
  <c r="D1385" i="14"/>
  <c r="C1385" i="14"/>
  <c r="B1385" i="14"/>
  <c r="I1384" i="14"/>
  <c r="H1384" i="14"/>
  <c r="G1384" i="14"/>
  <c r="F1384" i="14"/>
  <c r="E1384" i="14"/>
  <c r="D1384" i="14"/>
  <c r="C1384" i="14"/>
  <c r="B1384" i="14"/>
  <c r="I1383" i="14"/>
  <c r="H1383" i="14"/>
  <c r="G1383" i="14"/>
  <c r="F1383" i="14"/>
  <c r="E1383" i="14"/>
  <c r="D1383" i="14"/>
  <c r="C1383" i="14"/>
  <c r="B1383" i="14"/>
  <c r="I1382" i="14"/>
  <c r="H1382" i="14"/>
  <c r="G1382" i="14"/>
  <c r="F1382" i="14"/>
  <c r="E1382" i="14"/>
  <c r="D1382" i="14"/>
  <c r="C1382" i="14"/>
  <c r="B1382" i="14"/>
  <c r="I1381" i="14"/>
  <c r="H1381" i="14"/>
  <c r="G1381" i="14"/>
  <c r="F1381" i="14"/>
  <c r="E1381" i="14"/>
  <c r="D1381" i="14"/>
  <c r="C1381" i="14"/>
  <c r="B1381" i="14"/>
  <c r="I1380" i="14"/>
  <c r="H1380" i="14"/>
  <c r="G1380" i="14"/>
  <c r="F1380" i="14"/>
  <c r="E1380" i="14"/>
  <c r="D1380" i="14"/>
  <c r="C1380" i="14"/>
  <c r="B1380" i="14"/>
  <c r="I1379" i="14"/>
  <c r="H1379" i="14"/>
  <c r="G1379" i="14"/>
  <c r="F1379" i="14"/>
  <c r="E1379" i="14"/>
  <c r="D1379" i="14"/>
  <c r="C1379" i="14"/>
  <c r="B1379" i="14"/>
  <c r="I1378" i="14"/>
  <c r="H1378" i="14"/>
  <c r="G1378" i="14"/>
  <c r="F1378" i="14"/>
  <c r="E1378" i="14"/>
  <c r="D1378" i="14"/>
  <c r="C1378" i="14"/>
  <c r="B1378" i="14"/>
  <c r="I1377" i="14"/>
  <c r="H1377" i="14"/>
  <c r="G1377" i="14"/>
  <c r="F1377" i="14"/>
  <c r="E1377" i="14"/>
  <c r="D1377" i="14"/>
  <c r="C1377" i="14"/>
  <c r="B1377" i="14"/>
  <c r="I1376" i="14"/>
  <c r="H1376" i="14"/>
  <c r="G1376" i="14"/>
  <c r="F1376" i="14"/>
  <c r="E1376" i="14"/>
  <c r="D1376" i="14"/>
  <c r="C1376" i="14"/>
  <c r="B1376" i="14"/>
  <c r="I1375" i="14"/>
  <c r="H1375" i="14"/>
  <c r="G1375" i="14"/>
  <c r="F1375" i="14"/>
  <c r="E1375" i="14"/>
  <c r="D1375" i="14"/>
  <c r="C1375" i="14"/>
  <c r="B1375" i="14"/>
  <c r="I1374" i="14"/>
  <c r="H1374" i="14"/>
  <c r="G1374" i="14"/>
  <c r="F1374" i="14"/>
  <c r="E1374" i="14"/>
  <c r="D1374" i="14"/>
  <c r="C1374" i="14"/>
  <c r="B1374" i="14"/>
  <c r="I1373" i="14"/>
  <c r="H1373" i="14"/>
  <c r="G1373" i="14"/>
  <c r="F1373" i="14"/>
  <c r="E1373" i="14"/>
  <c r="D1373" i="14"/>
  <c r="C1373" i="14"/>
  <c r="B1373" i="14"/>
  <c r="I1372" i="14"/>
  <c r="H1372" i="14"/>
  <c r="G1372" i="14"/>
  <c r="F1372" i="14"/>
  <c r="E1372" i="14"/>
  <c r="D1372" i="14"/>
  <c r="C1372" i="14"/>
  <c r="B1372" i="14"/>
  <c r="I1371" i="14"/>
  <c r="H1371" i="14"/>
  <c r="G1371" i="14"/>
  <c r="F1371" i="14"/>
  <c r="E1371" i="14"/>
  <c r="D1371" i="14"/>
  <c r="C1371" i="14"/>
  <c r="B1371" i="14"/>
  <c r="I1370" i="14"/>
  <c r="H1370" i="14"/>
  <c r="G1370" i="14"/>
  <c r="F1370" i="14"/>
  <c r="E1370" i="14"/>
  <c r="D1370" i="14"/>
  <c r="C1370" i="14"/>
  <c r="B1370" i="14"/>
  <c r="I1369" i="14"/>
  <c r="H1369" i="14"/>
  <c r="G1369" i="14"/>
  <c r="F1369" i="14"/>
  <c r="E1369" i="14"/>
  <c r="D1369" i="14"/>
  <c r="C1369" i="14"/>
  <c r="B1369" i="14"/>
  <c r="I1368" i="14"/>
  <c r="H1368" i="14"/>
  <c r="G1368" i="14"/>
  <c r="F1368" i="14"/>
  <c r="E1368" i="14"/>
  <c r="D1368" i="14"/>
  <c r="C1368" i="14"/>
  <c r="B1368" i="14"/>
  <c r="I1367" i="14"/>
  <c r="H1367" i="14"/>
  <c r="G1367" i="14"/>
  <c r="F1367" i="14"/>
  <c r="E1367" i="14"/>
  <c r="D1367" i="14"/>
  <c r="C1367" i="14"/>
  <c r="B1367" i="14"/>
  <c r="I1366" i="14"/>
  <c r="H1366" i="14"/>
  <c r="G1366" i="14"/>
  <c r="F1366" i="14"/>
  <c r="E1366" i="14"/>
  <c r="D1366" i="14"/>
  <c r="C1366" i="14"/>
  <c r="B1366" i="14"/>
  <c r="I1365" i="14"/>
  <c r="H1365" i="14"/>
  <c r="G1365" i="14"/>
  <c r="F1365" i="14"/>
  <c r="E1365" i="14"/>
  <c r="D1365" i="14"/>
  <c r="C1365" i="14"/>
  <c r="B1365" i="14"/>
  <c r="I1364" i="14"/>
  <c r="H1364" i="14"/>
  <c r="G1364" i="14"/>
  <c r="F1364" i="14"/>
  <c r="E1364" i="14"/>
  <c r="D1364" i="14"/>
  <c r="C1364" i="14"/>
  <c r="B1364" i="14"/>
  <c r="I1363" i="14"/>
  <c r="H1363" i="14"/>
  <c r="G1363" i="14"/>
  <c r="F1363" i="14"/>
  <c r="E1363" i="14"/>
  <c r="D1363" i="14"/>
  <c r="C1363" i="14"/>
  <c r="B1363" i="14"/>
  <c r="I1362" i="14"/>
  <c r="H1362" i="14"/>
  <c r="G1362" i="14"/>
  <c r="F1362" i="14"/>
  <c r="E1362" i="14"/>
  <c r="D1362" i="14"/>
  <c r="C1362" i="14"/>
  <c r="B1362" i="14"/>
  <c r="I1361" i="14"/>
  <c r="H1361" i="14"/>
  <c r="G1361" i="14"/>
  <c r="F1361" i="14"/>
  <c r="E1361" i="14"/>
  <c r="D1361" i="14"/>
  <c r="C1361" i="14"/>
  <c r="B1361" i="14"/>
  <c r="I1360" i="14"/>
  <c r="H1360" i="14"/>
  <c r="G1360" i="14"/>
  <c r="F1360" i="14"/>
  <c r="E1360" i="14"/>
  <c r="D1360" i="14"/>
  <c r="C1360" i="14"/>
  <c r="B1360" i="14"/>
  <c r="I1359" i="14"/>
  <c r="H1359" i="14"/>
  <c r="G1359" i="14"/>
  <c r="F1359" i="14"/>
  <c r="E1359" i="14"/>
  <c r="D1359" i="14"/>
  <c r="C1359" i="14"/>
  <c r="B1359" i="14"/>
  <c r="I1358" i="14"/>
  <c r="H1358" i="14"/>
  <c r="G1358" i="14"/>
  <c r="F1358" i="14"/>
  <c r="E1358" i="14"/>
  <c r="D1358" i="14"/>
  <c r="C1358" i="14"/>
  <c r="B1358" i="14"/>
  <c r="I1357" i="14"/>
  <c r="H1357" i="14"/>
  <c r="G1357" i="14"/>
  <c r="F1357" i="14"/>
  <c r="E1357" i="14"/>
  <c r="D1357" i="14"/>
  <c r="C1357" i="14"/>
  <c r="B1357" i="14"/>
  <c r="I1356" i="14"/>
  <c r="H1356" i="14"/>
  <c r="G1356" i="14"/>
  <c r="F1356" i="14"/>
  <c r="E1356" i="14"/>
  <c r="D1356" i="14"/>
  <c r="C1356" i="14"/>
  <c r="B1356" i="14"/>
  <c r="I1355" i="14"/>
  <c r="H1355" i="14"/>
  <c r="G1355" i="14"/>
  <c r="F1355" i="14"/>
  <c r="E1355" i="14"/>
  <c r="D1355" i="14"/>
  <c r="C1355" i="14"/>
  <c r="B1355" i="14"/>
  <c r="I1354" i="14"/>
  <c r="H1354" i="14"/>
  <c r="G1354" i="14"/>
  <c r="F1354" i="14"/>
  <c r="E1354" i="14"/>
  <c r="D1354" i="14"/>
  <c r="C1354" i="14"/>
  <c r="B1354" i="14"/>
  <c r="I1353" i="14"/>
  <c r="H1353" i="14"/>
  <c r="G1353" i="14"/>
  <c r="F1353" i="14"/>
  <c r="E1353" i="14"/>
  <c r="D1353" i="14"/>
  <c r="C1353" i="14"/>
  <c r="B1353" i="14"/>
  <c r="I1352" i="14"/>
  <c r="H1352" i="14"/>
  <c r="G1352" i="14"/>
  <c r="F1352" i="14"/>
  <c r="E1352" i="14"/>
  <c r="D1352" i="14"/>
  <c r="C1352" i="14"/>
  <c r="B1352" i="14"/>
  <c r="I1351" i="14"/>
  <c r="H1351" i="14"/>
  <c r="G1351" i="14"/>
  <c r="F1351" i="14"/>
  <c r="E1351" i="14"/>
  <c r="D1351" i="14"/>
  <c r="C1351" i="14"/>
  <c r="B1351" i="14"/>
  <c r="I1350" i="14"/>
  <c r="H1350" i="14"/>
  <c r="G1350" i="14"/>
  <c r="F1350" i="14"/>
  <c r="E1350" i="14"/>
  <c r="D1350" i="14"/>
  <c r="C1350" i="14"/>
  <c r="B1350" i="14"/>
  <c r="I1349" i="14"/>
  <c r="H1349" i="14"/>
  <c r="G1349" i="14"/>
  <c r="F1349" i="14"/>
  <c r="E1349" i="14"/>
  <c r="D1349" i="14"/>
  <c r="C1349" i="14"/>
  <c r="B1349" i="14"/>
  <c r="I1348" i="14"/>
  <c r="H1348" i="14"/>
  <c r="G1348" i="14"/>
  <c r="F1348" i="14"/>
  <c r="E1348" i="14"/>
  <c r="D1348" i="14"/>
  <c r="C1348" i="14"/>
  <c r="B1348" i="14"/>
  <c r="I1347" i="14"/>
  <c r="H1347" i="14"/>
  <c r="G1347" i="14"/>
  <c r="F1347" i="14"/>
  <c r="E1347" i="14"/>
  <c r="D1347" i="14"/>
  <c r="C1347" i="14"/>
  <c r="B1347" i="14"/>
  <c r="I1346" i="14"/>
  <c r="H1346" i="14"/>
  <c r="G1346" i="14"/>
  <c r="F1346" i="14"/>
  <c r="E1346" i="14"/>
  <c r="D1346" i="14"/>
  <c r="C1346" i="14"/>
  <c r="B1346" i="14"/>
  <c r="I1345" i="14"/>
  <c r="H1345" i="14"/>
  <c r="G1345" i="14"/>
  <c r="F1345" i="14"/>
  <c r="E1345" i="14"/>
  <c r="D1345" i="14"/>
  <c r="C1345" i="14"/>
  <c r="B1345" i="14"/>
  <c r="I1344" i="14"/>
  <c r="H1344" i="14"/>
  <c r="G1344" i="14"/>
  <c r="F1344" i="14"/>
  <c r="E1344" i="14"/>
  <c r="D1344" i="14"/>
  <c r="C1344" i="14"/>
  <c r="B1344" i="14"/>
  <c r="I1343" i="14"/>
  <c r="H1343" i="14"/>
  <c r="G1343" i="14"/>
  <c r="F1343" i="14"/>
  <c r="E1343" i="14"/>
  <c r="D1343" i="14"/>
  <c r="C1343" i="14"/>
  <c r="B1343" i="14"/>
  <c r="I1342" i="14"/>
  <c r="H1342" i="14"/>
  <c r="G1342" i="14"/>
  <c r="F1342" i="14"/>
  <c r="E1342" i="14"/>
  <c r="D1342" i="14"/>
  <c r="C1342" i="14"/>
  <c r="B1342" i="14"/>
  <c r="I1341" i="14"/>
  <c r="H1341" i="14"/>
  <c r="G1341" i="14"/>
  <c r="F1341" i="14"/>
  <c r="E1341" i="14"/>
  <c r="D1341" i="14"/>
  <c r="C1341" i="14"/>
  <c r="B1341" i="14"/>
  <c r="I1340" i="14"/>
  <c r="H1340" i="14"/>
  <c r="G1340" i="14"/>
  <c r="F1340" i="14"/>
  <c r="E1340" i="14"/>
  <c r="D1340" i="14"/>
  <c r="C1340" i="14"/>
  <c r="B1340" i="14"/>
  <c r="I1339" i="14"/>
  <c r="H1339" i="14"/>
  <c r="G1339" i="14"/>
  <c r="F1339" i="14"/>
  <c r="E1339" i="14"/>
  <c r="D1339" i="14"/>
  <c r="C1339" i="14"/>
  <c r="B1339" i="14"/>
  <c r="I1338" i="14"/>
  <c r="H1338" i="14"/>
  <c r="G1338" i="14"/>
  <c r="F1338" i="14"/>
  <c r="E1338" i="14"/>
  <c r="D1338" i="14"/>
  <c r="C1338" i="14"/>
  <c r="B1338" i="14"/>
  <c r="I1337" i="14"/>
  <c r="H1337" i="14"/>
  <c r="G1337" i="14"/>
  <c r="F1337" i="14"/>
  <c r="E1337" i="14"/>
  <c r="D1337" i="14"/>
  <c r="C1337" i="14"/>
  <c r="B1337" i="14"/>
  <c r="I1336" i="14"/>
  <c r="H1336" i="14"/>
  <c r="G1336" i="14"/>
  <c r="F1336" i="14"/>
  <c r="E1336" i="14"/>
  <c r="D1336" i="14"/>
  <c r="C1336" i="14"/>
  <c r="B1336" i="14"/>
  <c r="I1335" i="14"/>
  <c r="H1335" i="14"/>
  <c r="G1335" i="14"/>
  <c r="F1335" i="14"/>
  <c r="E1335" i="14"/>
  <c r="D1335" i="14"/>
  <c r="C1335" i="14"/>
  <c r="B1335" i="14"/>
  <c r="I1334" i="14"/>
  <c r="H1334" i="14"/>
  <c r="G1334" i="14"/>
  <c r="F1334" i="14"/>
  <c r="E1334" i="14"/>
  <c r="D1334" i="14"/>
  <c r="C1334" i="14"/>
  <c r="B1334" i="14"/>
  <c r="I1333" i="14"/>
  <c r="H1333" i="14"/>
  <c r="G1333" i="14"/>
  <c r="F1333" i="14"/>
  <c r="E1333" i="14"/>
  <c r="D1333" i="14"/>
  <c r="C1333" i="14"/>
  <c r="B1333" i="14"/>
  <c r="I1332" i="14"/>
  <c r="H1332" i="14"/>
  <c r="G1332" i="14"/>
  <c r="F1332" i="14"/>
  <c r="E1332" i="14"/>
  <c r="D1332" i="14"/>
  <c r="C1332" i="14"/>
  <c r="B1332" i="14"/>
  <c r="I1331" i="14"/>
  <c r="H1331" i="14"/>
  <c r="G1331" i="14"/>
  <c r="F1331" i="14"/>
  <c r="E1331" i="14"/>
  <c r="D1331" i="14"/>
  <c r="C1331" i="14"/>
  <c r="B1331" i="14"/>
  <c r="I1330" i="14"/>
  <c r="H1330" i="14"/>
  <c r="G1330" i="14"/>
  <c r="F1330" i="14"/>
  <c r="E1330" i="14"/>
  <c r="D1330" i="14"/>
  <c r="C1330" i="14"/>
  <c r="B1330" i="14"/>
  <c r="I1329" i="14"/>
  <c r="H1329" i="14"/>
  <c r="G1329" i="14"/>
  <c r="F1329" i="14"/>
  <c r="E1329" i="14"/>
  <c r="D1329" i="14"/>
  <c r="C1329" i="14"/>
  <c r="B1329" i="14"/>
  <c r="I1328" i="14"/>
  <c r="H1328" i="14"/>
  <c r="G1328" i="14"/>
  <c r="F1328" i="14"/>
  <c r="E1328" i="14"/>
  <c r="D1328" i="14"/>
  <c r="C1328" i="14"/>
  <c r="B1328" i="14"/>
  <c r="I1327" i="14"/>
  <c r="H1327" i="14"/>
  <c r="G1327" i="14"/>
  <c r="F1327" i="14"/>
  <c r="E1327" i="14"/>
  <c r="D1327" i="14"/>
  <c r="C1327" i="14"/>
  <c r="B1327" i="14"/>
  <c r="I1326" i="14"/>
  <c r="H1326" i="14"/>
  <c r="G1326" i="14"/>
  <c r="F1326" i="14"/>
  <c r="E1326" i="14"/>
  <c r="D1326" i="14"/>
  <c r="C1326" i="14"/>
  <c r="B1326" i="14"/>
  <c r="I1325" i="14"/>
  <c r="H1325" i="14"/>
  <c r="G1325" i="14"/>
  <c r="F1325" i="14"/>
  <c r="E1325" i="14"/>
  <c r="D1325" i="14"/>
  <c r="C1325" i="14"/>
  <c r="B1325" i="14"/>
  <c r="I1324" i="14"/>
  <c r="H1324" i="14"/>
  <c r="G1324" i="14"/>
  <c r="F1324" i="14"/>
  <c r="E1324" i="14"/>
  <c r="D1324" i="14"/>
  <c r="C1324" i="14"/>
  <c r="B1324" i="14"/>
  <c r="I1323" i="14"/>
  <c r="H1323" i="14"/>
  <c r="G1323" i="14"/>
  <c r="F1323" i="14"/>
  <c r="E1323" i="14"/>
  <c r="D1323" i="14"/>
  <c r="C1323" i="14"/>
  <c r="B1323" i="14"/>
  <c r="I1322" i="14"/>
  <c r="H1322" i="14"/>
  <c r="G1322" i="14"/>
  <c r="F1322" i="14"/>
  <c r="E1322" i="14"/>
  <c r="D1322" i="14"/>
  <c r="C1322" i="14"/>
  <c r="B1322" i="14"/>
  <c r="I1321" i="14"/>
  <c r="H1321" i="14"/>
  <c r="G1321" i="14"/>
  <c r="F1321" i="14"/>
  <c r="E1321" i="14"/>
  <c r="D1321" i="14"/>
  <c r="C1321" i="14"/>
  <c r="B1321" i="14"/>
  <c r="I1320" i="14"/>
  <c r="H1320" i="14"/>
  <c r="G1320" i="14"/>
  <c r="F1320" i="14"/>
  <c r="E1320" i="14"/>
  <c r="D1320" i="14"/>
  <c r="C1320" i="14"/>
  <c r="B1320" i="14"/>
  <c r="I1319" i="14"/>
  <c r="H1319" i="14"/>
  <c r="G1319" i="14"/>
  <c r="F1319" i="14"/>
  <c r="E1319" i="14"/>
  <c r="D1319" i="14"/>
  <c r="C1319" i="14"/>
  <c r="B1319" i="14"/>
  <c r="I1318" i="14"/>
  <c r="H1318" i="14"/>
  <c r="G1318" i="14"/>
  <c r="F1318" i="14"/>
  <c r="E1318" i="14"/>
  <c r="D1318" i="14"/>
  <c r="C1318" i="14"/>
  <c r="B1318" i="14"/>
  <c r="I1317" i="14"/>
  <c r="H1317" i="14"/>
  <c r="G1317" i="14"/>
  <c r="F1317" i="14"/>
  <c r="E1317" i="14"/>
  <c r="D1317" i="14"/>
  <c r="C1317" i="14"/>
  <c r="B1317" i="14"/>
  <c r="I1316" i="14"/>
  <c r="H1316" i="14"/>
  <c r="G1316" i="14"/>
  <c r="F1316" i="14"/>
  <c r="E1316" i="14"/>
  <c r="D1316" i="14"/>
  <c r="C1316" i="14"/>
  <c r="B1316" i="14"/>
  <c r="I1315" i="14"/>
  <c r="H1315" i="14"/>
  <c r="G1315" i="14"/>
  <c r="F1315" i="14"/>
  <c r="E1315" i="14"/>
  <c r="D1315" i="14"/>
  <c r="C1315" i="14"/>
  <c r="B1315" i="14"/>
  <c r="I1314" i="14"/>
  <c r="H1314" i="14"/>
  <c r="G1314" i="14"/>
  <c r="F1314" i="14"/>
  <c r="E1314" i="14"/>
  <c r="D1314" i="14"/>
  <c r="C1314" i="14"/>
  <c r="B1314" i="14"/>
  <c r="I1313" i="14"/>
  <c r="H1313" i="14"/>
  <c r="G1313" i="14"/>
  <c r="F1313" i="14"/>
  <c r="E1313" i="14"/>
  <c r="D1313" i="14"/>
  <c r="C1313" i="14"/>
  <c r="B1313" i="14"/>
  <c r="I1312" i="14"/>
  <c r="H1312" i="14"/>
  <c r="G1312" i="14"/>
  <c r="F1312" i="14"/>
  <c r="E1312" i="14"/>
  <c r="D1312" i="14"/>
  <c r="C1312" i="14"/>
  <c r="B1312" i="14"/>
  <c r="I1311" i="14"/>
  <c r="H1311" i="14"/>
  <c r="G1311" i="14"/>
  <c r="F1311" i="14"/>
  <c r="E1311" i="14"/>
  <c r="D1311" i="14"/>
  <c r="C1311" i="14"/>
  <c r="B1311" i="14"/>
  <c r="I1310" i="14"/>
  <c r="H1310" i="14"/>
  <c r="G1310" i="14"/>
  <c r="F1310" i="14"/>
  <c r="E1310" i="14"/>
  <c r="D1310" i="14"/>
  <c r="C1310" i="14"/>
  <c r="B1310" i="14"/>
  <c r="I1309" i="14"/>
  <c r="H1309" i="14"/>
  <c r="G1309" i="14"/>
  <c r="F1309" i="14"/>
  <c r="E1309" i="14"/>
  <c r="D1309" i="14"/>
  <c r="C1309" i="14"/>
  <c r="B1309" i="14"/>
  <c r="I1308" i="14"/>
  <c r="H1308" i="14"/>
  <c r="G1308" i="14"/>
  <c r="F1308" i="14"/>
  <c r="E1308" i="14"/>
  <c r="D1308" i="14"/>
  <c r="C1308" i="14"/>
  <c r="B1308" i="14"/>
  <c r="I1307" i="14"/>
  <c r="H1307" i="14"/>
  <c r="G1307" i="14"/>
  <c r="F1307" i="14"/>
  <c r="E1307" i="14"/>
  <c r="D1307" i="14"/>
  <c r="C1307" i="14"/>
  <c r="B1307" i="14"/>
  <c r="I1306" i="14"/>
  <c r="H1306" i="14"/>
  <c r="G1306" i="14"/>
  <c r="F1306" i="14"/>
  <c r="E1306" i="14"/>
  <c r="D1306" i="14"/>
  <c r="C1306" i="14"/>
  <c r="B1306" i="14"/>
  <c r="I1305" i="14"/>
  <c r="H1305" i="14"/>
  <c r="G1305" i="14"/>
  <c r="F1305" i="14"/>
  <c r="E1305" i="14"/>
  <c r="D1305" i="14"/>
  <c r="C1305" i="14"/>
  <c r="B1305" i="14"/>
  <c r="I1304" i="14"/>
  <c r="H1304" i="14"/>
  <c r="G1304" i="14"/>
  <c r="F1304" i="14"/>
  <c r="E1304" i="14"/>
  <c r="D1304" i="14"/>
  <c r="C1304" i="14"/>
  <c r="B1304" i="14"/>
  <c r="I1303" i="14"/>
  <c r="H1303" i="14"/>
  <c r="G1303" i="14"/>
  <c r="F1303" i="14"/>
  <c r="E1303" i="14"/>
  <c r="D1303" i="14"/>
  <c r="C1303" i="14"/>
  <c r="B1303" i="14"/>
  <c r="I1302" i="14"/>
  <c r="H1302" i="14"/>
  <c r="G1302" i="14"/>
  <c r="F1302" i="14"/>
  <c r="E1302" i="14"/>
  <c r="D1302" i="14"/>
  <c r="C1302" i="14"/>
  <c r="B1302" i="14"/>
  <c r="I1301" i="14"/>
  <c r="H1301" i="14"/>
  <c r="G1301" i="14"/>
  <c r="F1301" i="14"/>
  <c r="E1301" i="14"/>
  <c r="D1301" i="14"/>
  <c r="C1301" i="14"/>
  <c r="B1301" i="14"/>
  <c r="I1300" i="14"/>
  <c r="H1300" i="14"/>
  <c r="G1300" i="14"/>
  <c r="F1300" i="14"/>
  <c r="E1300" i="14"/>
  <c r="D1300" i="14"/>
  <c r="C1300" i="14"/>
  <c r="B1300" i="14"/>
  <c r="I1299" i="14"/>
  <c r="H1299" i="14"/>
  <c r="G1299" i="14"/>
  <c r="F1299" i="14"/>
  <c r="E1299" i="14"/>
  <c r="D1299" i="14"/>
  <c r="C1299" i="14"/>
  <c r="B1299" i="14"/>
  <c r="I1298" i="14"/>
  <c r="H1298" i="14"/>
  <c r="G1298" i="14"/>
  <c r="F1298" i="14"/>
  <c r="E1298" i="14"/>
  <c r="D1298" i="14"/>
  <c r="C1298" i="14"/>
  <c r="B1298" i="14"/>
  <c r="I1297" i="14"/>
  <c r="H1297" i="14"/>
  <c r="G1297" i="14"/>
  <c r="F1297" i="14"/>
  <c r="E1297" i="14"/>
  <c r="D1297" i="14"/>
  <c r="C1297" i="14"/>
  <c r="B1297" i="14"/>
  <c r="I1296" i="14"/>
  <c r="H1296" i="14"/>
  <c r="G1296" i="14"/>
  <c r="F1296" i="14"/>
  <c r="E1296" i="14"/>
  <c r="D1296" i="14"/>
  <c r="C1296" i="14"/>
  <c r="B1296" i="14"/>
  <c r="I1295" i="14"/>
  <c r="H1295" i="14"/>
  <c r="G1295" i="14"/>
  <c r="F1295" i="14"/>
  <c r="E1295" i="14"/>
  <c r="D1295" i="14"/>
  <c r="C1295" i="14"/>
  <c r="B1295" i="14"/>
  <c r="I1294" i="14"/>
  <c r="H1294" i="14"/>
  <c r="G1294" i="14"/>
  <c r="F1294" i="14"/>
  <c r="E1294" i="14"/>
  <c r="D1294" i="14"/>
  <c r="C1294" i="14"/>
  <c r="B1294" i="14"/>
  <c r="I1293" i="14"/>
  <c r="H1293" i="14"/>
  <c r="G1293" i="14"/>
  <c r="F1293" i="14"/>
  <c r="E1293" i="14"/>
  <c r="D1293" i="14"/>
  <c r="C1293" i="14"/>
  <c r="B1293" i="14"/>
  <c r="I1292" i="14"/>
  <c r="H1292" i="14"/>
  <c r="G1292" i="14"/>
  <c r="F1292" i="14"/>
  <c r="E1292" i="14"/>
  <c r="D1292" i="14"/>
  <c r="C1292" i="14"/>
  <c r="B1292" i="14"/>
  <c r="I1291" i="14"/>
  <c r="H1291" i="14"/>
  <c r="G1291" i="14"/>
  <c r="F1291" i="14"/>
  <c r="E1291" i="14"/>
  <c r="D1291" i="14"/>
  <c r="C1291" i="14"/>
  <c r="B1291" i="14"/>
  <c r="I1290" i="14"/>
  <c r="H1290" i="14"/>
  <c r="G1290" i="14"/>
  <c r="F1290" i="14"/>
  <c r="E1290" i="14"/>
  <c r="D1290" i="14"/>
  <c r="C1290" i="14"/>
  <c r="B1290" i="14"/>
  <c r="I1289" i="14"/>
  <c r="H1289" i="14"/>
  <c r="G1289" i="14"/>
  <c r="F1289" i="14"/>
  <c r="E1289" i="14"/>
  <c r="D1289" i="14"/>
  <c r="C1289" i="14"/>
  <c r="B1289" i="14"/>
  <c r="I1288" i="14"/>
  <c r="H1288" i="14"/>
  <c r="G1288" i="14"/>
  <c r="F1288" i="14"/>
  <c r="E1288" i="14"/>
  <c r="D1288" i="14"/>
  <c r="C1288" i="14"/>
  <c r="B1288" i="14"/>
  <c r="I1287" i="14"/>
  <c r="H1287" i="14"/>
  <c r="G1287" i="14"/>
  <c r="F1287" i="14"/>
  <c r="E1287" i="14"/>
  <c r="D1287" i="14"/>
  <c r="C1287" i="14"/>
  <c r="B1287" i="14"/>
  <c r="I1286" i="14"/>
  <c r="H1286" i="14"/>
  <c r="G1286" i="14"/>
  <c r="F1286" i="14"/>
  <c r="E1286" i="14"/>
  <c r="D1286" i="14"/>
  <c r="C1286" i="14"/>
  <c r="B1286" i="14"/>
  <c r="I1285" i="14"/>
  <c r="H1285" i="14"/>
  <c r="G1285" i="14"/>
  <c r="F1285" i="14"/>
  <c r="E1285" i="14"/>
  <c r="D1285" i="14"/>
  <c r="C1285" i="14"/>
  <c r="B1285" i="14"/>
  <c r="I1284" i="14"/>
  <c r="H1284" i="14"/>
  <c r="G1284" i="14"/>
  <c r="F1284" i="14"/>
  <c r="E1284" i="14"/>
  <c r="D1284" i="14"/>
  <c r="C1284" i="14"/>
  <c r="B1284" i="14"/>
  <c r="I1283" i="14"/>
  <c r="H1283" i="14"/>
  <c r="G1283" i="14"/>
  <c r="F1283" i="14"/>
  <c r="E1283" i="14"/>
  <c r="D1283" i="14"/>
  <c r="C1283" i="14"/>
  <c r="B1283" i="14"/>
  <c r="I1282" i="14"/>
  <c r="H1282" i="14"/>
  <c r="G1282" i="14"/>
  <c r="F1282" i="14"/>
  <c r="E1282" i="14"/>
  <c r="D1282" i="14"/>
  <c r="C1282" i="14"/>
  <c r="B1282" i="14"/>
  <c r="I1281" i="14"/>
  <c r="H1281" i="14"/>
  <c r="G1281" i="14"/>
  <c r="F1281" i="14"/>
  <c r="E1281" i="14"/>
  <c r="D1281" i="14"/>
  <c r="C1281" i="14"/>
  <c r="B1281" i="14"/>
  <c r="I1280" i="14"/>
  <c r="H1280" i="14"/>
  <c r="G1280" i="14"/>
  <c r="F1280" i="14"/>
  <c r="E1280" i="14"/>
  <c r="D1280" i="14"/>
  <c r="C1280" i="14"/>
  <c r="B1280" i="14"/>
  <c r="I1279" i="14"/>
  <c r="H1279" i="14"/>
  <c r="G1279" i="14"/>
  <c r="F1279" i="14"/>
  <c r="E1279" i="14"/>
  <c r="D1279" i="14"/>
  <c r="C1279" i="14"/>
  <c r="B1279" i="14"/>
  <c r="I1278" i="14"/>
  <c r="H1278" i="14"/>
  <c r="G1278" i="14"/>
  <c r="F1278" i="14"/>
  <c r="E1278" i="14"/>
  <c r="D1278" i="14"/>
  <c r="C1278" i="14"/>
  <c r="B1278" i="14"/>
  <c r="I1277" i="14"/>
  <c r="H1277" i="14"/>
  <c r="G1277" i="14"/>
  <c r="F1277" i="14"/>
  <c r="E1277" i="14"/>
  <c r="D1277" i="14"/>
  <c r="C1277" i="14"/>
  <c r="B1277" i="14"/>
  <c r="I1276" i="14"/>
  <c r="H1276" i="14"/>
  <c r="G1276" i="14"/>
  <c r="F1276" i="14"/>
  <c r="E1276" i="14"/>
  <c r="D1276" i="14"/>
  <c r="C1276" i="14"/>
  <c r="B1276" i="14"/>
  <c r="I1275" i="14"/>
  <c r="H1275" i="14"/>
  <c r="G1275" i="14"/>
  <c r="F1275" i="14"/>
  <c r="E1275" i="14"/>
  <c r="D1275" i="14"/>
  <c r="C1275" i="14"/>
  <c r="B1275" i="14"/>
  <c r="I1274" i="14"/>
  <c r="H1274" i="14"/>
  <c r="G1274" i="14"/>
  <c r="F1274" i="14"/>
  <c r="E1274" i="14"/>
  <c r="D1274" i="14"/>
  <c r="C1274" i="14"/>
  <c r="B1274" i="14"/>
  <c r="I1273" i="14"/>
  <c r="H1273" i="14"/>
  <c r="G1273" i="14"/>
  <c r="F1273" i="14"/>
  <c r="E1273" i="14"/>
  <c r="D1273" i="14"/>
  <c r="C1273" i="14"/>
  <c r="B1273" i="14"/>
  <c r="I1272" i="14"/>
  <c r="H1272" i="14"/>
  <c r="G1272" i="14"/>
  <c r="F1272" i="14"/>
  <c r="E1272" i="14"/>
  <c r="D1272" i="14"/>
  <c r="C1272" i="14"/>
  <c r="B1272" i="14"/>
  <c r="I1271" i="14"/>
  <c r="H1271" i="14"/>
  <c r="G1271" i="14"/>
  <c r="F1271" i="14"/>
  <c r="E1271" i="14"/>
  <c r="D1271" i="14"/>
  <c r="C1271" i="14"/>
  <c r="B1271" i="14"/>
  <c r="I1270" i="14"/>
  <c r="H1270" i="14"/>
  <c r="G1270" i="14"/>
  <c r="F1270" i="14"/>
  <c r="E1270" i="14"/>
  <c r="D1270" i="14"/>
  <c r="C1270" i="14"/>
  <c r="B1270" i="14"/>
  <c r="I1269" i="14"/>
  <c r="H1269" i="14"/>
  <c r="G1269" i="14"/>
  <c r="F1269" i="14"/>
  <c r="E1269" i="14"/>
  <c r="D1269" i="14"/>
  <c r="C1269" i="14"/>
  <c r="B1269" i="14"/>
  <c r="I1268" i="14"/>
  <c r="H1268" i="14"/>
  <c r="G1268" i="14"/>
  <c r="F1268" i="14"/>
  <c r="E1268" i="14"/>
  <c r="D1268" i="14"/>
  <c r="C1268" i="14"/>
  <c r="B1268" i="14"/>
  <c r="I1267" i="14"/>
  <c r="H1267" i="14"/>
  <c r="G1267" i="14"/>
  <c r="F1267" i="14"/>
  <c r="E1267" i="14"/>
  <c r="D1267" i="14"/>
  <c r="C1267" i="14"/>
  <c r="B1267" i="14"/>
  <c r="I1266" i="14"/>
  <c r="H1266" i="14"/>
  <c r="G1266" i="14"/>
  <c r="F1266" i="14"/>
  <c r="E1266" i="14"/>
  <c r="D1266" i="14"/>
  <c r="C1266" i="14"/>
  <c r="B1266" i="14"/>
  <c r="I1265" i="14"/>
  <c r="H1265" i="14"/>
  <c r="G1265" i="14"/>
  <c r="F1265" i="14"/>
  <c r="E1265" i="14"/>
  <c r="D1265" i="14"/>
  <c r="C1265" i="14"/>
  <c r="B1265" i="14"/>
  <c r="I1264" i="14"/>
  <c r="H1264" i="14"/>
  <c r="G1264" i="14"/>
  <c r="F1264" i="14"/>
  <c r="E1264" i="14"/>
  <c r="D1264" i="14"/>
  <c r="C1264" i="14"/>
  <c r="B1264" i="14"/>
  <c r="I1263" i="14"/>
  <c r="H1263" i="14"/>
  <c r="G1263" i="14"/>
  <c r="F1263" i="14"/>
  <c r="E1263" i="14"/>
  <c r="D1263" i="14"/>
  <c r="C1263" i="14"/>
  <c r="B1263" i="14"/>
  <c r="I1262" i="14"/>
  <c r="H1262" i="14"/>
  <c r="G1262" i="14"/>
  <c r="F1262" i="14"/>
  <c r="E1262" i="14"/>
  <c r="D1262" i="14"/>
  <c r="C1262" i="14"/>
  <c r="B1262" i="14"/>
  <c r="I1261" i="14"/>
  <c r="H1261" i="14"/>
  <c r="G1261" i="14"/>
  <c r="F1261" i="14"/>
  <c r="E1261" i="14"/>
  <c r="D1261" i="14"/>
  <c r="C1261" i="14"/>
  <c r="B1261" i="14"/>
  <c r="I1260" i="14"/>
  <c r="H1260" i="14"/>
  <c r="G1260" i="14"/>
  <c r="F1260" i="14"/>
  <c r="E1260" i="14"/>
  <c r="D1260" i="14"/>
  <c r="C1260" i="14"/>
  <c r="B1260" i="14"/>
  <c r="I1259" i="14"/>
  <c r="H1259" i="14"/>
  <c r="G1259" i="14"/>
  <c r="F1259" i="14"/>
  <c r="E1259" i="14"/>
  <c r="D1259" i="14"/>
  <c r="C1259" i="14"/>
  <c r="B1259" i="14"/>
  <c r="I1258" i="14"/>
  <c r="H1258" i="14"/>
  <c r="G1258" i="14"/>
  <c r="F1258" i="14"/>
  <c r="E1258" i="14"/>
  <c r="D1258" i="14"/>
  <c r="C1258" i="14"/>
  <c r="B1258" i="14"/>
  <c r="I1257" i="14"/>
  <c r="H1257" i="14"/>
  <c r="G1257" i="14"/>
  <c r="F1257" i="14"/>
  <c r="E1257" i="14"/>
  <c r="D1257" i="14"/>
  <c r="C1257" i="14"/>
  <c r="B1257" i="14"/>
  <c r="I1256" i="14"/>
  <c r="H1256" i="14"/>
  <c r="G1256" i="14"/>
  <c r="F1256" i="14"/>
  <c r="E1256" i="14"/>
  <c r="D1256" i="14"/>
  <c r="C1256" i="14"/>
  <c r="B1256" i="14"/>
  <c r="I1255" i="14"/>
  <c r="H1255" i="14"/>
  <c r="G1255" i="14"/>
  <c r="F1255" i="14"/>
  <c r="E1255" i="14"/>
  <c r="D1255" i="14"/>
  <c r="C1255" i="14"/>
  <c r="B1255" i="14"/>
  <c r="I1254" i="14"/>
  <c r="H1254" i="14"/>
  <c r="G1254" i="14"/>
  <c r="F1254" i="14"/>
  <c r="E1254" i="14"/>
  <c r="D1254" i="14"/>
  <c r="C1254" i="14"/>
  <c r="B1254" i="14"/>
  <c r="I1253" i="14"/>
  <c r="H1253" i="14"/>
  <c r="G1253" i="14"/>
  <c r="F1253" i="14"/>
  <c r="E1253" i="14"/>
  <c r="D1253" i="14"/>
  <c r="C1253" i="14"/>
  <c r="B1253" i="14"/>
  <c r="I1252" i="14"/>
  <c r="H1252" i="14"/>
  <c r="G1252" i="14"/>
  <c r="F1252" i="14"/>
  <c r="E1252" i="14"/>
  <c r="D1252" i="14"/>
  <c r="C1252" i="14"/>
  <c r="B1252" i="14"/>
  <c r="I1251" i="14"/>
  <c r="H1251" i="14"/>
  <c r="G1251" i="14"/>
  <c r="F1251" i="14"/>
  <c r="E1251" i="14"/>
  <c r="D1251" i="14"/>
  <c r="C1251" i="14"/>
  <c r="B1251" i="14"/>
  <c r="I1250" i="14"/>
  <c r="H1250" i="14"/>
  <c r="G1250" i="14"/>
  <c r="F1250" i="14"/>
  <c r="E1250" i="14"/>
  <c r="D1250" i="14"/>
  <c r="C1250" i="14"/>
  <c r="B1250" i="14"/>
  <c r="I1249" i="14"/>
  <c r="H1249" i="14"/>
  <c r="G1249" i="14"/>
  <c r="F1249" i="14"/>
  <c r="E1249" i="14"/>
  <c r="D1249" i="14"/>
  <c r="C1249" i="14"/>
  <c r="B1249" i="14"/>
  <c r="I1248" i="14"/>
  <c r="H1248" i="14"/>
  <c r="G1248" i="14"/>
  <c r="F1248" i="14"/>
  <c r="E1248" i="14"/>
  <c r="D1248" i="14"/>
  <c r="C1248" i="14"/>
  <c r="B1248" i="14"/>
  <c r="I1247" i="14"/>
  <c r="H1247" i="14"/>
  <c r="G1247" i="14"/>
  <c r="F1247" i="14"/>
  <c r="E1247" i="14"/>
  <c r="D1247" i="14"/>
  <c r="C1247" i="14"/>
  <c r="B1247" i="14"/>
  <c r="I1246" i="14"/>
  <c r="H1246" i="14"/>
  <c r="G1246" i="14"/>
  <c r="F1246" i="14"/>
  <c r="E1246" i="14"/>
  <c r="D1246" i="14"/>
  <c r="C1246" i="14"/>
  <c r="B1246" i="14"/>
  <c r="I1245" i="14"/>
  <c r="H1245" i="14"/>
  <c r="G1245" i="14"/>
  <c r="F1245" i="14"/>
  <c r="E1245" i="14"/>
  <c r="D1245" i="14"/>
  <c r="C1245" i="14"/>
  <c r="B1245" i="14"/>
  <c r="I1244" i="14"/>
  <c r="H1244" i="14"/>
  <c r="G1244" i="14"/>
  <c r="F1244" i="14"/>
  <c r="E1244" i="14"/>
  <c r="D1244" i="14"/>
  <c r="C1244" i="14"/>
  <c r="B1244" i="14"/>
  <c r="I1243" i="14"/>
  <c r="H1243" i="14"/>
  <c r="G1243" i="14"/>
  <c r="F1243" i="14"/>
  <c r="E1243" i="14"/>
  <c r="D1243" i="14"/>
  <c r="C1243" i="14"/>
  <c r="B1243" i="14"/>
  <c r="I1242" i="14"/>
  <c r="H1242" i="14"/>
  <c r="G1242" i="14"/>
  <c r="F1242" i="14"/>
  <c r="E1242" i="14"/>
  <c r="D1242" i="14"/>
  <c r="C1242" i="14"/>
  <c r="B1242" i="14"/>
  <c r="I1241" i="14"/>
  <c r="H1241" i="14"/>
  <c r="G1241" i="14"/>
  <c r="F1241" i="14"/>
  <c r="E1241" i="14"/>
  <c r="D1241" i="14"/>
  <c r="C1241" i="14"/>
  <c r="B1241" i="14"/>
  <c r="I1240" i="14"/>
  <c r="H1240" i="14"/>
  <c r="G1240" i="14"/>
  <c r="F1240" i="14"/>
  <c r="E1240" i="14"/>
  <c r="D1240" i="14"/>
  <c r="C1240" i="14"/>
  <c r="B1240" i="14"/>
  <c r="I1239" i="14"/>
  <c r="H1239" i="14"/>
  <c r="G1239" i="14"/>
  <c r="F1239" i="14"/>
  <c r="E1239" i="14"/>
  <c r="D1239" i="14"/>
  <c r="C1239" i="14"/>
  <c r="B1239" i="14"/>
  <c r="I1238" i="14"/>
  <c r="H1238" i="14"/>
  <c r="G1238" i="14"/>
  <c r="F1238" i="14"/>
  <c r="E1238" i="14"/>
  <c r="D1238" i="14"/>
  <c r="C1238" i="14"/>
  <c r="B1238" i="14"/>
  <c r="I1237" i="14"/>
  <c r="H1237" i="14"/>
  <c r="G1237" i="14"/>
  <c r="F1237" i="14"/>
  <c r="E1237" i="14"/>
  <c r="D1237" i="14"/>
  <c r="C1237" i="14"/>
  <c r="B1237" i="14"/>
  <c r="I1236" i="14"/>
  <c r="H1236" i="14"/>
  <c r="G1236" i="14"/>
  <c r="F1236" i="14"/>
  <c r="E1236" i="14"/>
  <c r="D1236" i="14"/>
  <c r="C1236" i="14"/>
  <c r="B1236" i="14"/>
  <c r="I1235" i="14"/>
  <c r="H1235" i="14"/>
  <c r="G1235" i="14"/>
  <c r="F1235" i="14"/>
  <c r="E1235" i="14"/>
  <c r="D1235" i="14"/>
  <c r="C1235" i="14"/>
  <c r="B1235" i="14"/>
  <c r="I1234" i="14"/>
  <c r="H1234" i="14"/>
  <c r="G1234" i="14"/>
  <c r="F1234" i="14"/>
  <c r="E1234" i="14"/>
  <c r="D1234" i="14"/>
  <c r="C1234" i="14"/>
  <c r="B1234" i="14"/>
  <c r="I1233" i="14"/>
  <c r="H1233" i="14"/>
  <c r="G1233" i="14"/>
  <c r="F1233" i="14"/>
  <c r="E1233" i="14"/>
  <c r="D1233" i="14"/>
  <c r="C1233" i="14"/>
  <c r="B1233" i="14"/>
  <c r="I1232" i="14"/>
  <c r="H1232" i="14"/>
  <c r="G1232" i="14"/>
  <c r="F1232" i="14"/>
  <c r="E1232" i="14"/>
  <c r="D1232" i="14"/>
  <c r="C1232" i="14"/>
  <c r="B1232" i="14"/>
  <c r="I1231" i="14"/>
  <c r="H1231" i="14"/>
  <c r="G1231" i="14"/>
  <c r="F1231" i="14"/>
  <c r="E1231" i="14"/>
  <c r="D1231" i="14"/>
  <c r="C1231" i="14"/>
  <c r="B1231" i="14"/>
  <c r="I1230" i="14"/>
  <c r="H1230" i="14"/>
  <c r="G1230" i="14"/>
  <c r="F1230" i="14"/>
  <c r="E1230" i="14"/>
  <c r="D1230" i="14"/>
  <c r="C1230" i="14"/>
  <c r="B1230" i="14"/>
  <c r="I1229" i="14"/>
  <c r="H1229" i="14"/>
  <c r="G1229" i="14"/>
  <c r="F1229" i="14"/>
  <c r="E1229" i="14"/>
  <c r="D1229" i="14"/>
  <c r="C1229" i="14"/>
  <c r="B1229" i="14"/>
  <c r="I1228" i="14"/>
  <c r="H1228" i="14"/>
  <c r="G1228" i="14"/>
  <c r="F1228" i="14"/>
  <c r="E1228" i="14"/>
  <c r="D1228" i="14"/>
  <c r="C1228" i="14"/>
  <c r="B1228" i="14"/>
  <c r="I1227" i="14"/>
  <c r="H1227" i="14"/>
  <c r="G1227" i="14"/>
  <c r="F1227" i="14"/>
  <c r="E1227" i="14"/>
  <c r="D1227" i="14"/>
  <c r="C1227" i="14"/>
  <c r="B1227" i="14"/>
  <c r="I1226" i="14"/>
  <c r="H1226" i="14"/>
  <c r="G1226" i="14"/>
  <c r="F1226" i="14"/>
  <c r="E1226" i="14"/>
  <c r="D1226" i="14"/>
  <c r="C1226" i="14"/>
  <c r="B1226" i="14"/>
  <c r="I1225" i="14"/>
  <c r="H1225" i="14"/>
  <c r="G1225" i="14"/>
  <c r="F1225" i="14"/>
  <c r="E1225" i="14"/>
  <c r="D1225" i="14"/>
  <c r="C1225" i="14"/>
  <c r="B1225" i="14"/>
  <c r="I1224" i="14"/>
  <c r="H1224" i="14"/>
  <c r="G1224" i="14"/>
  <c r="F1224" i="14"/>
  <c r="E1224" i="14"/>
  <c r="D1224" i="14"/>
  <c r="C1224" i="14"/>
  <c r="B1224" i="14"/>
  <c r="I1223" i="14"/>
  <c r="H1223" i="14"/>
  <c r="G1223" i="14"/>
  <c r="F1223" i="14"/>
  <c r="E1223" i="14"/>
  <c r="D1223" i="14"/>
  <c r="C1223" i="14"/>
  <c r="B1223" i="14"/>
  <c r="I1222" i="14"/>
  <c r="H1222" i="14"/>
  <c r="G1222" i="14"/>
  <c r="F1222" i="14"/>
  <c r="E1222" i="14"/>
  <c r="D1222" i="14"/>
  <c r="C1222" i="14"/>
  <c r="B1222" i="14"/>
  <c r="I1221" i="14"/>
  <c r="H1221" i="14"/>
  <c r="G1221" i="14"/>
  <c r="F1221" i="14"/>
  <c r="E1221" i="14"/>
  <c r="D1221" i="14"/>
  <c r="C1221" i="14"/>
  <c r="B1221" i="14"/>
  <c r="I1220" i="14"/>
  <c r="H1220" i="14"/>
  <c r="G1220" i="14"/>
  <c r="F1220" i="14"/>
  <c r="E1220" i="14"/>
  <c r="D1220" i="14"/>
  <c r="C1220" i="14"/>
  <c r="B1220" i="14"/>
  <c r="I1219" i="14"/>
  <c r="H1219" i="14"/>
  <c r="G1219" i="14"/>
  <c r="F1219" i="14"/>
  <c r="E1219" i="14"/>
  <c r="D1219" i="14"/>
  <c r="C1219" i="14"/>
  <c r="B1219" i="14"/>
  <c r="I1218" i="14"/>
  <c r="H1218" i="14"/>
  <c r="G1218" i="14"/>
  <c r="F1218" i="14"/>
  <c r="E1218" i="14"/>
  <c r="D1218" i="14"/>
  <c r="C1218" i="14"/>
  <c r="B1218" i="14"/>
  <c r="I1217" i="14"/>
  <c r="H1217" i="14"/>
  <c r="G1217" i="14"/>
  <c r="F1217" i="14"/>
  <c r="E1217" i="14"/>
  <c r="D1217" i="14"/>
  <c r="C1217" i="14"/>
  <c r="B1217" i="14"/>
  <c r="I1216" i="14"/>
  <c r="H1216" i="14"/>
  <c r="G1216" i="14"/>
  <c r="F1216" i="14"/>
  <c r="E1216" i="14"/>
  <c r="D1216" i="14"/>
  <c r="C1216" i="14"/>
  <c r="B1216" i="14"/>
  <c r="I1215" i="14"/>
  <c r="H1215" i="14"/>
  <c r="G1215" i="14"/>
  <c r="F1215" i="14"/>
  <c r="E1215" i="14"/>
  <c r="D1215" i="14"/>
  <c r="C1215" i="14"/>
  <c r="B1215" i="14"/>
  <c r="I1214" i="14"/>
  <c r="H1214" i="14"/>
  <c r="G1214" i="14"/>
  <c r="F1214" i="14"/>
  <c r="E1214" i="14"/>
  <c r="D1214" i="14"/>
  <c r="C1214" i="14"/>
  <c r="B1214" i="14"/>
  <c r="I1213" i="14"/>
  <c r="H1213" i="14"/>
  <c r="G1213" i="14"/>
  <c r="F1213" i="14"/>
  <c r="E1213" i="14"/>
  <c r="D1213" i="14"/>
  <c r="C1213" i="14"/>
  <c r="B1213" i="14"/>
  <c r="I1212" i="14"/>
  <c r="H1212" i="14"/>
  <c r="G1212" i="14"/>
  <c r="F1212" i="14"/>
  <c r="E1212" i="14"/>
  <c r="D1212" i="14"/>
  <c r="C1212" i="14"/>
  <c r="B1212" i="14"/>
  <c r="I1211" i="14"/>
  <c r="H1211" i="14"/>
  <c r="G1211" i="14"/>
  <c r="F1211" i="14"/>
  <c r="E1211" i="14"/>
  <c r="D1211" i="14"/>
  <c r="C1211" i="14"/>
  <c r="B1211" i="14"/>
  <c r="I1210" i="14"/>
  <c r="H1210" i="14"/>
  <c r="G1210" i="14"/>
  <c r="F1210" i="14"/>
  <c r="E1210" i="14"/>
  <c r="D1210" i="14"/>
  <c r="C1210" i="14"/>
  <c r="B1210" i="14"/>
  <c r="I1209" i="14"/>
  <c r="H1209" i="14"/>
  <c r="G1209" i="14"/>
  <c r="F1209" i="14"/>
  <c r="E1209" i="14"/>
  <c r="D1209" i="14"/>
  <c r="C1209" i="14"/>
  <c r="B1209" i="14"/>
  <c r="I1208" i="14"/>
  <c r="H1208" i="14"/>
  <c r="G1208" i="14"/>
  <c r="F1208" i="14"/>
  <c r="E1208" i="14"/>
  <c r="D1208" i="14"/>
  <c r="C1208" i="14"/>
  <c r="B1208" i="14"/>
  <c r="I1207" i="14"/>
  <c r="H1207" i="14"/>
  <c r="G1207" i="14"/>
  <c r="F1207" i="14"/>
  <c r="E1207" i="14"/>
  <c r="D1207" i="14"/>
  <c r="C1207" i="14"/>
  <c r="B1207" i="14"/>
  <c r="I1206" i="14"/>
  <c r="H1206" i="14"/>
  <c r="G1206" i="14"/>
  <c r="F1206" i="14"/>
  <c r="E1206" i="14"/>
  <c r="D1206" i="14"/>
  <c r="C1206" i="14"/>
  <c r="B1206" i="14"/>
  <c r="I1205" i="14"/>
  <c r="H1205" i="14"/>
  <c r="G1205" i="14"/>
  <c r="F1205" i="14"/>
  <c r="E1205" i="14"/>
  <c r="D1205" i="14"/>
  <c r="C1205" i="14"/>
  <c r="B1205" i="14"/>
  <c r="I1204" i="14"/>
  <c r="H1204" i="14"/>
  <c r="G1204" i="14"/>
  <c r="F1204" i="14"/>
  <c r="E1204" i="14"/>
  <c r="D1204" i="14"/>
  <c r="C1204" i="14"/>
  <c r="B1204" i="14"/>
  <c r="I1203" i="14"/>
  <c r="H1203" i="14"/>
  <c r="G1203" i="14"/>
  <c r="F1203" i="14"/>
  <c r="E1203" i="14"/>
  <c r="D1203" i="14"/>
  <c r="C1203" i="14"/>
  <c r="B1203" i="14"/>
  <c r="I1202" i="14"/>
  <c r="H1202" i="14"/>
  <c r="G1202" i="14"/>
  <c r="F1202" i="14"/>
  <c r="E1202" i="14"/>
  <c r="D1202" i="14"/>
  <c r="C1202" i="14"/>
  <c r="B1202" i="14"/>
  <c r="I1201" i="14"/>
  <c r="H1201" i="14"/>
  <c r="G1201" i="14"/>
  <c r="F1201" i="14"/>
  <c r="E1201" i="14"/>
  <c r="D1201" i="14"/>
  <c r="C1201" i="14"/>
  <c r="B1201" i="14"/>
  <c r="I1200" i="14"/>
  <c r="H1200" i="14"/>
  <c r="G1200" i="14"/>
  <c r="F1200" i="14"/>
  <c r="E1200" i="14"/>
  <c r="D1200" i="14"/>
  <c r="C1200" i="14"/>
  <c r="B1200" i="14"/>
  <c r="I1199" i="14"/>
  <c r="H1199" i="14"/>
  <c r="G1199" i="14"/>
  <c r="F1199" i="14"/>
  <c r="E1199" i="14"/>
  <c r="D1199" i="14"/>
  <c r="C1199" i="14"/>
  <c r="B1199" i="14"/>
  <c r="I1198" i="14"/>
  <c r="H1198" i="14"/>
  <c r="G1198" i="14"/>
  <c r="F1198" i="14"/>
  <c r="E1198" i="14"/>
  <c r="D1198" i="14"/>
  <c r="C1198" i="14"/>
  <c r="B1198" i="14"/>
  <c r="I1197" i="14"/>
  <c r="H1197" i="14"/>
  <c r="G1197" i="14"/>
  <c r="F1197" i="14"/>
  <c r="E1197" i="14"/>
  <c r="D1197" i="14"/>
  <c r="C1197" i="14"/>
  <c r="B1197" i="14"/>
  <c r="I1196" i="14"/>
  <c r="H1196" i="14"/>
  <c r="G1196" i="14"/>
  <c r="F1196" i="14"/>
  <c r="E1196" i="14"/>
  <c r="D1196" i="14"/>
  <c r="C1196" i="14"/>
  <c r="B1196" i="14"/>
  <c r="I1195" i="14"/>
  <c r="H1195" i="14"/>
  <c r="G1195" i="14"/>
  <c r="F1195" i="14"/>
  <c r="E1195" i="14"/>
  <c r="D1195" i="14"/>
  <c r="C1195" i="14"/>
  <c r="B1195" i="14"/>
  <c r="I1194" i="14"/>
  <c r="H1194" i="14"/>
  <c r="G1194" i="14"/>
  <c r="F1194" i="14"/>
  <c r="E1194" i="14"/>
  <c r="D1194" i="14"/>
  <c r="C1194" i="14"/>
  <c r="B1194" i="14"/>
  <c r="I1193" i="14"/>
  <c r="H1193" i="14"/>
  <c r="G1193" i="14"/>
  <c r="F1193" i="14"/>
  <c r="E1193" i="14"/>
  <c r="D1193" i="14"/>
  <c r="C1193" i="14"/>
  <c r="B1193" i="14"/>
  <c r="I1192" i="14"/>
  <c r="H1192" i="14"/>
  <c r="G1192" i="14"/>
  <c r="F1192" i="14"/>
  <c r="E1192" i="14"/>
  <c r="D1192" i="14"/>
  <c r="C1192" i="14"/>
  <c r="B1192" i="14"/>
  <c r="I1191" i="14"/>
  <c r="H1191" i="14"/>
  <c r="G1191" i="14"/>
  <c r="F1191" i="14"/>
  <c r="E1191" i="14"/>
  <c r="D1191" i="14"/>
  <c r="C1191" i="14"/>
  <c r="B1191" i="14"/>
  <c r="I1190" i="14"/>
  <c r="H1190" i="14"/>
  <c r="G1190" i="14"/>
  <c r="F1190" i="14"/>
  <c r="E1190" i="14"/>
  <c r="D1190" i="14"/>
  <c r="C1190" i="14"/>
  <c r="B1190" i="14"/>
  <c r="I1189" i="14"/>
  <c r="H1189" i="14"/>
  <c r="G1189" i="14"/>
  <c r="F1189" i="14"/>
  <c r="E1189" i="14"/>
  <c r="D1189" i="14"/>
  <c r="C1189" i="14"/>
  <c r="B1189" i="14"/>
  <c r="I1188" i="14"/>
  <c r="H1188" i="14"/>
  <c r="G1188" i="14"/>
  <c r="F1188" i="14"/>
  <c r="E1188" i="14"/>
  <c r="D1188" i="14"/>
  <c r="C1188" i="14"/>
  <c r="B1188" i="14"/>
  <c r="I1187" i="14"/>
  <c r="H1187" i="14"/>
  <c r="G1187" i="14"/>
  <c r="F1187" i="14"/>
  <c r="E1187" i="14"/>
  <c r="D1187" i="14"/>
  <c r="C1187" i="14"/>
  <c r="B1187" i="14"/>
  <c r="I1186" i="14"/>
  <c r="H1186" i="14"/>
  <c r="G1186" i="14"/>
  <c r="F1186" i="14"/>
  <c r="E1186" i="14"/>
  <c r="D1186" i="14"/>
  <c r="C1186" i="14"/>
  <c r="B1186" i="14"/>
  <c r="I1185" i="14"/>
  <c r="H1185" i="14"/>
  <c r="G1185" i="14"/>
  <c r="F1185" i="14"/>
  <c r="E1185" i="14"/>
  <c r="D1185" i="14"/>
  <c r="C1185" i="14"/>
  <c r="B1185" i="14"/>
  <c r="I1184" i="14"/>
  <c r="H1184" i="14"/>
  <c r="G1184" i="14"/>
  <c r="F1184" i="14"/>
  <c r="E1184" i="14"/>
  <c r="D1184" i="14"/>
  <c r="C1184" i="14"/>
  <c r="B1184" i="14"/>
  <c r="I1183" i="14"/>
  <c r="H1183" i="14"/>
  <c r="G1183" i="14"/>
  <c r="F1183" i="14"/>
  <c r="E1183" i="14"/>
  <c r="D1183" i="14"/>
  <c r="C1183" i="14"/>
  <c r="B1183" i="14"/>
  <c r="I1182" i="14"/>
  <c r="H1182" i="14"/>
  <c r="G1182" i="14"/>
  <c r="F1182" i="14"/>
  <c r="E1182" i="14"/>
  <c r="D1182" i="14"/>
  <c r="C1182" i="14"/>
  <c r="B1182" i="14"/>
  <c r="I1181" i="14"/>
  <c r="H1181" i="14"/>
  <c r="G1181" i="14"/>
  <c r="F1181" i="14"/>
  <c r="E1181" i="14"/>
  <c r="D1181" i="14"/>
  <c r="C1181" i="14"/>
  <c r="B1181" i="14"/>
  <c r="I1180" i="14"/>
  <c r="H1180" i="14"/>
  <c r="G1180" i="14"/>
  <c r="F1180" i="14"/>
  <c r="E1180" i="14"/>
  <c r="D1180" i="14"/>
  <c r="C1180" i="14"/>
  <c r="B1180" i="14"/>
  <c r="I1179" i="14"/>
  <c r="H1179" i="14"/>
  <c r="G1179" i="14"/>
  <c r="F1179" i="14"/>
  <c r="E1179" i="14"/>
  <c r="D1179" i="14"/>
  <c r="C1179" i="14"/>
  <c r="B1179" i="14"/>
  <c r="I1178" i="14"/>
  <c r="H1178" i="14"/>
  <c r="G1178" i="14"/>
  <c r="F1178" i="14"/>
  <c r="E1178" i="14"/>
  <c r="D1178" i="14"/>
  <c r="C1178" i="14"/>
  <c r="B1178" i="14"/>
  <c r="I1177" i="14"/>
  <c r="H1177" i="14"/>
  <c r="G1177" i="14"/>
  <c r="F1177" i="14"/>
  <c r="E1177" i="14"/>
  <c r="D1177" i="14"/>
  <c r="C1177" i="14"/>
  <c r="B1177" i="14"/>
  <c r="I1176" i="14"/>
  <c r="H1176" i="14"/>
  <c r="G1176" i="14"/>
  <c r="F1176" i="14"/>
  <c r="E1176" i="14"/>
  <c r="D1176" i="14"/>
  <c r="C1176" i="14"/>
  <c r="B1176" i="14"/>
  <c r="I1175" i="14"/>
  <c r="H1175" i="14"/>
  <c r="G1175" i="14"/>
  <c r="F1175" i="14"/>
  <c r="E1175" i="14"/>
  <c r="D1175" i="14"/>
  <c r="C1175" i="14"/>
  <c r="B1175" i="14"/>
  <c r="I1174" i="14"/>
  <c r="H1174" i="14"/>
  <c r="G1174" i="14"/>
  <c r="F1174" i="14"/>
  <c r="E1174" i="14"/>
  <c r="D1174" i="14"/>
  <c r="C1174" i="14"/>
  <c r="B1174" i="14"/>
  <c r="I1173" i="14"/>
  <c r="H1173" i="14"/>
  <c r="G1173" i="14"/>
  <c r="F1173" i="14"/>
  <c r="E1173" i="14"/>
  <c r="D1173" i="14"/>
  <c r="C1173" i="14"/>
  <c r="B1173" i="14"/>
  <c r="I1172" i="14"/>
  <c r="H1172" i="14"/>
  <c r="G1172" i="14"/>
  <c r="F1172" i="14"/>
  <c r="E1172" i="14"/>
  <c r="D1172" i="14"/>
  <c r="C1172" i="14"/>
  <c r="B1172" i="14"/>
  <c r="I1171" i="14"/>
  <c r="H1171" i="14"/>
  <c r="G1171" i="14"/>
  <c r="F1171" i="14"/>
  <c r="E1171" i="14"/>
  <c r="D1171" i="14"/>
  <c r="C1171" i="14"/>
  <c r="B1171" i="14"/>
  <c r="I1170" i="14"/>
  <c r="H1170" i="14"/>
  <c r="G1170" i="14"/>
  <c r="F1170" i="14"/>
  <c r="E1170" i="14"/>
  <c r="D1170" i="14"/>
  <c r="C1170" i="14"/>
  <c r="B1170" i="14"/>
  <c r="I1169" i="14"/>
  <c r="H1169" i="14"/>
  <c r="G1169" i="14"/>
  <c r="F1169" i="14"/>
  <c r="E1169" i="14"/>
  <c r="D1169" i="14"/>
  <c r="C1169" i="14"/>
  <c r="B1169" i="14"/>
  <c r="I1168" i="14"/>
  <c r="H1168" i="14"/>
  <c r="G1168" i="14"/>
  <c r="F1168" i="14"/>
  <c r="E1168" i="14"/>
  <c r="D1168" i="14"/>
  <c r="C1168" i="14"/>
  <c r="B1168" i="14"/>
  <c r="I1167" i="14"/>
  <c r="H1167" i="14"/>
  <c r="G1167" i="14"/>
  <c r="F1167" i="14"/>
  <c r="E1167" i="14"/>
  <c r="D1167" i="14"/>
  <c r="C1167" i="14"/>
  <c r="B1167" i="14"/>
  <c r="I1166" i="14"/>
  <c r="H1166" i="14"/>
  <c r="G1166" i="14"/>
  <c r="F1166" i="14"/>
  <c r="E1166" i="14"/>
  <c r="D1166" i="14"/>
  <c r="C1166" i="14"/>
  <c r="B1166" i="14"/>
  <c r="I1165" i="14"/>
  <c r="H1165" i="14"/>
  <c r="G1165" i="14"/>
  <c r="F1165" i="14"/>
  <c r="E1165" i="14"/>
  <c r="D1165" i="14"/>
  <c r="C1165" i="14"/>
  <c r="B1165" i="14"/>
  <c r="I1164" i="14"/>
  <c r="H1164" i="14"/>
  <c r="G1164" i="14"/>
  <c r="F1164" i="14"/>
  <c r="E1164" i="14"/>
  <c r="D1164" i="14"/>
  <c r="C1164" i="14"/>
  <c r="B1164" i="14"/>
  <c r="I1163" i="14"/>
  <c r="H1163" i="14"/>
  <c r="G1163" i="14"/>
  <c r="F1163" i="14"/>
  <c r="E1163" i="14"/>
  <c r="D1163" i="14"/>
  <c r="C1163" i="14"/>
  <c r="B1163" i="14"/>
  <c r="I1162" i="14"/>
  <c r="H1162" i="14"/>
  <c r="G1162" i="14"/>
  <c r="F1162" i="14"/>
  <c r="E1162" i="14"/>
  <c r="D1162" i="14"/>
  <c r="C1162" i="14"/>
  <c r="B1162" i="14"/>
  <c r="I1161" i="14"/>
  <c r="H1161" i="14"/>
  <c r="G1161" i="14"/>
  <c r="F1161" i="14"/>
  <c r="E1161" i="14"/>
  <c r="D1161" i="14"/>
  <c r="C1161" i="14"/>
  <c r="B1161" i="14"/>
  <c r="I1160" i="14"/>
  <c r="H1160" i="14"/>
  <c r="G1160" i="14"/>
  <c r="F1160" i="14"/>
  <c r="E1160" i="14"/>
  <c r="D1160" i="14"/>
  <c r="C1160" i="14"/>
  <c r="B1160" i="14"/>
  <c r="I1159" i="14"/>
  <c r="H1159" i="14"/>
  <c r="G1159" i="14"/>
  <c r="F1159" i="14"/>
  <c r="E1159" i="14"/>
  <c r="D1159" i="14"/>
  <c r="C1159" i="14"/>
  <c r="B1159" i="14"/>
  <c r="I1158" i="14"/>
  <c r="H1158" i="14"/>
  <c r="G1158" i="14"/>
  <c r="F1158" i="14"/>
  <c r="E1158" i="14"/>
  <c r="D1158" i="14"/>
  <c r="C1158" i="14"/>
  <c r="B1158" i="14"/>
  <c r="I1157" i="14"/>
  <c r="H1157" i="14"/>
  <c r="G1157" i="14"/>
  <c r="F1157" i="14"/>
  <c r="E1157" i="14"/>
  <c r="D1157" i="14"/>
  <c r="C1157" i="14"/>
  <c r="B1157" i="14"/>
  <c r="I1156" i="14"/>
  <c r="H1156" i="14"/>
  <c r="G1156" i="14"/>
  <c r="F1156" i="14"/>
  <c r="E1156" i="14"/>
  <c r="D1156" i="14"/>
  <c r="C1156" i="14"/>
  <c r="B1156" i="14"/>
  <c r="I1155" i="14"/>
  <c r="H1155" i="14"/>
  <c r="G1155" i="14"/>
  <c r="F1155" i="14"/>
  <c r="E1155" i="14"/>
  <c r="D1155" i="14"/>
  <c r="C1155" i="14"/>
  <c r="B1155" i="14"/>
  <c r="I1154" i="14"/>
  <c r="H1154" i="14"/>
  <c r="G1154" i="14"/>
  <c r="F1154" i="14"/>
  <c r="E1154" i="14"/>
  <c r="D1154" i="14"/>
  <c r="C1154" i="14"/>
  <c r="B1154" i="14"/>
  <c r="I1153" i="14"/>
  <c r="H1153" i="14"/>
  <c r="G1153" i="14"/>
  <c r="F1153" i="14"/>
  <c r="E1153" i="14"/>
  <c r="D1153" i="14"/>
  <c r="C1153" i="14"/>
  <c r="B1153" i="14"/>
  <c r="I1152" i="14"/>
  <c r="H1152" i="14"/>
  <c r="G1152" i="14"/>
  <c r="F1152" i="14"/>
  <c r="E1152" i="14"/>
  <c r="D1152" i="14"/>
  <c r="C1152" i="14"/>
  <c r="B1152" i="14"/>
  <c r="I1151" i="14"/>
  <c r="H1151" i="14"/>
  <c r="G1151" i="14"/>
  <c r="F1151" i="14"/>
  <c r="E1151" i="14"/>
  <c r="D1151" i="14"/>
  <c r="C1151" i="14"/>
  <c r="B1151" i="14"/>
  <c r="I1150" i="14"/>
  <c r="H1150" i="14"/>
  <c r="G1150" i="14"/>
  <c r="F1150" i="14"/>
  <c r="E1150" i="14"/>
  <c r="D1150" i="14"/>
  <c r="C1150" i="14"/>
  <c r="B1150" i="14"/>
  <c r="I1149" i="14"/>
  <c r="H1149" i="14"/>
  <c r="G1149" i="14"/>
  <c r="F1149" i="14"/>
  <c r="E1149" i="14"/>
  <c r="D1149" i="14"/>
  <c r="C1149" i="14"/>
  <c r="B1149" i="14"/>
  <c r="I1148" i="14"/>
  <c r="H1148" i="14"/>
  <c r="G1148" i="14"/>
  <c r="F1148" i="14"/>
  <c r="E1148" i="14"/>
  <c r="D1148" i="14"/>
  <c r="C1148" i="14"/>
  <c r="B1148" i="14"/>
  <c r="I1147" i="14"/>
  <c r="H1147" i="14"/>
  <c r="G1147" i="14"/>
  <c r="F1147" i="14"/>
  <c r="E1147" i="14"/>
  <c r="D1147" i="14"/>
  <c r="C1147" i="14"/>
  <c r="B1147" i="14"/>
  <c r="I1146" i="14"/>
  <c r="H1146" i="14"/>
  <c r="G1146" i="14"/>
  <c r="F1146" i="14"/>
  <c r="E1146" i="14"/>
  <c r="D1146" i="14"/>
  <c r="C1146" i="14"/>
  <c r="B1146" i="14"/>
  <c r="I1145" i="14"/>
  <c r="H1145" i="14"/>
  <c r="G1145" i="14"/>
  <c r="F1145" i="14"/>
  <c r="E1145" i="14"/>
  <c r="D1145" i="14"/>
  <c r="C1145" i="14"/>
  <c r="B1145" i="14"/>
  <c r="I1144" i="14"/>
  <c r="H1144" i="14"/>
  <c r="G1144" i="14"/>
  <c r="F1144" i="14"/>
  <c r="E1144" i="14"/>
  <c r="D1144" i="14"/>
  <c r="C1144" i="14"/>
  <c r="B1144" i="14"/>
  <c r="I1143" i="14"/>
  <c r="H1143" i="14"/>
  <c r="G1143" i="14"/>
  <c r="F1143" i="14"/>
  <c r="E1143" i="14"/>
  <c r="D1143" i="14"/>
  <c r="C1143" i="14"/>
  <c r="B1143" i="14"/>
  <c r="I1142" i="14"/>
  <c r="H1142" i="14"/>
  <c r="G1142" i="14"/>
  <c r="F1142" i="14"/>
  <c r="E1142" i="14"/>
  <c r="D1142" i="14"/>
  <c r="C1142" i="14"/>
  <c r="B1142" i="14"/>
  <c r="I1141" i="14"/>
  <c r="H1141" i="14"/>
  <c r="G1141" i="14"/>
  <c r="F1141" i="14"/>
  <c r="E1141" i="14"/>
  <c r="D1141" i="14"/>
  <c r="C1141" i="14"/>
  <c r="B1141" i="14"/>
  <c r="I1140" i="14"/>
  <c r="H1140" i="14"/>
  <c r="G1140" i="14"/>
  <c r="F1140" i="14"/>
  <c r="E1140" i="14"/>
  <c r="D1140" i="14"/>
  <c r="C1140" i="14"/>
  <c r="B1140" i="14"/>
  <c r="I1139" i="14"/>
  <c r="H1139" i="14"/>
  <c r="G1139" i="14"/>
  <c r="F1139" i="14"/>
  <c r="E1139" i="14"/>
  <c r="D1139" i="14"/>
  <c r="C1139" i="14"/>
  <c r="B1139" i="14"/>
  <c r="I1138" i="14"/>
  <c r="H1138" i="14"/>
  <c r="G1138" i="14"/>
  <c r="F1138" i="14"/>
  <c r="E1138" i="14"/>
  <c r="D1138" i="14"/>
  <c r="C1138" i="14"/>
  <c r="B1138" i="14"/>
  <c r="I1137" i="14"/>
  <c r="H1137" i="14"/>
  <c r="G1137" i="14"/>
  <c r="F1137" i="14"/>
  <c r="E1137" i="14"/>
  <c r="D1137" i="14"/>
  <c r="C1137" i="14"/>
  <c r="B1137" i="14"/>
  <c r="I1136" i="14"/>
  <c r="H1136" i="14"/>
  <c r="G1136" i="14"/>
  <c r="F1136" i="14"/>
  <c r="E1136" i="14"/>
  <c r="D1136" i="14"/>
  <c r="C1136" i="14"/>
  <c r="B1136" i="14"/>
  <c r="I1135" i="14"/>
  <c r="H1135" i="14"/>
  <c r="G1135" i="14"/>
  <c r="F1135" i="14"/>
  <c r="E1135" i="14"/>
  <c r="D1135" i="14"/>
  <c r="C1135" i="14"/>
  <c r="B1135" i="14"/>
  <c r="I1134" i="14"/>
  <c r="H1134" i="14"/>
  <c r="G1134" i="14"/>
  <c r="F1134" i="14"/>
  <c r="E1134" i="14"/>
  <c r="D1134" i="14"/>
  <c r="C1134" i="14"/>
  <c r="B1134" i="14"/>
  <c r="I1133" i="14"/>
  <c r="H1133" i="14"/>
  <c r="G1133" i="14"/>
  <c r="F1133" i="14"/>
  <c r="E1133" i="14"/>
  <c r="D1133" i="14"/>
  <c r="C1133" i="14"/>
  <c r="B1133" i="14"/>
  <c r="I1132" i="14"/>
  <c r="H1132" i="14"/>
  <c r="G1132" i="14"/>
  <c r="F1132" i="14"/>
  <c r="E1132" i="14"/>
  <c r="D1132" i="14"/>
  <c r="C1132" i="14"/>
  <c r="B1132" i="14"/>
  <c r="I1131" i="14"/>
  <c r="H1131" i="14"/>
  <c r="G1131" i="14"/>
  <c r="F1131" i="14"/>
  <c r="E1131" i="14"/>
  <c r="D1131" i="14"/>
  <c r="C1131" i="14"/>
  <c r="B1131" i="14"/>
  <c r="I1130" i="14"/>
  <c r="H1130" i="14"/>
  <c r="G1130" i="14"/>
  <c r="F1130" i="14"/>
  <c r="E1130" i="14"/>
  <c r="D1130" i="14"/>
  <c r="C1130" i="14"/>
  <c r="B1130" i="14"/>
  <c r="I1129" i="14"/>
  <c r="H1129" i="14"/>
  <c r="G1129" i="14"/>
  <c r="F1129" i="14"/>
  <c r="E1129" i="14"/>
  <c r="D1129" i="14"/>
  <c r="C1129" i="14"/>
  <c r="B1129" i="14"/>
  <c r="I1128" i="14"/>
  <c r="H1128" i="14"/>
  <c r="G1128" i="14"/>
  <c r="F1128" i="14"/>
  <c r="E1128" i="14"/>
  <c r="D1128" i="14"/>
  <c r="C1128" i="14"/>
  <c r="B1128" i="14"/>
  <c r="I1127" i="14"/>
  <c r="H1127" i="14"/>
  <c r="G1127" i="14"/>
  <c r="F1127" i="14"/>
  <c r="E1127" i="14"/>
  <c r="D1127" i="14"/>
  <c r="C1127" i="14"/>
  <c r="B1127" i="14"/>
  <c r="I1126" i="14"/>
  <c r="H1126" i="14"/>
  <c r="G1126" i="14"/>
  <c r="F1126" i="14"/>
  <c r="E1126" i="14"/>
  <c r="D1126" i="14"/>
  <c r="C1126" i="14"/>
  <c r="B1126" i="14"/>
  <c r="I1125" i="14"/>
  <c r="H1125" i="14"/>
  <c r="G1125" i="14"/>
  <c r="F1125" i="14"/>
  <c r="E1125" i="14"/>
  <c r="D1125" i="14"/>
  <c r="C1125" i="14"/>
  <c r="B1125" i="14"/>
  <c r="I1124" i="14"/>
  <c r="H1124" i="14"/>
  <c r="G1124" i="14"/>
  <c r="F1124" i="14"/>
  <c r="E1124" i="14"/>
  <c r="D1124" i="14"/>
  <c r="C1124" i="14"/>
  <c r="B1124" i="14"/>
  <c r="I1123" i="14"/>
  <c r="H1123" i="14"/>
  <c r="G1123" i="14"/>
  <c r="F1123" i="14"/>
  <c r="E1123" i="14"/>
  <c r="D1123" i="14"/>
  <c r="C1123" i="14"/>
  <c r="B1123" i="14"/>
  <c r="I1122" i="14"/>
  <c r="H1122" i="14"/>
  <c r="G1122" i="14"/>
  <c r="F1122" i="14"/>
  <c r="E1122" i="14"/>
  <c r="D1122" i="14"/>
  <c r="C1122" i="14"/>
  <c r="B1122" i="14"/>
  <c r="I1121" i="14"/>
  <c r="H1121" i="14"/>
  <c r="G1121" i="14"/>
  <c r="F1121" i="14"/>
  <c r="E1121" i="14"/>
  <c r="D1121" i="14"/>
  <c r="C1121" i="14"/>
  <c r="B1121" i="14"/>
  <c r="I1120" i="14"/>
  <c r="H1120" i="14"/>
  <c r="G1120" i="14"/>
  <c r="F1120" i="14"/>
  <c r="E1120" i="14"/>
  <c r="D1120" i="14"/>
  <c r="C1120" i="14"/>
  <c r="B1120" i="14"/>
  <c r="I1119" i="14"/>
  <c r="H1119" i="14"/>
  <c r="G1119" i="14"/>
  <c r="F1119" i="14"/>
  <c r="E1119" i="14"/>
  <c r="D1119" i="14"/>
  <c r="C1119" i="14"/>
  <c r="B1119" i="14"/>
  <c r="I1118" i="14"/>
  <c r="H1118" i="14"/>
  <c r="G1118" i="14"/>
  <c r="F1118" i="14"/>
  <c r="E1118" i="14"/>
  <c r="D1118" i="14"/>
  <c r="C1118" i="14"/>
  <c r="B1118" i="14"/>
  <c r="I1117" i="14"/>
  <c r="H1117" i="14"/>
  <c r="G1117" i="14"/>
  <c r="F1117" i="14"/>
  <c r="E1117" i="14"/>
  <c r="D1117" i="14"/>
  <c r="C1117" i="14"/>
  <c r="B1117" i="14"/>
  <c r="I1116" i="14"/>
  <c r="H1116" i="14"/>
  <c r="G1116" i="14"/>
  <c r="F1116" i="14"/>
  <c r="E1116" i="14"/>
  <c r="D1116" i="14"/>
  <c r="C1116" i="14"/>
  <c r="B1116" i="14"/>
  <c r="I1115" i="14"/>
  <c r="H1115" i="14"/>
  <c r="G1115" i="14"/>
  <c r="F1115" i="14"/>
  <c r="E1115" i="14"/>
  <c r="D1115" i="14"/>
  <c r="C1115" i="14"/>
  <c r="B1115" i="14"/>
  <c r="I1114" i="14"/>
  <c r="H1114" i="14"/>
  <c r="G1114" i="14"/>
  <c r="F1114" i="14"/>
  <c r="E1114" i="14"/>
  <c r="D1114" i="14"/>
  <c r="C1114" i="14"/>
  <c r="B1114" i="14"/>
  <c r="I1113" i="14"/>
  <c r="H1113" i="14"/>
  <c r="G1113" i="14"/>
  <c r="F1113" i="14"/>
  <c r="E1113" i="14"/>
  <c r="D1113" i="14"/>
  <c r="C1113" i="14"/>
  <c r="B1113" i="14"/>
  <c r="I1112" i="14"/>
  <c r="H1112" i="14"/>
  <c r="G1112" i="14"/>
  <c r="F1112" i="14"/>
  <c r="E1112" i="14"/>
  <c r="D1112" i="14"/>
  <c r="C1112" i="14"/>
  <c r="B1112" i="14"/>
  <c r="I1111" i="14"/>
  <c r="H1111" i="14"/>
  <c r="G1111" i="14"/>
  <c r="F1111" i="14"/>
  <c r="E1111" i="14"/>
  <c r="D1111" i="14"/>
  <c r="C1111" i="14"/>
  <c r="B1111" i="14"/>
  <c r="I1110" i="14"/>
  <c r="H1110" i="14"/>
  <c r="G1110" i="14"/>
  <c r="F1110" i="14"/>
  <c r="E1110" i="14"/>
  <c r="D1110" i="14"/>
  <c r="C1110" i="14"/>
  <c r="B1110" i="14"/>
  <c r="I1109" i="14"/>
  <c r="H1109" i="14"/>
  <c r="G1109" i="14"/>
  <c r="F1109" i="14"/>
  <c r="E1109" i="14"/>
  <c r="D1109" i="14"/>
  <c r="C1109" i="14"/>
  <c r="B1109" i="14"/>
  <c r="I1108" i="14"/>
  <c r="H1108" i="14"/>
  <c r="G1108" i="14"/>
  <c r="F1108" i="14"/>
  <c r="E1108" i="14"/>
  <c r="D1108" i="14"/>
  <c r="C1108" i="14"/>
  <c r="B1108" i="14"/>
  <c r="I1107" i="14"/>
  <c r="H1107" i="14"/>
  <c r="G1107" i="14"/>
  <c r="F1107" i="14"/>
  <c r="E1107" i="14"/>
  <c r="D1107" i="14"/>
  <c r="C1107" i="14"/>
  <c r="B1107" i="14"/>
  <c r="I1106" i="14"/>
  <c r="H1106" i="14"/>
  <c r="G1106" i="14"/>
  <c r="F1106" i="14"/>
  <c r="E1106" i="14"/>
  <c r="D1106" i="14"/>
  <c r="C1106" i="14"/>
  <c r="B1106" i="14"/>
  <c r="I1105" i="14"/>
  <c r="H1105" i="14"/>
  <c r="G1105" i="14"/>
  <c r="F1105" i="14"/>
  <c r="E1105" i="14"/>
  <c r="D1105" i="14"/>
  <c r="C1105" i="14"/>
  <c r="B1105" i="14"/>
  <c r="I1104" i="14"/>
  <c r="H1104" i="14"/>
  <c r="G1104" i="14"/>
  <c r="F1104" i="14"/>
  <c r="E1104" i="14"/>
  <c r="D1104" i="14"/>
  <c r="C1104" i="14"/>
  <c r="B1104" i="14"/>
  <c r="I1103" i="14"/>
  <c r="H1103" i="14"/>
  <c r="G1103" i="14"/>
  <c r="F1103" i="14"/>
  <c r="E1103" i="14"/>
  <c r="D1103" i="14"/>
  <c r="C1103" i="14"/>
  <c r="B1103" i="14"/>
  <c r="I1102" i="14"/>
  <c r="H1102" i="14"/>
  <c r="G1102" i="14"/>
  <c r="F1102" i="14"/>
  <c r="E1102" i="14"/>
  <c r="D1102" i="14"/>
  <c r="C1102" i="14"/>
  <c r="B1102" i="14"/>
  <c r="I1101" i="14"/>
  <c r="H1101" i="14"/>
  <c r="G1101" i="14"/>
  <c r="F1101" i="14"/>
  <c r="E1101" i="14"/>
  <c r="D1101" i="14"/>
  <c r="C1101" i="14"/>
  <c r="B1101" i="14"/>
  <c r="I1100" i="14"/>
  <c r="H1100" i="14"/>
  <c r="G1100" i="14"/>
  <c r="F1100" i="14"/>
  <c r="E1100" i="14"/>
  <c r="D1100" i="14"/>
  <c r="C1100" i="14"/>
  <c r="B1100" i="14"/>
  <c r="I1099" i="14"/>
  <c r="H1099" i="14"/>
  <c r="G1099" i="14"/>
  <c r="F1099" i="14"/>
  <c r="E1099" i="14"/>
  <c r="D1099" i="14"/>
  <c r="C1099" i="14"/>
  <c r="B1099" i="14"/>
  <c r="I1098" i="14"/>
  <c r="H1098" i="14"/>
  <c r="G1098" i="14"/>
  <c r="F1098" i="14"/>
  <c r="E1098" i="14"/>
  <c r="D1098" i="14"/>
  <c r="C1098" i="14"/>
  <c r="B1098" i="14"/>
  <c r="I1097" i="14"/>
  <c r="H1097" i="14"/>
  <c r="G1097" i="14"/>
  <c r="F1097" i="14"/>
  <c r="E1097" i="14"/>
  <c r="D1097" i="14"/>
  <c r="C1097" i="14"/>
  <c r="B1097" i="14"/>
  <c r="I1096" i="14"/>
  <c r="H1096" i="14"/>
  <c r="G1096" i="14"/>
  <c r="F1096" i="14"/>
  <c r="E1096" i="14"/>
  <c r="D1096" i="14"/>
  <c r="C1096" i="14"/>
  <c r="B1096" i="14"/>
  <c r="I1095" i="14"/>
  <c r="H1095" i="14"/>
  <c r="G1095" i="14"/>
  <c r="F1095" i="14"/>
  <c r="E1095" i="14"/>
  <c r="D1095" i="14"/>
  <c r="C1095" i="14"/>
  <c r="B1095" i="14"/>
  <c r="I1094" i="14"/>
  <c r="H1094" i="14"/>
  <c r="G1094" i="14"/>
  <c r="F1094" i="14"/>
  <c r="E1094" i="14"/>
  <c r="D1094" i="14"/>
  <c r="C1094" i="14"/>
  <c r="B1094" i="14"/>
  <c r="I1093" i="14"/>
  <c r="H1093" i="14"/>
  <c r="G1093" i="14"/>
  <c r="F1093" i="14"/>
  <c r="E1093" i="14"/>
  <c r="D1093" i="14"/>
  <c r="C1093" i="14"/>
  <c r="B1093" i="14"/>
  <c r="I1092" i="14"/>
  <c r="H1092" i="14"/>
  <c r="G1092" i="14"/>
  <c r="F1092" i="14"/>
  <c r="E1092" i="14"/>
  <c r="D1092" i="14"/>
  <c r="C1092" i="14"/>
  <c r="B1092" i="14"/>
  <c r="I1091" i="14"/>
  <c r="H1091" i="14"/>
  <c r="G1091" i="14"/>
  <c r="F1091" i="14"/>
  <c r="E1091" i="14"/>
  <c r="D1091" i="14"/>
  <c r="C1091" i="14"/>
  <c r="B1091" i="14"/>
  <c r="I1090" i="14"/>
  <c r="H1090" i="14"/>
  <c r="G1090" i="14"/>
  <c r="F1090" i="14"/>
  <c r="E1090" i="14"/>
  <c r="D1090" i="14"/>
  <c r="C1090" i="14"/>
  <c r="B1090" i="14"/>
  <c r="I1089" i="14"/>
  <c r="H1089" i="14"/>
  <c r="G1089" i="14"/>
  <c r="F1089" i="14"/>
  <c r="E1089" i="14"/>
  <c r="D1089" i="14"/>
  <c r="C1089" i="14"/>
  <c r="B1089" i="14"/>
  <c r="I1088" i="14"/>
  <c r="H1088" i="14"/>
  <c r="G1088" i="14"/>
  <c r="F1088" i="14"/>
  <c r="E1088" i="14"/>
  <c r="D1088" i="14"/>
  <c r="C1088" i="14"/>
  <c r="B1088" i="14"/>
  <c r="I1087" i="14"/>
  <c r="H1087" i="14"/>
  <c r="G1087" i="14"/>
  <c r="F1087" i="14"/>
  <c r="E1087" i="14"/>
  <c r="D1087" i="14"/>
  <c r="C1087" i="14"/>
  <c r="B1087" i="14"/>
  <c r="I1086" i="14"/>
  <c r="H1086" i="14"/>
  <c r="G1086" i="14"/>
  <c r="F1086" i="14"/>
  <c r="E1086" i="14"/>
  <c r="D1086" i="14"/>
  <c r="C1086" i="14"/>
  <c r="B1086" i="14"/>
  <c r="I1085" i="14"/>
  <c r="H1085" i="14"/>
  <c r="G1085" i="14"/>
  <c r="F1085" i="14"/>
  <c r="E1085" i="14"/>
  <c r="D1085" i="14"/>
  <c r="C1085" i="14"/>
  <c r="B1085" i="14"/>
  <c r="I1084" i="14"/>
  <c r="H1084" i="14"/>
  <c r="G1084" i="14"/>
  <c r="F1084" i="14"/>
  <c r="E1084" i="14"/>
  <c r="D1084" i="14"/>
  <c r="C1084" i="14"/>
  <c r="B1084" i="14"/>
  <c r="I1083" i="14"/>
  <c r="H1083" i="14"/>
  <c r="G1083" i="14"/>
  <c r="F1083" i="14"/>
  <c r="E1083" i="14"/>
  <c r="D1083" i="14"/>
  <c r="C1083" i="14"/>
  <c r="B1083" i="14"/>
  <c r="I1082" i="14"/>
  <c r="H1082" i="14"/>
  <c r="G1082" i="14"/>
  <c r="F1082" i="14"/>
  <c r="E1082" i="14"/>
  <c r="D1082" i="14"/>
  <c r="C1082" i="14"/>
  <c r="B1082" i="14"/>
  <c r="I1081" i="14"/>
  <c r="H1081" i="14"/>
  <c r="G1081" i="14"/>
  <c r="F1081" i="14"/>
  <c r="E1081" i="14"/>
  <c r="D1081" i="14"/>
  <c r="C1081" i="14"/>
  <c r="B1081" i="14"/>
  <c r="I1080" i="14"/>
  <c r="H1080" i="14"/>
  <c r="G1080" i="14"/>
  <c r="F1080" i="14"/>
  <c r="E1080" i="14"/>
  <c r="D1080" i="14"/>
  <c r="C1080" i="14"/>
  <c r="B1080" i="14"/>
  <c r="I1079" i="14"/>
  <c r="H1079" i="14"/>
  <c r="G1079" i="14"/>
  <c r="F1079" i="14"/>
  <c r="E1079" i="14"/>
  <c r="D1079" i="14"/>
  <c r="C1079" i="14"/>
  <c r="B1079" i="14"/>
  <c r="I1078" i="14"/>
  <c r="H1078" i="14"/>
  <c r="G1078" i="14"/>
  <c r="F1078" i="14"/>
  <c r="E1078" i="14"/>
  <c r="D1078" i="14"/>
  <c r="C1078" i="14"/>
  <c r="B1078" i="14"/>
  <c r="I1077" i="14"/>
  <c r="H1077" i="14"/>
  <c r="G1077" i="14"/>
  <c r="F1077" i="14"/>
  <c r="E1077" i="14"/>
  <c r="D1077" i="14"/>
  <c r="C1077" i="14"/>
  <c r="B1077" i="14"/>
  <c r="I1076" i="14"/>
  <c r="H1076" i="14"/>
  <c r="G1076" i="14"/>
  <c r="F1076" i="14"/>
  <c r="E1076" i="14"/>
  <c r="D1076" i="14"/>
  <c r="C1076" i="14"/>
  <c r="B1076" i="14"/>
  <c r="I1075" i="14"/>
  <c r="H1075" i="14"/>
  <c r="G1075" i="14"/>
  <c r="F1075" i="14"/>
  <c r="E1075" i="14"/>
  <c r="D1075" i="14"/>
  <c r="C1075" i="14"/>
  <c r="B1075" i="14"/>
  <c r="I1074" i="14"/>
  <c r="H1074" i="14"/>
  <c r="G1074" i="14"/>
  <c r="F1074" i="14"/>
  <c r="E1074" i="14"/>
  <c r="D1074" i="14"/>
  <c r="C1074" i="14"/>
  <c r="B1074" i="14"/>
  <c r="I1073" i="14"/>
  <c r="H1073" i="14"/>
  <c r="G1073" i="14"/>
  <c r="F1073" i="14"/>
  <c r="E1073" i="14"/>
  <c r="D1073" i="14"/>
  <c r="C1073" i="14"/>
  <c r="B1073" i="14"/>
  <c r="I1072" i="14"/>
  <c r="H1072" i="14"/>
  <c r="G1072" i="14"/>
  <c r="F1072" i="14"/>
  <c r="E1072" i="14"/>
  <c r="D1072" i="14"/>
  <c r="C1072" i="14"/>
  <c r="B1072" i="14"/>
  <c r="I1071" i="14"/>
  <c r="H1071" i="14"/>
  <c r="G1071" i="14"/>
  <c r="F1071" i="14"/>
  <c r="E1071" i="14"/>
  <c r="D1071" i="14"/>
  <c r="C1071" i="14"/>
  <c r="B1071" i="14"/>
  <c r="I1070" i="14"/>
  <c r="H1070" i="14"/>
  <c r="G1070" i="14"/>
  <c r="F1070" i="14"/>
  <c r="E1070" i="14"/>
  <c r="D1070" i="14"/>
  <c r="C1070" i="14"/>
  <c r="B1070" i="14"/>
  <c r="I1069" i="14"/>
  <c r="H1069" i="14"/>
  <c r="G1069" i="14"/>
  <c r="F1069" i="14"/>
  <c r="E1069" i="14"/>
  <c r="D1069" i="14"/>
  <c r="C1069" i="14"/>
  <c r="B1069" i="14"/>
  <c r="I1068" i="14"/>
  <c r="H1068" i="14"/>
  <c r="G1068" i="14"/>
  <c r="F1068" i="14"/>
  <c r="E1068" i="14"/>
  <c r="D1068" i="14"/>
  <c r="C1068" i="14"/>
  <c r="B1068" i="14"/>
  <c r="I1067" i="14"/>
  <c r="H1067" i="14"/>
  <c r="G1067" i="14"/>
  <c r="F1067" i="14"/>
  <c r="E1067" i="14"/>
  <c r="D1067" i="14"/>
  <c r="C1067" i="14"/>
  <c r="B1067" i="14"/>
  <c r="I1066" i="14"/>
  <c r="H1066" i="14"/>
  <c r="G1066" i="14"/>
  <c r="F1066" i="14"/>
  <c r="E1066" i="14"/>
  <c r="D1066" i="14"/>
  <c r="C1066" i="14"/>
  <c r="B1066" i="14"/>
  <c r="I1065" i="14"/>
  <c r="H1065" i="14"/>
  <c r="G1065" i="14"/>
  <c r="F1065" i="14"/>
  <c r="E1065" i="14"/>
  <c r="D1065" i="14"/>
  <c r="C1065" i="14"/>
  <c r="B1065" i="14"/>
  <c r="I1064" i="14"/>
  <c r="H1064" i="14"/>
  <c r="G1064" i="14"/>
  <c r="F1064" i="14"/>
  <c r="E1064" i="14"/>
  <c r="D1064" i="14"/>
  <c r="C1064" i="14"/>
  <c r="B1064" i="14"/>
  <c r="I1063" i="14"/>
  <c r="H1063" i="14"/>
  <c r="G1063" i="14"/>
  <c r="F1063" i="14"/>
  <c r="E1063" i="14"/>
  <c r="D1063" i="14"/>
  <c r="C1063" i="14"/>
  <c r="B1063" i="14"/>
  <c r="I1062" i="14"/>
  <c r="H1062" i="14"/>
  <c r="G1062" i="14"/>
  <c r="F1062" i="14"/>
  <c r="E1062" i="14"/>
  <c r="D1062" i="14"/>
  <c r="C1062" i="14"/>
  <c r="B1062" i="14"/>
  <c r="I1061" i="14"/>
  <c r="H1061" i="14"/>
  <c r="G1061" i="14"/>
  <c r="F1061" i="14"/>
  <c r="E1061" i="14"/>
  <c r="D1061" i="14"/>
  <c r="C1061" i="14"/>
  <c r="B1061" i="14"/>
  <c r="I1060" i="14"/>
  <c r="H1060" i="14"/>
  <c r="G1060" i="14"/>
  <c r="F1060" i="14"/>
  <c r="E1060" i="14"/>
  <c r="D1060" i="14"/>
  <c r="C1060" i="14"/>
  <c r="B1060" i="14"/>
  <c r="I1059" i="14"/>
  <c r="H1059" i="14"/>
  <c r="G1059" i="14"/>
  <c r="F1059" i="14"/>
  <c r="E1059" i="14"/>
  <c r="D1059" i="14"/>
  <c r="C1059" i="14"/>
  <c r="B1059" i="14"/>
  <c r="I1058" i="14"/>
  <c r="H1058" i="14"/>
  <c r="G1058" i="14"/>
  <c r="F1058" i="14"/>
  <c r="E1058" i="14"/>
  <c r="D1058" i="14"/>
  <c r="C1058" i="14"/>
  <c r="B1058" i="14"/>
  <c r="I1057" i="14"/>
  <c r="H1057" i="14"/>
  <c r="G1057" i="14"/>
  <c r="F1057" i="14"/>
  <c r="E1057" i="14"/>
  <c r="D1057" i="14"/>
  <c r="C1057" i="14"/>
  <c r="B1057" i="14"/>
  <c r="I1056" i="14"/>
  <c r="H1056" i="14"/>
  <c r="G1056" i="14"/>
  <c r="F1056" i="14"/>
  <c r="E1056" i="14"/>
  <c r="D1056" i="14"/>
  <c r="C1056" i="14"/>
  <c r="B1056" i="14"/>
  <c r="I1055" i="14"/>
  <c r="H1055" i="14"/>
  <c r="G1055" i="14"/>
  <c r="F1055" i="14"/>
  <c r="E1055" i="14"/>
  <c r="D1055" i="14"/>
  <c r="C1055" i="14"/>
  <c r="B1055" i="14"/>
  <c r="I1054" i="14"/>
  <c r="H1054" i="14"/>
  <c r="G1054" i="14"/>
  <c r="F1054" i="14"/>
  <c r="E1054" i="14"/>
  <c r="D1054" i="14"/>
  <c r="C1054" i="14"/>
  <c r="B1054" i="14"/>
  <c r="I1053" i="14"/>
  <c r="H1053" i="14"/>
  <c r="G1053" i="14"/>
  <c r="F1053" i="14"/>
  <c r="E1053" i="14"/>
  <c r="D1053" i="14"/>
  <c r="C1053" i="14"/>
  <c r="B1053" i="14"/>
  <c r="I1052" i="14"/>
  <c r="H1052" i="14"/>
  <c r="G1052" i="14"/>
  <c r="F1052" i="14"/>
  <c r="E1052" i="14"/>
  <c r="D1052" i="14"/>
  <c r="C1052" i="14"/>
  <c r="B1052" i="14"/>
  <c r="I1051" i="14"/>
  <c r="H1051" i="14"/>
  <c r="G1051" i="14"/>
  <c r="F1051" i="14"/>
  <c r="E1051" i="14"/>
  <c r="D1051" i="14"/>
  <c r="C1051" i="14"/>
  <c r="B1051" i="14"/>
  <c r="I1050" i="14"/>
  <c r="H1050" i="14"/>
  <c r="G1050" i="14"/>
  <c r="F1050" i="14"/>
  <c r="E1050" i="14"/>
  <c r="D1050" i="14"/>
  <c r="C1050" i="14"/>
  <c r="B1050" i="14"/>
  <c r="I1049" i="14"/>
  <c r="H1049" i="14"/>
  <c r="G1049" i="14"/>
  <c r="F1049" i="14"/>
  <c r="E1049" i="14"/>
  <c r="D1049" i="14"/>
  <c r="C1049" i="14"/>
  <c r="B1049" i="14"/>
  <c r="I1048" i="14"/>
  <c r="H1048" i="14"/>
  <c r="G1048" i="14"/>
  <c r="F1048" i="14"/>
  <c r="E1048" i="14"/>
  <c r="D1048" i="14"/>
  <c r="C1048" i="14"/>
  <c r="B1048" i="14"/>
  <c r="I1047" i="14"/>
  <c r="H1047" i="14"/>
  <c r="G1047" i="14"/>
  <c r="F1047" i="14"/>
  <c r="E1047" i="14"/>
  <c r="D1047" i="14"/>
  <c r="C1047" i="14"/>
  <c r="B1047" i="14"/>
  <c r="I1046" i="14"/>
  <c r="H1046" i="14"/>
  <c r="G1046" i="14"/>
  <c r="F1046" i="14"/>
  <c r="E1046" i="14"/>
  <c r="D1046" i="14"/>
  <c r="C1046" i="14"/>
  <c r="B1046" i="14"/>
  <c r="I1045" i="14"/>
  <c r="H1045" i="14"/>
  <c r="G1045" i="14"/>
  <c r="F1045" i="14"/>
  <c r="E1045" i="14"/>
  <c r="D1045" i="14"/>
  <c r="C1045" i="14"/>
  <c r="B1045" i="14"/>
  <c r="I1044" i="14"/>
  <c r="H1044" i="14"/>
  <c r="G1044" i="14"/>
  <c r="F1044" i="14"/>
  <c r="E1044" i="14"/>
  <c r="D1044" i="14"/>
  <c r="C1044" i="14"/>
  <c r="B1044" i="14"/>
  <c r="I1043" i="14"/>
  <c r="H1043" i="14"/>
  <c r="G1043" i="14"/>
  <c r="F1043" i="14"/>
  <c r="E1043" i="14"/>
  <c r="D1043" i="14"/>
  <c r="C1043" i="14"/>
  <c r="B1043" i="14"/>
  <c r="I1042" i="14"/>
  <c r="H1042" i="14"/>
  <c r="G1042" i="14"/>
  <c r="F1042" i="14"/>
  <c r="E1042" i="14"/>
  <c r="D1042" i="14"/>
  <c r="C1042" i="14"/>
  <c r="B1042" i="14"/>
  <c r="I1041" i="14"/>
  <c r="H1041" i="14"/>
  <c r="G1041" i="14"/>
  <c r="F1041" i="14"/>
  <c r="E1041" i="14"/>
  <c r="D1041" i="14"/>
  <c r="C1041" i="14"/>
  <c r="B1041" i="14"/>
  <c r="I1040" i="14"/>
  <c r="H1040" i="14"/>
  <c r="G1040" i="14"/>
  <c r="F1040" i="14"/>
  <c r="E1040" i="14"/>
  <c r="D1040" i="14"/>
  <c r="C1040" i="14"/>
  <c r="B1040" i="14"/>
  <c r="I1039" i="14"/>
  <c r="H1039" i="14"/>
  <c r="G1039" i="14"/>
  <c r="F1039" i="14"/>
  <c r="E1039" i="14"/>
  <c r="D1039" i="14"/>
  <c r="C1039" i="14"/>
  <c r="B1039" i="14"/>
  <c r="I1038" i="14"/>
  <c r="H1038" i="14"/>
  <c r="G1038" i="14"/>
  <c r="F1038" i="14"/>
  <c r="E1038" i="14"/>
  <c r="D1038" i="14"/>
  <c r="C1038" i="14"/>
  <c r="B1038" i="14"/>
  <c r="I1037" i="14"/>
  <c r="H1037" i="14"/>
  <c r="G1037" i="14"/>
  <c r="F1037" i="14"/>
  <c r="E1037" i="14"/>
  <c r="D1037" i="14"/>
  <c r="C1037" i="14"/>
  <c r="B1037" i="14"/>
  <c r="I1036" i="14"/>
  <c r="H1036" i="14"/>
  <c r="G1036" i="14"/>
  <c r="F1036" i="14"/>
  <c r="E1036" i="14"/>
  <c r="D1036" i="14"/>
  <c r="C1036" i="14"/>
  <c r="B1036" i="14"/>
  <c r="I1035" i="14"/>
  <c r="H1035" i="14"/>
  <c r="G1035" i="14"/>
  <c r="F1035" i="14"/>
  <c r="E1035" i="14"/>
  <c r="D1035" i="14"/>
  <c r="C1035" i="14"/>
  <c r="B1035" i="14"/>
  <c r="I1034" i="14"/>
  <c r="H1034" i="14"/>
  <c r="G1034" i="14"/>
  <c r="F1034" i="14"/>
  <c r="E1034" i="14"/>
  <c r="D1034" i="14"/>
  <c r="C1034" i="14"/>
  <c r="B1034" i="14"/>
  <c r="I1033" i="14"/>
  <c r="H1033" i="14"/>
  <c r="G1033" i="14"/>
  <c r="F1033" i="14"/>
  <c r="E1033" i="14"/>
  <c r="D1033" i="14"/>
  <c r="C1033" i="14"/>
  <c r="B1033" i="14"/>
  <c r="I1032" i="14"/>
  <c r="H1032" i="14"/>
  <c r="G1032" i="14"/>
  <c r="F1032" i="14"/>
  <c r="E1032" i="14"/>
  <c r="D1032" i="14"/>
  <c r="C1032" i="14"/>
  <c r="B1032" i="14"/>
  <c r="I1031" i="14"/>
  <c r="H1031" i="14"/>
  <c r="G1031" i="14"/>
  <c r="F1031" i="14"/>
  <c r="E1031" i="14"/>
  <c r="D1031" i="14"/>
  <c r="C1031" i="14"/>
  <c r="B1031" i="14"/>
  <c r="I1030" i="14"/>
  <c r="H1030" i="14"/>
  <c r="G1030" i="14"/>
  <c r="F1030" i="14"/>
  <c r="E1030" i="14"/>
  <c r="D1030" i="14"/>
  <c r="C1030" i="14"/>
  <c r="B1030" i="14"/>
  <c r="I1029" i="14"/>
  <c r="H1029" i="14"/>
  <c r="G1029" i="14"/>
  <c r="F1029" i="14"/>
  <c r="E1029" i="14"/>
  <c r="D1029" i="14"/>
  <c r="C1029" i="14"/>
  <c r="B1029" i="14"/>
  <c r="I1028" i="14"/>
  <c r="H1028" i="14"/>
  <c r="G1028" i="14"/>
  <c r="F1028" i="14"/>
  <c r="E1028" i="14"/>
  <c r="D1028" i="14"/>
  <c r="C1028" i="14"/>
  <c r="B1028" i="14"/>
  <c r="I1027" i="14"/>
  <c r="H1027" i="14"/>
  <c r="G1027" i="14"/>
  <c r="F1027" i="14"/>
  <c r="E1027" i="14"/>
  <c r="D1027" i="14"/>
  <c r="C1027" i="14"/>
  <c r="B1027" i="14"/>
  <c r="I1026" i="14"/>
  <c r="H1026" i="14"/>
  <c r="G1026" i="14"/>
  <c r="F1026" i="14"/>
  <c r="E1026" i="14"/>
  <c r="D1026" i="14"/>
  <c r="C1026" i="14"/>
  <c r="B1026" i="14"/>
  <c r="I1025" i="14"/>
  <c r="H1025" i="14"/>
  <c r="G1025" i="14"/>
  <c r="F1025" i="14"/>
  <c r="E1025" i="14"/>
  <c r="D1025" i="14"/>
  <c r="C1025" i="14"/>
  <c r="B1025" i="14"/>
  <c r="I1024" i="14"/>
  <c r="H1024" i="14"/>
  <c r="G1024" i="14"/>
  <c r="F1024" i="14"/>
  <c r="E1024" i="14"/>
  <c r="D1024" i="14"/>
  <c r="C1024" i="14"/>
  <c r="B1024" i="14"/>
  <c r="I1023" i="14"/>
  <c r="H1023" i="14"/>
  <c r="G1023" i="14"/>
  <c r="F1023" i="14"/>
  <c r="E1023" i="14"/>
  <c r="D1023" i="14"/>
  <c r="C1023" i="14"/>
  <c r="B1023" i="14"/>
  <c r="I1022" i="14"/>
  <c r="H1022" i="14"/>
  <c r="G1022" i="14"/>
  <c r="F1022" i="14"/>
  <c r="E1022" i="14"/>
  <c r="D1022" i="14"/>
  <c r="C1022" i="14"/>
  <c r="B1022" i="14"/>
  <c r="I1021" i="14"/>
  <c r="H1021" i="14"/>
  <c r="G1021" i="14"/>
  <c r="F1021" i="14"/>
  <c r="E1021" i="14"/>
  <c r="D1021" i="14"/>
  <c r="C1021" i="14"/>
  <c r="B1021" i="14"/>
  <c r="I1020" i="14"/>
  <c r="H1020" i="14"/>
  <c r="G1020" i="14"/>
  <c r="F1020" i="14"/>
  <c r="E1020" i="14"/>
  <c r="D1020" i="14"/>
  <c r="C1020" i="14"/>
  <c r="B1020" i="14"/>
  <c r="I1019" i="14"/>
  <c r="H1019" i="14"/>
  <c r="G1019" i="14"/>
  <c r="F1019" i="14"/>
  <c r="E1019" i="14"/>
  <c r="D1019" i="14"/>
  <c r="C1019" i="14"/>
  <c r="B1019" i="14"/>
  <c r="I1018" i="14"/>
  <c r="H1018" i="14"/>
  <c r="G1018" i="14"/>
  <c r="F1018" i="14"/>
  <c r="E1018" i="14"/>
  <c r="D1018" i="14"/>
  <c r="C1018" i="14"/>
  <c r="B1018" i="14"/>
  <c r="I1017" i="14"/>
  <c r="H1017" i="14"/>
  <c r="G1017" i="14"/>
  <c r="F1017" i="14"/>
  <c r="E1017" i="14"/>
  <c r="D1017" i="14"/>
  <c r="C1017" i="14"/>
  <c r="B1017" i="14"/>
  <c r="I1016" i="14"/>
  <c r="H1016" i="14"/>
  <c r="G1016" i="14"/>
  <c r="F1016" i="14"/>
  <c r="E1016" i="14"/>
  <c r="D1016" i="14"/>
  <c r="C1016" i="14"/>
  <c r="B1016" i="14"/>
  <c r="I1015" i="14"/>
  <c r="H1015" i="14"/>
  <c r="G1015" i="14"/>
  <c r="F1015" i="14"/>
  <c r="E1015" i="14"/>
  <c r="D1015" i="14"/>
  <c r="C1015" i="14"/>
  <c r="B1015" i="14"/>
  <c r="I1014" i="14"/>
  <c r="H1014" i="14"/>
  <c r="G1014" i="14"/>
  <c r="F1014" i="14"/>
  <c r="E1014" i="14"/>
  <c r="D1014" i="14"/>
  <c r="C1014" i="14"/>
  <c r="B1014" i="14"/>
  <c r="I1013" i="14"/>
  <c r="H1013" i="14"/>
  <c r="G1013" i="14"/>
  <c r="F1013" i="14"/>
  <c r="E1013" i="14"/>
  <c r="D1013" i="14"/>
  <c r="C1013" i="14"/>
  <c r="B1013" i="14"/>
  <c r="I1012" i="14"/>
  <c r="H1012" i="14"/>
  <c r="G1012" i="14"/>
  <c r="F1012" i="14"/>
  <c r="E1012" i="14"/>
  <c r="D1012" i="14"/>
  <c r="C1012" i="14"/>
  <c r="B1012" i="14"/>
  <c r="I1011" i="14"/>
  <c r="H1011" i="14"/>
  <c r="G1011" i="14"/>
  <c r="F1011" i="14"/>
  <c r="E1011" i="14"/>
  <c r="D1011" i="14"/>
  <c r="C1011" i="14"/>
  <c r="B1011" i="14"/>
  <c r="I1010" i="14"/>
  <c r="H1010" i="14"/>
  <c r="G1010" i="14"/>
  <c r="F1010" i="14"/>
  <c r="E1010" i="14"/>
  <c r="D1010" i="14"/>
  <c r="C1010" i="14"/>
  <c r="B1010" i="14"/>
  <c r="I1009" i="14"/>
  <c r="H1009" i="14"/>
  <c r="G1009" i="14"/>
  <c r="F1009" i="14"/>
  <c r="E1009" i="14"/>
  <c r="D1009" i="14"/>
  <c r="C1009" i="14"/>
  <c r="B1009" i="14"/>
  <c r="I1008" i="14"/>
  <c r="H1008" i="14"/>
  <c r="G1008" i="14"/>
  <c r="F1008" i="14"/>
  <c r="E1008" i="14"/>
  <c r="D1008" i="14"/>
  <c r="C1008" i="14"/>
  <c r="B1008" i="14"/>
  <c r="I1007" i="14"/>
  <c r="H1007" i="14"/>
  <c r="G1007" i="14"/>
  <c r="F1007" i="14"/>
  <c r="E1007" i="14"/>
  <c r="D1007" i="14"/>
  <c r="C1007" i="14"/>
  <c r="B1007" i="14"/>
  <c r="I1006" i="14"/>
  <c r="H1006" i="14"/>
  <c r="G1006" i="14"/>
  <c r="F1006" i="14"/>
  <c r="E1006" i="14"/>
  <c r="D1006" i="14"/>
  <c r="C1006" i="14"/>
  <c r="B1006" i="14"/>
  <c r="I1005" i="14"/>
  <c r="H1005" i="14"/>
  <c r="G1005" i="14"/>
  <c r="F1005" i="14"/>
  <c r="E1005" i="14"/>
  <c r="D1005" i="14"/>
  <c r="C1005" i="14"/>
  <c r="B1005" i="14"/>
  <c r="I1004" i="14"/>
  <c r="H1004" i="14"/>
  <c r="G1004" i="14"/>
  <c r="F1004" i="14"/>
  <c r="E1004" i="14"/>
  <c r="D1004" i="14"/>
  <c r="C1004" i="14"/>
  <c r="B1004" i="14"/>
  <c r="I1003" i="14"/>
  <c r="H1003" i="14"/>
  <c r="G1003" i="14"/>
  <c r="F1003" i="14"/>
  <c r="E1003" i="14"/>
  <c r="D1003" i="14"/>
  <c r="C1003" i="14"/>
  <c r="B1003" i="14"/>
  <c r="I1002" i="14"/>
  <c r="H1002" i="14"/>
  <c r="G1002" i="14"/>
  <c r="F1002" i="14"/>
  <c r="E1002" i="14"/>
  <c r="D1002" i="14"/>
  <c r="C1002" i="14"/>
  <c r="B1002" i="14"/>
  <c r="I1001" i="14"/>
  <c r="H1001" i="14"/>
  <c r="G1001" i="14"/>
  <c r="F1001" i="14"/>
  <c r="E1001" i="14"/>
  <c r="D1001" i="14"/>
  <c r="C1001" i="14"/>
  <c r="B1001" i="14"/>
  <c r="I1000" i="14"/>
  <c r="H1000" i="14"/>
  <c r="G1000" i="14"/>
  <c r="F1000" i="14"/>
  <c r="E1000" i="14"/>
  <c r="D1000" i="14"/>
  <c r="C1000" i="14"/>
  <c r="B1000" i="14"/>
  <c r="I999" i="14"/>
  <c r="H999" i="14"/>
  <c r="G999" i="14"/>
  <c r="F999" i="14"/>
  <c r="E999" i="14"/>
  <c r="D999" i="14"/>
  <c r="C999" i="14"/>
  <c r="B999" i="14"/>
  <c r="I998" i="14"/>
  <c r="H998" i="14"/>
  <c r="G998" i="14"/>
  <c r="F998" i="14"/>
  <c r="E998" i="14"/>
  <c r="D998" i="14"/>
  <c r="C998" i="14"/>
  <c r="B998" i="14"/>
  <c r="I997" i="14"/>
  <c r="H997" i="14"/>
  <c r="G997" i="14"/>
  <c r="F997" i="14"/>
  <c r="E997" i="14"/>
  <c r="D997" i="14"/>
  <c r="C997" i="14"/>
  <c r="B997" i="14"/>
  <c r="I996" i="14"/>
  <c r="H996" i="14"/>
  <c r="G996" i="14"/>
  <c r="F996" i="14"/>
  <c r="E996" i="14"/>
  <c r="D996" i="14"/>
  <c r="C996" i="14"/>
  <c r="B996" i="14"/>
  <c r="I995" i="14"/>
  <c r="H995" i="14"/>
  <c r="G995" i="14"/>
  <c r="F995" i="14"/>
  <c r="E995" i="14"/>
  <c r="D995" i="14"/>
  <c r="C995" i="14"/>
  <c r="B995" i="14"/>
  <c r="I994" i="14"/>
  <c r="H994" i="14"/>
  <c r="G994" i="14"/>
  <c r="F994" i="14"/>
  <c r="E994" i="14"/>
  <c r="D994" i="14"/>
  <c r="C994" i="14"/>
  <c r="B994" i="14"/>
  <c r="I993" i="14"/>
  <c r="H993" i="14"/>
  <c r="G993" i="14"/>
  <c r="F993" i="14"/>
  <c r="E993" i="14"/>
  <c r="D993" i="14"/>
  <c r="C993" i="14"/>
  <c r="B993" i="14"/>
  <c r="I992" i="14"/>
  <c r="H992" i="14"/>
  <c r="G992" i="14"/>
  <c r="F992" i="14"/>
  <c r="E992" i="14"/>
  <c r="D992" i="14"/>
  <c r="C992" i="14"/>
  <c r="B992" i="14"/>
  <c r="I991" i="14"/>
  <c r="H991" i="14"/>
  <c r="G991" i="14"/>
  <c r="F991" i="14"/>
  <c r="E991" i="14"/>
  <c r="D991" i="14"/>
  <c r="C991" i="14"/>
  <c r="B991" i="14"/>
  <c r="I990" i="14"/>
  <c r="H990" i="14"/>
  <c r="G990" i="14"/>
  <c r="F990" i="14"/>
  <c r="E990" i="14"/>
  <c r="D990" i="14"/>
  <c r="C990" i="14"/>
  <c r="B990" i="14"/>
  <c r="I989" i="14"/>
  <c r="H989" i="14"/>
  <c r="G989" i="14"/>
  <c r="F989" i="14"/>
  <c r="E989" i="14"/>
  <c r="D989" i="14"/>
  <c r="C989" i="14"/>
  <c r="B989" i="14"/>
  <c r="I988" i="14"/>
  <c r="H988" i="14"/>
  <c r="G988" i="14"/>
  <c r="F988" i="14"/>
  <c r="E988" i="14"/>
  <c r="D988" i="14"/>
  <c r="C988" i="14"/>
  <c r="B988" i="14"/>
  <c r="I987" i="14"/>
  <c r="H987" i="14"/>
  <c r="G987" i="14"/>
  <c r="F987" i="14"/>
  <c r="E987" i="14"/>
  <c r="D987" i="14"/>
  <c r="C987" i="14"/>
  <c r="B987" i="14"/>
  <c r="I986" i="14"/>
  <c r="H986" i="14"/>
  <c r="G986" i="14"/>
  <c r="F986" i="14"/>
  <c r="E986" i="14"/>
  <c r="D986" i="14"/>
  <c r="C986" i="14"/>
  <c r="B986" i="14"/>
  <c r="I985" i="14"/>
  <c r="H985" i="14"/>
  <c r="G985" i="14"/>
  <c r="F985" i="14"/>
  <c r="E985" i="14"/>
  <c r="D985" i="14"/>
  <c r="C985" i="14"/>
  <c r="B985" i="14"/>
  <c r="I984" i="14"/>
  <c r="H984" i="14"/>
  <c r="G984" i="14"/>
  <c r="F984" i="14"/>
  <c r="E984" i="14"/>
  <c r="D984" i="14"/>
  <c r="C984" i="14"/>
  <c r="B984" i="14"/>
  <c r="I983" i="14"/>
  <c r="H983" i="14"/>
  <c r="G983" i="14"/>
  <c r="F983" i="14"/>
  <c r="E983" i="14"/>
  <c r="D983" i="14"/>
  <c r="C983" i="14"/>
  <c r="B983" i="14"/>
  <c r="I982" i="14"/>
  <c r="H982" i="14"/>
  <c r="G982" i="14"/>
  <c r="F982" i="14"/>
  <c r="E982" i="14"/>
  <c r="D982" i="14"/>
  <c r="C982" i="14"/>
  <c r="B982" i="14"/>
  <c r="I981" i="14"/>
  <c r="H981" i="14"/>
  <c r="G981" i="14"/>
  <c r="F981" i="14"/>
  <c r="E981" i="14"/>
  <c r="D981" i="14"/>
  <c r="C981" i="14"/>
  <c r="B981" i="14"/>
  <c r="I980" i="14"/>
  <c r="H980" i="14"/>
  <c r="G980" i="14"/>
  <c r="F980" i="14"/>
  <c r="E980" i="14"/>
  <c r="D980" i="14"/>
  <c r="C980" i="14"/>
  <c r="B980" i="14"/>
  <c r="I979" i="14"/>
  <c r="H979" i="14"/>
  <c r="G979" i="14"/>
  <c r="F979" i="14"/>
  <c r="E979" i="14"/>
  <c r="D979" i="14"/>
  <c r="C979" i="14"/>
  <c r="B979" i="14"/>
  <c r="I978" i="14"/>
  <c r="H978" i="14"/>
  <c r="G978" i="14"/>
  <c r="F978" i="14"/>
  <c r="E978" i="14"/>
  <c r="D978" i="14"/>
  <c r="C978" i="14"/>
  <c r="B978" i="14"/>
  <c r="I977" i="14"/>
  <c r="H977" i="14"/>
  <c r="G977" i="14"/>
  <c r="F977" i="14"/>
  <c r="E977" i="14"/>
  <c r="D977" i="14"/>
  <c r="C977" i="14"/>
  <c r="B977" i="14"/>
  <c r="I976" i="14"/>
  <c r="H976" i="14"/>
  <c r="G976" i="14"/>
  <c r="F976" i="14"/>
  <c r="E976" i="14"/>
  <c r="D976" i="14"/>
  <c r="C976" i="14"/>
  <c r="B976" i="14"/>
  <c r="I975" i="14"/>
  <c r="H975" i="14"/>
  <c r="G975" i="14"/>
  <c r="F975" i="14"/>
  <c r="E975" i="14"/>
  <c r="D975" i="14"/>
  <c r="C975" i="14"/>
  <c r="B975" i="14"/>
  <c r="I974" i="14"/>
  <c r="H974" i="14"/>
  <c r="G974" i="14"/>
  <c r="F974" i="14"/>
  <c r="E974" i="14"/>
  <c r="D974" i="14"/>
  <c r="C974" i="14"/>
  <c r="B974" i="14"/>
  <c r="I973" i="14"/>
  <c r="H973" i="14"/>
  <c r="G973" i="14"/>
  <c r="F973" i="14"/>
  <c r="E973" i="14"/>
  <c r="D973" i="14"/>
  <c r="C973" i="14"/>
  <c r="B973" i="14"/>
  <c r="I972" i="14"/>
  <c r="H972" i="14"/>
  <c r="G972" i="14"/>
  <c r="F972" i="14"/>
  <c r="E972" i="14"/>
  <c r="D972" i="14"/>
  <c r="C972" i="14"/>
  <c r="B972" i="14"/>
  <c r="I971" i="14"/>
  <c r="H971" i="14"/>
  <c r="G971" i="14"/>
  <c r="F971" i="14"/>
  <c r="E971" i="14"/>
  <c r="D971" i="14"/>
  <c r="C971" i="14"/>
  <c r="B971" i="14"/>
  <c r="I970" i="14"/>
  <c r="H970" i="14"/>
  <c r="G970" i="14"/>
  <c r="F970" i="14"/>
  <c r="E970" i="14"/>
  <c r="D970" i="14"/>
  <c r="C970" i="14"/>
  <c r="B970" i="14"/>
  <c r="I969" i="14"/>
  <c r="H969" i="14"/>
  <c r="G969" i="14"/>
  <c r="F969" i="14"/>
  <c r="E969" i="14"/>
  <c r="D969" i="14"/>
  <c r="C969" i="14"/>
  <c r="B969" i="14"/>
  <c r="I968" i="14"/>
  <c r="H968" i="14"/>
  <c r="G968" i="14"/>
  <c r="F968" i="14"/>
  <c r="E968" i="14"/>
  <c r="D968" i="14"/>
  <c r="C968" i="14"/>
  <c r="B968" i="14"/>
  <c r="I967" i="14"/>
  <c r="H967" i="14"/>
  <c r="G967" i="14"/>
  <c r="F967" i="14"/>
  <c r="E967" i="14"/>
  <c r="D967" i="14"/>
  <c r="C967" i="14"/>
  <c r="B967" i="14"/>
  <c r="I966" i="14"/>
  <c r="H966" i="14"/>
  <c r="G966" i="14"/>
  <c r="F966" i="14"/>
  <c r="E966" i="14"/>
  <c r="D966" i="14"/>
  <c r="C966" i="14"/>
  <c r="B966" i="14"/>
  <c r="I965" i="14"/>
  <c r="H965" i="14"/>
  <c r="G965" i="14"/>
  <c r="F965" i="14"/>
  <c r="E965" i="14"/>
  <c r="D965" i="14"/>
  <c r="C965" i="14"/>
  <c r="B965" i="14"/>
  <c r="I964" i="14"/>
  <c r="H964" i="14"/>
  <c r="G964" i="14"/>
  <c r="F964" i="14"/>
  <c r="E964" i="14"/>
  <c r="D964" i="14"/>
  <c r="C964" i="14"/>
  <c r="B964" i="14"/>
  <c r="I963" i="14"/>
  <c r="H963" i="14"/>
  <c r="G963" i="14"/>
  <c r="F963" i="14"/>
  <c r="E963" i="14"/>
  <c r="D963" i="14"/>
  <c r="C963" i="14"/>
  <c r="B963" i="14"/>
  <c r="I962" i="14"/>
  <c r="H962" i="14"/>
  <c r="G962" i="14"/>
  <c r="F962" i="14"/>
  <c r="E962" i="14"/>
  <c r="D962" i="14"/>
  <c r="C962" i="14"/>
  <c r="B962" i="14"/>
  <c r="I961" i="14"/>
  <c r="H961" i="14"/>
  <c r="G961" i="14"/>
  <c r="F961" i="14"/>
  <c r="E961" i="14"/>
  <c r="D961" i="14"/>
  <c r="C961" i="14"/>
  <c r="B961" i="14"/>
  <c r="I960" i="14"/>
  <c r="H960" i="14"/>
  <c r="G960" i="14"/>
  <c r="F960" i="14"/>
  <c r="E960" i="14"/>
  <c r="D960" i="14"/>
  <c r="C960" i="14"/>
  <c r="B960" i="14"/>
  <c r="I959" i="14"/>
  <c r="H959" i="14"/>
  <c r="G959" i="14"/>
  <c r="F959" i="14"/>
  <c r="E959" i="14"/>
  <c r="D959" i="14"/>
  <c r="C959" i="14"/>
  <c r="B959" i="14"/>
  <c r="I958" i="14"/>
  <c r="H958" i="14"/>
  <c r="G958" i="14"/>
  <c r="F958" i="14"/>
  <c r="E958" i="14"/>
  <c r="D958" i="14"/>
  <c r="C958" i="14"/>
  <c r="B958" i="14"/>
  <c r="I957" i="14"/>
  <c r="H957" i="14"/>
  <c r="G957" i="14"/>
  <c r="F957" i="14"/>
  <c r="E957" i="14"/>
  <c r="D957" i="14"/>
  <c r="C957" i="14"/>
  <c r="B957" i="14"/>
  <c r="I956" i="14"/>
  <c r="H956" i="14"/>
  <c r="G956" i="14"/>
  <c r="F956" i="14"/>
  <c r="E956" i="14"/>
  <c r="D956" i="14"/>
  <c r="C956" i="14"/>
  <c r="B956" i="14"/>
  <c r="I955" i="14"/>
  <c r="H955" i="14"/>
  <c r="G955" i="14"/>
  <c r="F955" i="14"/>
  <c r="E955" i="14"/>
  <c r="D955" i="14"/>
  <c r="C955" i="14"/>
  <c r="B955" i="14"/>
  <c r="I954" i="14"/>
  <c r="H954" i="14"/>
  <c r="G954" i="14"/>
  <c r="F954" i="14"/>
  <c r="E954" i="14"/>
  <c r="D954" i="14"/>
  <c r="C954" i="14"/>
  <c r="B954" i="14"/>
  <c r="I953" i="14"/>
  <c r="H953" i="14"/>
  <c r="G953" i="14"/>
  <c r="F953" i="14"/>
  <c r="E953" i="14"/>
  <c r="D953" i="14"/>
  <c r="C953" i="14"/>
  <c r="B953" i="14"/>
  <c r="I952" i="14"/>
  <c r="H952" i="14"/>
  <c r="G952" i="14"/>
  <c r="F952" i="14"/>
  <c r="E952" i="14"/>
  <c r="D952" i="14"/>
  <c r="C952" i="14"/>
  <c r="B952" i="14"/>
  <c r="I951" i="14"/>
  <c r="H951" i="14"/>
  <c r="G951" i="14"/>
  <c r="F951" i="14"/>
  <c r="E951" i="14"/>
  <c r="D951" i="14"/>
  <c r="C951" i="14"/>
  <c r="B951" i="14"/>
  <c r="I950" i="14"/>
  <c r="H950" i="14"/>
  <c r="G950" i="14"/>
  <c r="F950" i="14"/>
  <c r="E950" i="14"/>
  <c r="D950" i="14"/>
  <c r="C950" i="14"/>
  <c r="B950" i="14"/>
  <c r="I949" i="14"/>
  <c r="H949" i="14"/>
  <c r="G949" i="14"/>
  <c r="F949" i="14"/>
  <c r="E949" i="14"/>
  <c r="D949" i="14"/>
  <c r="C949" i="14"/>
  <c r="B949" i="14"/>
  <c r="I948" i="14"/>
  <c r="H948" i="14"/>
  <c r="G948" i="14"/>
  <c r="F948" i="14"/>
  <c r="E948" i="14"/>
  <c r="D948" i="14"/>
  <c r="C948" i="14"/>
  <c r="B948" i="14"/>
  <c r="I947" i="14"/>
  <c r="H947" i="14"/>
  <c r="G947" i="14"/>
  <c r="F947" i="14"/>
  <c r="E947" i="14"/>
  <c r="D947" i="14"/>
  <c r="C947" i="14"/>
  <c r="B947" i="14"/>
  <c r="I946" i="14"/>
  <c r="H946" i="14"/>
  <c r="G946" i="14"/>
  <c r="F946" i="14"/>
  <c r="E946" i="14"/>
  <c r="D946" i="14"/>
  <c r="C946" i="14"/>
  <c r="B946" i="14"/>
  <c r="I945" i="14"/>
  <c r="H945" i="14"/>
  <c r="G945" i="14"/>
  <c r="F945" i="14"/>
  <c r="E945" i="14"/>
  <c r="D945" i="14"/>
  <c r="C945" i="14"/>
  <c r="B945" i="14"/>
  <c r="I944" i="14"/>
  <c r="H944" i="14"/>
  <c r="G944" i="14"/>
  <c r="F944" i="14"/>
  <c r="E944" i="14"/>
  <c r="D944" i="14"/>
  <c r="C944" i="14"/>
  <c r="B944" i="14"/>
  <c r="I943" i="14"/>
  <c r="H943" i="14"/>
  <c r="G943" i="14"/>
  <c r="F943" i="14"/>
  <c r="E943" i="14"/>
  <c r="D943" i="14"/>
  <c r="C943" i="14"/>
  <c r="B943" i="14"/>
  <c r="I942" i="14"/>
  <c r="H942" i="14"/>
  <c r="G942" i="14"/>
  <c r="F942" i="14"/>
  <c r="E942" i="14"/>
  <c r="D942" i="14"/>
  <c r="C942" i="14"/>
  <c r="B942" i="14"/>
  <c r="I941" i="14"/>
  <c r="H941" i="14"/>
  <c r="G941" i="14"/>
  <c r="F941" i="14"/>
  <c r="E941" i="14"/>
  <c r="D941" i="14"/>
  <c r="C941" i="14"/>
  <c r="B941" i="14"/>
  <c r="I940" i="14"/>
  <c r="H940" i="14"/>
  <c r="G940" i="14"/>
  <c r="F940" i="14"/>
  <c r="E940" i="14"/>
  <c r="D940" i="14"/>
  <c r="C940" i="14"/>
  <c r="B940" i="14"/>
  <c r="I939" i="14"/>
  <c r="H939" i="14"/>
  <c r="G939" i="14"/>
  <c r="F939" i="14"/>
  <c r="E939" i="14"/>
  <c r="D939" i="14"/>
  <c r="C939" i="14"/>
  <c r="B939" i="14"/>
  <c r="I938" i="14"/>
  <c r="H938" i="14"/>
  <c r="G938" i="14"/>
  <c r="F938" i="14"/>
  <c r="E938" i="14"/>
  <c r="D938" i="14"/>
  <c r="C938" i="14"/>
  <c r="B938" i="14"/>
  <c r="I937" i="14"/>
  <c r="H937" i="14"/>
  <c r="G937" i="14"/>
  <c r="F937" i="14"/>
  <c r="E937" i="14"/>
  <c r="D937" i="14"/>
  <c r="C937" i="14"/>
  <c r="B937" i="14"/>
  <c r="I936" i="14"/>
  <c r="H936" i="14"/>
  <c r="G936" i="14"/>
  <c r="F936" i="14"/>
  <c r="E936" i="14"/>
  <c r="D936" i="14"/>
  <c r="C936" i="14"/>
  <c r="B936" i="14"/>
  <c r="I935" i="14"/>
  <c r="H935" i="14"/>
  <c r="G935" i="14"/>
  <c r="F935" i="14"/>
  <c r="E935" i="14"/>
  <c r="D935" i="14"/>
  <c r="C935" i="14"/>
  <c r="B935" i="14"/>
  <c r="I934" i="14"/>
  <c r="H934" i="14"/>
  <c r="G934" i="14"/>
  <c r="F934" i="14"/>
  <c r="E934" i="14"/>
  <c r="D934" i="14"/>
  <c r="C934" i="14"/>
  <c r="B934" i="14"/>
  <c r="I933" i="14"/>
  <c r="H933" i="14"/>
  <c r="G933" i="14"/>
  <c r="F933" i="14"/>
  <c r="E933" i="14"/>
  <c r="D933" i="14"/>
  <c r="C933" i="14"/>
  <c r="B933" i="14"/>
  <c r="I932" i="14"/>
  <c r="H932" i="14"/>
  <c r="G932" i="14"/>
  <c r="F932" i="14"/>
  <c r="E932" i="14"/>
  <c r="D932" i="14"/>
  <c r="C932" i="14"/>
  <c r="B932" i="14"/>
  <c r="I931" i="14"/>
  <c r="H931" i="14"/>
  <c r="G931" i="14"/>
  <c r="F931" i="14"/>
  <c r="E931" i="14"/>
  <c r="D931" i="14"/>
  <c r="C931" i="14"/>
  <c r="B931" i="14"/>
  <c r="I930" i="14"/>
  <c r="H930" i="14"/>
  <c r="G930" i="14"/>
  <c r="F930" i="14"/>
  <c r="E930" i="14"/>
  <c r="D930" i="14"/>
  <c r="C930" i="14"/>
  <c r="B930" i="14"/>
  <c r="I929" i="14"/>
  <c r="H929" i="14"/>
  <c r="G929" i="14"/>
  <c r="F929" i="14"/>
  <c r="E929" i="14"/>
  <c r="D929" i="14"/>
  <c r="C929" i="14"/>
  <c r="B929" i="14"/>
  <c r="I928" i="14"/>
  <c r="H928" i="14"/>
  <c r="G928" i="14"/>
  <c r="F928" i="14"/>
  <c r="E928" i="14"/>
  <c r="D928" i="14"/>
  <c r="C928" i="14"/>
  <c r="B928" i="14"/>
  <c r="I927" i="14"/>
  <c r="H927" i="14"/>
  <c r="G927" i="14"/>
  <c r="F927" i="14"/>
  <c r="E927" i="14"/>
  <c r="D927" i="14"/>
  <c r="C927" i="14"/>
  <c r="B927" i="14"/>
  <c r="I926" i="14"/>
  <c r="H926" i="14"/>
  <c r="G926" i="14"/>
  <c r="F926" i="14"/>
  <c r="E926" i="14"/>
  <c r="D926" i="14"/>
  <c r="C926" i="14"/>
  <c r="B926" i="14"/>
  <c r="I925" i="14"/>
  <c r="H925" i="14"/>
  <c r="G925" i="14"/>
  <c r="F925" i="14"/>
  <c r="E925" i="14"/>
  <c r="D925" i="14"/>
  <c r="C925" i="14"/>
  <c r="B925" i="14"/>
  <c r="I924" i="14"/>
  <c r="H924" i="14"/>
  <c r="G924" i="14"/>
  <c r="F924" i="14"/>
  <c r="E924" i="14"/>
  <c r="D924" i="14"/>
  <c r="C924" i="14"/>
  <c r="B924" i="14"/>
  <c r="I923" i="14"/>
  <c r="H923" i="14"/>
  <c r="G923" i="14"/>
  <c r="F923" i="14"/>
  <c r="E923" i="14"/>
  <c r="D923" i="14"/>
  <c r="C923" i="14"/>
  <c r="B923" i="14"/>
  <c r="I922" i="14"/>
  <c r="H922" i="14"/>
  <c r="G922" i="14"/>
  <c r="F922" i="14"/>
  <c r="E922" i="14"/>
  <c r="D922" i="14"/>
  <c r="C922" i="14"/>
  <c r="B922" i="14"/>
  <c r="I921" i="14"/>
  <c r="H921" i="14"/>
  <c r="G921" i="14"/>
  <c r="F921" i="14"/>
  <c r="E921" i="14"/>
  <c r="D921" i="14"/>
  <c r="C921" i="14"/>
  <c r="B921" i="14"/>
  <c r="I920" i="14"/>
  <c r="H920" i="14"/>
  <c r="G920" i="14"/>
  <c r="F920" i="14"/>
  <c r="E920" i="14"/>
  <c r="D920" i="14"/>
  <c r="C920" i="14"/>
  <c r="B920" i="14"/>
  <c r="I919" i="14"/>
  <c r="H919" i="14"/>
  <c r="G919" i="14"/>
  <c r="F919" i="14"/>
  <c r="E919" i="14"/>
  <c r="D919" i="14"/>
  <c r="C919" i="14"/>
  <c r="B919" i="14"/>
  <c r="I918" i="14"/>
  <c r="H918" i="14"/>
  <c r="G918" i="14"/>
  <c r="F918" i="14"/>
  <c r="E918" i="14"/>
  <c r="D918" i="14"/>
  <c r="C918" i="14"/>
  <c r="B918" i="14"/>
  <c r="I917" i="14"/>
  <c r="H917" i="14"/>
  <c r="G917" i="14"/>
  <c r="F917" i="14"/>
  <c r="E917" i="14"/>
  <c r="D917" i="14"/>
  <c r="C917" i="14"/>
  <c r="B917" i="14"/>
  <c r="I916" i="14"/>
  <c r="H916" i="14"/>
  <c r="G916" i="14"/>
  <c r="F916" i="14"/>
  <c r="E916" i="14"/>
  <c r="D916" i="14"/>
  <c r="C916" i="14"/>
  <c r="B916" i="14"/>
  <c r="I915" i="14"/>
  <c r="H915" i="14"/>
  <c r="G915" i="14"/>
  <c r="F915" i="14"/>
  <c r="E915" i="14"/>
  <c r="D915" i="14"/>
  <c r="C915" i="14"/>
  <c r="B915" i="14"/>
  <c r="I914" i="14"/>
  <c r="H914" i="14"/>
  <c r="G914" i="14"/>
  <c r="F914" i="14"/>
  <c r="E914" i="14"/>
  <c r="D914" i="14"/>
  <c r="C914" i="14"/>
  <c r="B914" i="14"/>
  <c r="I913" i="14"/>
  <c r="H913" i="14"/>
  <c r="G913" i="14"/>
  <c r="F913" i="14"/>
  <c r="E913" i="14"/>
  <c r="D913" i="14"/>
  <c r="C913" i="14"/>
  <c r="B913" i="14"/>
  <c r="I912" i="14"/>
  <c r="H912" i="14"/>
  <c r="G912" i="14"/>
  <c r="F912" i="14"/>
  <c r="E912" i="14"/>
  <c r="D912" i="14"/>
  <c r="C912" i="14"/>
  <c r="B912" i="14"/>
  <c r="I911" i="14"/>
  <c r="H911" i="14"/>
  <c r="G911" i="14"/>
  <c r="F911" i="14"/>
  <c r="E911" i="14"/>
  <c r="D911" i="14"/>
  <c r="C911" i="14"/>
  <c r="B911" i="14"/>
  <c r="I910" i="14"/>
  <c r="H910" i="14"/>
  <c r="G910" i="14"/>
  <c r="F910" i="14"/>
  <c r="E910" i="14"/>
  <c r="D910" i="14"/>
  <c r="C910" i="14"/>
  <c r="B910" i="14"/>
  <c r="I909" i="14"/>
  <c r="H909" i="14"/>
  <c r="G909" i="14"/>
  <c r="F909" i="14"/>
  <c r="E909" i="14"/>
  <c r="D909" i="14"/>
  <c r="C909" i="14"/>
  <c r="B909" i="14"/>
  <c r="I908" i="14"/>
  <c r="H908" i="14"/>
  <c r="G908" i="14"/>
  <c r="F908" i="14"/>
  <c r="E908" i="14"/>
  <c r="D908" i="14"/>
  <c r="C908" i="14"/>
  <c r="B908" i="14"/>
  <c r="I907" i="14"/>
  <c r="H907" i="14"/>
  <c r="G907" i="14"/>
  <c r="F907" i="14"/>
  <c r="E907" i="14"/>
  <c r="D907" i="14"/>
  <c r="C907" i="14"/>
  <c r="B907" i="14"/>
  <c r="I906" i="14"/>
  <c r="H906" i="14"/>
  <c r="G906" i="14"/>
  <c r="F906" i="14"/>
  <c r="E906" i="14"/>
  <c r="D906" i="14"/>
  <c r="C906" i="14"/>
  <c r="B906" i="14"/>
  <c r="I905" i="14"/>
  <c r="H905" i="14"/>
  <c r="G905" i="14"/>
  <c r="F905" i="14"/>
  <c r="E905" i="14"/>
  <c r="D905" i="14"/>
  <c r="C905" i="14"/>
  <c r="B905" i="14"/>
  <c r="I904" i="14"/>
  <c r="H904" i="14"/>
  <c r="G904" i="14"/>
  <c r="F904" i="14"/>
  <c r="E904" i="14"/>
  <c r="D904" i="14"/>
  <c r="C904" i="14"/>
  <c r="B904" i="14"/>
  <c r="I903" i="14"/>
  <c r="H903" i="14"/>
  <c r="G903" i="14"/>
  <c r="F903" i="14"/>
  <c r="E903" i="14"/>
  <c r="D903" i="14"/>
  <c r="C903" i="14"/>
  <c r="B903" i="14"/>
  <c r="I902" i="14"/>
  <c r="H902" i="14"/>
  <c r="G902" i="14"/>
  <c r="F902" i="14"/>
  <c r="E902" i="14"/>
  <c r="D902" i="14"/>
  <c r="C902" i="14"/>
  <c r="B902" i="14"/>
  <c r="I901" i="14"/>
  <c r="H901" i="14"/>
  <c r="G901" i="14"/>
  <c r="F901" i="14"/>
  <c r="E901" i="14"/>
  <c r="D901" i="14"/>
  <c r="C901" i="14"/>
  <c r="B901" i="14"/>
  <c r="I900" i="14"/>
  <c r="H900" i="14"/>
  <c r="G900" i="14"/>
  <c r="F900" i="14"/>
  <c r="E900" i="14"/>
  <c r="D900" i="14"/>
  <c r="C900" i="14"/>
  <c r="B900" i="14"/>
  <c r="I899" i="14"/>
  <c r="H899" i="14"/>
  <c r="G899" i="14"/>
  <c r="F899" i="14"/>
  <c r="E899" i="14"/>
  <c r="D899" i="14"/>
  <c r="C899" i="14"/>
  <c r="B899" i="14"/>
  <c r="I898" i="14"/>
  <c r="H898" i="14"/>
  <c r="G898" i="14"/>
  <c r="F898" i="14"/>
  <c r="E898" i="14"/>
  <c r="D898" i="14"/>
  <c r="C898" i="14"/>
  <c r="B898" i="14"/>
  <c r="I897" i="14"/>
  <c r="H897" i="14"/>
  <c r="G897" i="14"/>
  <c r="F897" i="14"/>
  <c r="E897" i="14"/>
  <c r="D897" i="14"/>
  <c r="C897" i="14"/>
  <c r="B897" i="14"/>
  <c r="I896" i="14"/>
  <c r="H896" i="14"/>
  <c r="G896" i="14"/>
  <c r="F896" i="14"/>
  <c r="E896" i="14"/>
  <c r="D896" i="14"/>
  <c r="C896" i="14"/>
  <c r="B896" i="14"/>
  <c r="I895" i="14"/>
  <c r="H895" i="14"/>
  <c r="G895" i="14"/>
  <c r="F895" i="14"/>
  <c r="E895" i="14"/>
  <c r="D895" i="14"/>
  <c r="C895" i="14"/>
  <c r="B895" i="14"/>
  <c r="I894" i="14"/>
  <c r="H894" i="14"/>
  <c r="G894" i="14"/>
  <c r="F894" i="14"/>
  <c r="E894" i="14"/>
  <c r="D894" i="14"/>
  <c r="C894" i="14"/>
  <c r="B894" i="14"/>
  <c r="I893" i="14"/>
  <c r="H893" i="14"/>
  <c r="G893" i="14"/>
  <c r="F893" i="14"/>
  <c r="E893" i="14"/>
  <c r="D893" i="14"/>
  <c r="C893" i="14"/>
  <c r="B893" i="14"/>
  <c r="I892" i="14"/>
  <c r="H892" i="14"/>
  <c r="G892" i="14"/>
  <c r="F892" i="14"/>
  <c r="E892" i="14"/>
  <c r="D892" i="14"/>
  <c r="C892" i="14"/>
  <c r="B892" i="14"/>
  <c r="I891" i="14"/>
  <c r="H891" i="14"/>
  <c r="G891" i="14"/>
  <c r="F891" i="14"/>
  <c r="E891" i="14"/>
  <c r="D891" i="14"/>
  <c r="C891" i="14"/>
  <c r="B891" i="14"/>
  <c r="I890" i="14"/>
  <c r="H890" i="14"/>
  <c r="G890" i="14"/>
  <c r="F890" i="14"/>
  <c r="E890" i="14"/>
  <c r="D890" i="14"/>
  <c r="C890" i="14"/>
  <c r="B890" i="14"/>
  <c r="I889" i="14"/>
  <c r="H889" i="14"/>
  <c r="G889" i="14"/>
  <c r="F889" i="14"/>
  <c r="E889" i="14"/>
  <c r="D889" i="14"/>
  <c r="C889" i="14"/>
  <c r="B889" i="14"/>
  <c r="I888" i="14"/>
  <c r="H888" i="14"/>
  <c r="G888" i="14"/>
  <c r="F888" i="14"/>
  <c r="E888" i="14"/>
  <c r="D888" i="14"/>
  <c r="C888" i="14"/>
  <c r="B888" i="14"/>
  <c r="I887" i="14"/>
  <c r="H887" i="14"/>
  <c r="G887" i="14"/>
  <c r="F887" i="14"/>
  <c r="E887" i="14"/>
  <c r="D887" i="14"/>
  <c r="C887" i="14"/>
  <c r="B887" i="14"/>
  <c r="I886" i="14"/>
  <c r="H886" i="14"/>
  <c r="G886" i="14"/>
  <c r="F886" i="14"/>
  <c r="E886" i="14"/>
  <c r="D886" i="14"/>
  <c r="C886" i="14"/>
  <c r="B886" i="14"/>
  <c r="I885" i="14"/>
  <c r="H885" i="14"/>
  <c r="G885" i="14"/>
  <c r="F885" i="14"/>
  <c r="E885" i="14"/>
  <c r="D885" i="14"/>
  <c r="C885" i="14"/>
  <c r="B885" i="14"/>
  <c r="I884" i="14"/>
  <c r="H884" i="14"/>
  <c r="G884" i="14"/>
  <c r="F884" i="14"/>
  <c r="E884" i="14"/>
  <c r="D884" i="14"/>
  <c r="C884" i="14"/>
  <c r="B884" i="14"/>
  <c r="I883" i="14"/>
  <c r="H883" i="14"/>
  <c r="G883" i="14"/>
  <c r="F883" i="14"/>
  <c r="E883" i="14"/>
  <c r="D883" i="14"/>
  <c r="C883" i="14"/>
  <c r="B883" i="14"/>
  <c r="I882" i="14"/>
  <c r="H882" i="14"/>
  <c r="G882" i="14"/>
  <c r="F882" i="14"/>
  <c r="E882" i="14"/>
  <c r="D882" i="14"/>
  <c r="C882" i="14"/>
  <c r="B882" i="14"/>
  <c r="I881" i="14"/>
  <c r="H881" i="14"/>
  <c r="G881" i="14"/>
  <c r="F881" i="14"/>
  <c r="E881" i="14"/>
  <c r="D881" i="14"/>
  <c r="C881" i="14"/>
  <c r="B881" i="14"/>
  <c r="I880" i="14"/>
  <c r="H880" i="14"/>
  <c r="G880" i="14"/>
  <c r="F880" i="14"/>
  <c r="E880" i="14"/>
  <c r="D880" i="14"/>
  <c r="C880" i="14"/>
  <c r="B880" i="14"/>
  <c r="I879" i="14"/>
  <c r="H879" i="14"/>
  <c r="G879" i="14"/>
  <c r="F879" i="14"/>
  <c r="E879" i="14"/>
  <c r="D879" i="14"/>
  <c r="C879" i="14"/>
  <c r="B879" i="14"/>
  <c r="I878" i="14"/>
  <c r="H878" i="14"/>
  <c r="G878" i="14"/>
  <c r="F878" i="14"/>
  <c r="E878" i="14"/>
  <c r="D878" i="14"/>
  <c r="C878" i="14"/>
  <c r="B878" i="14"/>
  <c r="I877" i="14"/>
  <c r="H877" i="14"/>
  <c r="G877" i="14"/>
  <c r="F877" i="14"/>
  <c r="E877" i="14"/>
  <c r="D877" i="14"/>
  <c r="C877" i="14"/>
  <c r="B877" i="14"/>
  <c r="I876" i="14"/>
  <c r="H876" i="14"/>
  <c r="G876" i="14"/>
  <c r="F876" i="14"/>
  <c r="E876" i="14"/>
  <c r="D876" i="14"/>
  <c r="C876" i="14"/>
  <c r="B876" i="14"/>
  <c r="I875" i="14"/>
  <c r="H875" i="14"/>
  <c r="G875" i="14"/>
  <c r="F875" i="14"/>
  <c r="E875" i="14"/>
  <c r="D875" i="14"/>
  <c r="C875" i="14"/>
  <c r="B875" i="14"/>
  <c r="I874" i="14"/>
  <c r="H874" i="14"/>
  <c r="G874" i="14"/>
  <c r="F874" i="14"/>
  <c r="E874" i="14"/>
  <c r="D874" i="14"/>
  <c r="C874" i="14"/>
  <c r="B874" i="14"/>
  <c r="I873" i="14"/>
  <c r="H873" i="14"/>
  <c r="G873" i="14"/>
  <c r="F873" i="14"/>
  <c r="E873" i="14"/>
  <c r="D873" i="14"/>
  <c r="C873" i="14"/>
  <c r="B873" i="14"/>
  <c r="I872" i="14"/>
  <c r="H872" i="14"/>
  <c r="G872" i="14"/>
  <c r="F872" i="14"/>
  <c r="E872" i="14"/>
  <c r="D872" i="14"/>
  <c r="C872" i="14"/>
  <c r="B872" i="14"/>
  <c r="I871" i="14"/>
  <c r="H871" i="14"/>
  <c r="G871" i="14"/>
  <c r="F871" i="14"/>
  <c r="E871" i="14"/>
  <c r="D871" i="14"/>
  <c r="C871" i="14"/>
  <c r="B871" i="14"/>
  <c r="I870" i="14"/>
  <c r="H870" i="14"/>
  <c r="G870" i="14"/>
  <c r="F870" i="14"/>
  <c r="E870" i="14"/>
  <c r="D870" i="14"/>
  <c r="C870" i="14"/>
  <c r="B870" i="14"/>
  <c r="I869" i="14"/>
  <c r="H869" i="14"/>
  <c r="G869" i="14"/>
  <c r="F869" i="14"/>
  <c r="E869" i="14"/>
  <c r="D869" i="14"/>
  <c r="C869" i="14"/>
  <c r="B869" i="14"/>
  <c r="I868" i="14"/>
  <c r="H868" i="14"/>
  <c r="G868" i="14"/>
  <c r="F868" i="14"/>
  <c r="E868" i="14"/>
  <c r="D868" i="14"/>
  <c r="C868" i="14"/>
  <c r="B868" i="14"/>
  <c r="I867" i="14"/>
  <c r="H867" i="14"/>
  <c r="G867" i="14"/>
  <c r="F867" i="14"/>
  <c r="E867" i="14"/>
  <c r="D867" i="14"/>
  <c r="C867" i="14"/>
  <c r="B867" i="14"/>
  <c r="I866" i="14"/>
  <c r="H866" i="14"/>
  <c r="G866" i="14"/>
  <c r="F866" i="14"/>
  <c r="E866" i="14"/>
  <c r="D866" i="14"/>
  <c r="C866" i="14"/>
  <c r="B866" i="14"/>
  <c r="I865" i="14"/>
  <c r="H865" i="14"/>
  <c r="G865" i="14"/>
  <c r="F865" i="14"/>
  <c r="E865" i="14"/>
  <c r="D865" i="14"/>
  <c r="C865" i="14"/>
  <c r="B865" i="14"/>
  <c r="I864" i="14"/>
  <c r="H864" i="14"/>
  <c r="G864" i="14"/>
  <c r="F864" i="14"/>
  <c r="E864" i="14"/>
  <c r="D864" i="14"/>
  <c r="C864" i="14"/>
  <c r="B864" i="14"/>
  <c r="I863" i="14"/>
  <c r="H863" i="14"/>
  <c r="G863" i="14"/>
  <c r="F863" i="14"/>
  <c r="E863" i="14"/>
  <c r="D863" i="14"/>
  <c r="C863" i="14"/>
  <c r="B863" i="14"/>
  <c r="I862" i="14"/>
  <c r="H862" i="14"/>
  <c r="G862" i="14"/>
  <c r="F862" i="14"/>
  <c r="E862" i="14"/>
  <c r="D862" i="14"/>
  <c r="C862" i="14"/>
  <c r="B862" i="14"/>
  <c r="I861" i="14"/>
  <c r="H861" i="14"/>
  <c r="G861" i="14"/>
  <c r="F861" i="14"/>
  <c r="E861" i="14"/>
  <c r="D861" i="14"/>
  <c r="C861" i="14"/>
  <c r="B861" i="14"/>
  <c r="I860" i="14"/>
  <c r="H860" i="14"/>
  <c r="G860" i="14"/>
  <c r="F860" i="14"/>
  <c r="E860" i="14"/>
  <c r="D860" i="14"/>
  <c r="C860" i="14"/>
  <c r="B860" i="14"/>
  <c r="I859" i="14"/>
  <c r="H859" i="14"/>
  <c r="G859" i="14"/>
  <c r="F859" i="14"/>
  <c r="E859" i="14"/>
  <c r="D859" i="14"/>
  <c r="C859" i="14"/>
  <c r="B859" i="14"/>
  <c r="I858" i="14"/>
  <c r="H858" i="14"/>
  <c r="G858" i="14"/>
  <c r="F858" i="14"/>
  <c r="E858" i="14"/>
  <c r="D858" i="14"/>
  <c r="C858" i="14"/>
  <c r="B858" i="14"/>
  <c r="I857" i="14"/>
  <c r="H857" i="14"/>
  <c r="G857" i="14"/>
  <c r="F857" i="14"/>
  <c r="E857" i="14"/>
  <c r="D857" i="14"/>
  <c r="C857" i="14"/>
  <c r="B857" i="14"/>
  <c r="I856" i="14"/>
  <c r="H856" i="14"/>
  <c r="G856" i="14"/>
  <c r="F856" i="14"/>
  <c r="E856" i="14"/>
  <c r="D856" i="14"/>
  <c r="C856" i="14"/>
  <c r="B856" i="14"/>
  <c r="I855" i="14"/>
  <c r="H855" i="14"/>
  <c r="G855" i="14"/>
  <c r="F855" i="14"/>
  <c r="E855" i="14"/>
  <c r="D855" i="14"/>
  <c r="C855" i="14"/>
  <c r="B855" i="14"/>
  <c r="I854" i="14"/>
  <c r="H854" i="14"/>
  <c r="G854" i="14"/>
  <c r="F854" i="14"/>
  <c r="E854" i="14"/>
  <c r="D854" i="14"/>
  <c r="C854" i="14"/>
  <c r="B854" i="14"/>
  <c r="I853" i="14"/>
  <c r="H853" i="14"/>
  <c r="G853" i="14"/>
  <c r="F853" i="14"/>
  <c r="E853" i="14"/>
  <c r="D853" i="14"/>
  <c r="C853" i="14"/>
  <c r="B853" i="14"/>
  <c r="I852" i="14"/>
  <c r="H852" i="14"/>
  <c r="G852" i="14"/>
  <c r="F852" i="14"/>
  <c r="E852" i="14"/>
  <c r="D852" i="14"/>
  <c r="C852" i="14"/>
  <c r="B852" i="14"/>
  <c r="I851" i="14"/>
  <c r="H851" i="14"/>
  <c r="G851" i="14"/>
  <c r="F851" i="14"/>
  <c r="E851" i="14"/>
  <c r="D851" i="14"/>
  <c r="C851" i="14"/>
  <c r="B851" i="14"/>
  <c r="I850" i="14"/>
  <c r="H850" i="14"/>
  <c r="G850" i="14"/>
  <c r="F850" i="14"/>
  <c r="E850" i="14"/>
  <c r="D850" i="14"/>
  <c r="C850" i="14"/>
  <c r="B850" i="14"/>
  <c r="I849" i="14"/>
  <c r="H849" i="14"/>
  <c r="G849" i="14"/>
  <c r="F849" i="14"/>
  <c r="E849" i="14"/>
  <c r="D849" i="14"/>
  <c r="C849" i="14"/>
  <c r="B849" i="14"/>
  <c r="I848" i="14"/>
  <c r="H848" i="14"/>
  <c r="G848" i="14"/>
  <c r="F848" i="14"/>
  <c r="E848" i="14"/>
  <c r="D848" i="14"/>
  <c r="C848" i="14"/>
  <c r="B848" i="14"/>
  <c r="I847" i="14"/>
  <c r="H847" i="14"/>
  <c r="G847" i="14"/>
  <c r="F847" i="14"/>
  <c r="E847" i="14"/>
  <c r="D847" i="14"/>
  <c r="C847" i="14"/>
  <c r="B847" i="14"/>
  <c r="I846" i="14"/>
  <c r="H846" i="14"/>
  <c r="G846" i="14"/>
  <c r="F846" i="14"/>
  <c r="E846" i="14"/>
  <c r="D846" i="14"/>
  <c r="C846" i="14"/>
  <c r="B846" i="14"/>
  <c r="I845" i="14"/>
  <c r="H845" i="14"/>
  <c r="G845" i="14"/>
  <c r="F845" i="14"/>
  <c r="E845" i="14"/>
  <c r="D845" i="14"/>
  <c r="C845" i="14"/>
  <c r="B845" i="14"/>
  <c r="I844" i="14"/>
  <c r="H844" i="14"/>
  <c r="G844" i="14"/>
  <c r="F844" i="14"/>
  <c r="E844" i="14"/>
  <c r="D844" i="14"/>
  <c r="C844" i="14"/>
  <c r="B844" i="14"/>
  <c r="I843" i="14"/>
  <c r="H843" i="14"/>
  <c r="G843" i="14"/>
  <c r="F843" i="14"/>
  <c r="E843" i="14"/>
  <c r="D843" i="14"/>
  <c r="C843" i="14"/>
  <c r="B843" i="14"/>
  <c r="I842" i="14"/>
  <c r="H842" i="14"/>
  <c r="G842" i="14"/>
  <c r="F842" i="14"/>
  <c r="E842" i="14"/>
  <c r="D842" i="14"/>
  <c r="C842" i="14"/>
  <c r="B842" i="14"/>
  <c r="I841" i="14"/>
  <c r="H841" i="14"/>
  <c r="G841" i="14"/>
  <c r="F841" i="14"/>
  <c r="E841" i="14"/>
  <c r="D841" i="14"/>
  <c r="C841" i="14"/>
  <c r="B841" i="14"/>
  <c r="I840" i="14"/>
  <c r="H840" i="14"/>
  <c r="G840" i="14"/>
  <c r="F840" i="14"/>
  <c r="E840" i="14"/>
  <c r="D840" i="14"/>
  <c r="C840" i="14"/>
  <c r="B840" i="14"/>
  <c r="I839" i="14"/>
  <c r="H839" i="14"/>
  <c r="G839" i="14"/>
  <c r="F839" i="14"/>
  <c r="E839" i="14"/>
  <c r="D839" i="14"/>
  <c r="C839" i="14"/>
  <c r="B839" i="14"/>
  <c r="I838" i="14"/>
  <c r="H838" i="14"/>
  <c r="G838" i="14"/>
  <c r="F838" i="14"/>
  <c r="E838" i="14"/>
  <c r="D838" i="14"/>
  <c r="C838" i="14"/>
  <c r="B838" i="14"/>
  <c r="I837" i="14"/>
  <c r="H837" i="14"/>
  <c r="G837" i="14"/>
  <c r="F837" i="14"/>
  <c r="E837" i="14"/>
  <c r="D837" i="14"/>
  <c r="C837" i="14"/>
  <c r="B837" i="14"/>
  <c r="I836" i="14"/>
  <c r="H836" i="14"/>
  <c r="G836" i="14"/>
  <c r="F836" i="14"/>
  <c r="E836" i="14"/>
  <c r="D836" i="14"/>
  <c r="C836" i="14"/>
  <c r="B836" i="14"/>
  <c r="I835" i="14"/>
  <c r="H835" i="14"/>
  <c r="G835" i="14"/>
  <c r="F835" i="14"/>
  <c r="E835" i="14"/>
  <c r="D835" i="14"/>
  <c r="C835" i="14"/>
  <c r="B835" i="14"/>
  <c r="I834" i="14"/>
  <c r="H834" i="14"/>
  <c r="G834" i="14"/>
  <c r="F834" i="14"/>
  <c r="E834" i="14"/>
  <c r="D834" i="14"/>
  <c r="C834" i="14"/>
  <c r="B834" i="14"/>
  <c r="I833" i="14"/>
  <c r="H833" i="14"/>
  <c r="G833" i="14"/>
  <c r="F833" i="14"/>
  <c r="E833" i="14"/>
  <c r="D833" i="14"/>
  <c r="C833" i="14"/>
  <c r="B833" i="14"/>
  <c r="I832" i="14"/>
  <c r="H832" i="14"/>
  <c r="G832" i="14"/>
  <c r="F832" i="14"/>
  <c r="E832" i="14"/>
  <c r="D832" i="14"/>
  <c r="C832" i="14"/>
  <c r="B832" i="14"/>
  <c r="I831" i="14"/>
  <c r="H831" i="14"/>
  <c r="G831" i="14"/>
  <c r="F831" i="14"/>
  <c r="E831" i="14"/>
  <c r="D831" i="14"/>
  <c r="C831" i="14"/>
  <c r="B831" i="14"/>
  <c r="I830" i="14"/>
  <c r="H830" i="14"/>
  <c r="G830" i="14"/>
  <c r="F830" i="14"/>
  <c r="E830" i="14"/>
  <c r="D830" i="14"/>
  <c r="C830" i="14"/>
  <c r="B830" i="14"/>
  <c r="I829" i="14"/>
  <c r="H829" i="14"/>
  <c r="G829" i="14"/>
  <c r="F829" i="14"/>
  <c r="E829" i="14"/>
  <c r="D829" i="14"/>
  <c r="C829" i="14"/>
  <c r="B829" i="14"/>
  <c r="I828" i="14"/>
  <c r="H828" i="14"/>
  <c r="G828" i="14"/>
  <c r="F828" i="14"/>
  <c r="E828" i="14"/>
  <c r="D828" i="14"/>
  <c r="C828" i="14"/>
  <c r="B828" i="14"/>
  <c r="I827" i="14"/>
  <c r="H827" i="14"/>
  <c r="G827" i="14"/>
  <c r="F827" i="14"/>
  <c r="E827" i="14"/>
  <c r="D827" i="14"/>
  <c r="C827" i="14"/>
  <c r="B827" i="14"/>
  <c r="I826" i="14"/>
  <c r="H826" i="14"/>
  <c r="G826" i="14"/>
  <c r="F826" i="14"/>
  <c r="E826" i="14"/>
  <c r="D826" i="14"/>
  <c r="C826" i="14"/>
  <c r="B826" i="14"/>
  <c r="I825" i="14"/>
  <c r="H825" i="14"/>
  <c r="G825" i="14"/>
  <c r="F825" i="14"/>
  <c r="E825" i="14"/>
  <c r="D825" i="14"/>
  <c r="C825" i="14"/>
  <c r="B825" i="14"/>
  <c r="I824" i="14"/>
  <c r="H824" i="14"/>
  <c r="G824" i="14"/>
  <c r="F824" i="14"/>
  <c r="E824" i="14"/>
  <c r="D824" i="14"/>
  <c r="C824" i="14"/>
  <c r="B824" i="14"/>
  <c r="I823" i="14"/>
  <c r="H823" i="14"/>
  <c r="G823" i="14"/>
  <c r="F823" i="14"/>
  <c r="E823" i="14"/>
  <c r="D823" i="14"/>
  <c r="C823" i="14"/>
  <c r="B823" i="14"/>
  <c r="I822" i="14"/>
  <c r="H822" i="14"/>
  <c r="G822" i="14"/>
  <c r="F822" i="14"/>
  <c r="E822" i="14"/>
  <c r="D822" i="14"/>
  <c r="C822" i="14"/>
  <c r="B822" i="14"/>
  <c r="I821" i="14"/>
  <c r="H821" i="14"/>
  <c r="G821" i="14"/>
  <c r="F821" i="14"/>
  <c r="E821" i="14"/>
  <c r="D821" i="14"/>
  <c r="C821" i="14"/>
  <c r="B821" i="14"/>
  <c r="I820" i="14"/>
  <c r="H820" i="14"/>
  <c r="G820" i="14"/>
  <c r="F820" i="14"/>
  <c r="E820" i="14"/>
  <c r="D820" i="14"/>
  <c r="C820" i="14"/>
  <c r="B820" i="14"/>
  <c r="I819" i="14"/>
  <c r="H819" i="14"/>
  <c r="G819" i="14"/>
  <c r="F819" i="14"/>
  <c r="E819" i="14"/>
  <c r="D819" i="14"/>
  <c r="C819" i="14"/>
  <c r="B819" i="14"/>
  <c r="I818" i="14"/>
  <c r="H818" i="14"/>
  <c r="G818" i="14"/>
  <c r="F818" i="14"/>
  <c r="E818" i="14"/>
  <c r="D818" i="14"/>
  <c r="C818" i="14"/>
  <c r="B818" i="14"/>
  <c r="I817" i="14"/>
  <c r="H817" i="14"/>
  <c r="G817" i="14"/>
  <c r="F817" i="14"/>
  <c r="E817" i="14"/>
  <c r="D817" i="14"/>
  <c r="C817" i="14"/>
  <c r="B817" i="14"/>
  <c r="I816" i="14"/>
  <c r="H816" i="14"/>
  <c r="G816" i="14"/>
  <c r="F816" i="14"/>
  <c r="E816" i="14"/>
  <c r="D816" i="14"/>
  <c r="C816" i="14"/>
  <c r="B816" i="14"/>
  <c r="I815" i="14"/>
  <c r="H815" i="14"/>
  <c r="G815" i="14"/>
  <c r="F815" i="14"/>
  <c r="E815" i="14"/>
  <c r="D815" i="14"/>
  <c r="C815" i="14"/>
  <c r="B815" i="14"/>
  <c r="I814" i="14"/>
  <c r="H814" i="14"/>
  <c r="G814" i="14"/>
  <c r="F814" i="14"/>
  <c r="E814" i="14"/>
  <c r="D814" i="14"/>
  <c r="C814" i="14"/>
  <c r="B814" i="14"/>
  <c r="I813" i="14"/>
  <c r="H813" i="14"/>
  <c r="G813" i="14"/>
  <c r="F813" i="14"/>
  <c r="E813" i="14"/>
  <c r="D813" i="14"/>
  <c r="C813" i="14"/>
  <c r="B813" i="14"/>
  <c r="I812" i="14"/>
  <c r="H812" i="14"/>
  <c r="G812" i="14"/>
  <c r="F812" i="14"/>
  <c r="E812" i="14"/>
  <c r="D812" i="14"/>
  <c r="C812" i="14"/>
  <c r="B812" i="14"/>
  <c r="I811" i="14"/>
  <c r="H811" i="14"/>
  <c r="G811" i="14"/>
  <c r="F811" i="14"/>
  <c r="E811" i="14"/>
  <c r="D811" i="14"/>
  <c r="C811" i="14"/>
  <c r="B811" i="14"/>
  <c r="I810" i="14"/>
  <c r="H810" i="14"/>
  <c r="G810" i="14"/>
  <c r="F810" i="14"/>
  <c r="E810" i="14"/>
  <c r="D810" i="14"/>
  <c r="C810" i="14"/>
  <c r="B810" i="14"/>
  <c r="I809" i="14"/>
  <c r="H809" i="14"/>
  <c r="G809" i="14"/>
  <c r="F809" i="14"/>
  <c r="E809" i="14"/>
  <c r="D809" i="14"/>
  <c r="C809" i="14"/>
  <c r="B809" i="14"/>
  <c r="I808" i="14"/>
  <c r="H808" i="14"/>
  <c r="G808" i="14"/>
  <c r="F808" i="14"/>
  <c r="E808" i="14"/>
  <c r="D808" i="14"/>
  <c r="C808" i="14"/>
  <c r="B808" i="14"/>
  <c r="I807" i="14"/>
  <c r="H807" i="14"/>
  <c r="G807" i="14"/>
  <c r="F807" i="14"/>
  <c r="E807" i="14"/>
  <c r="D807" i="14"/>
  <c r="C807" i="14"/>
  <c r="B807" i="14"/>
  <c r="I806" i="14"/>
  <c r="H806" i="14"/>
  <c r="G806" i="14"/>
  <c r="F806" i="14"/>
  <c r="E806" i="14"/>
  <c r="D806" i="14"/>
  <c r="C806" i="14"/>
  <c r="B806" i="14"/>
  <c r="I805" i="14"/>
  <c r="H805" i="14"/>
  <c r="G805" i="14"/>
  <c r="F805" i="14"/>
  <c r="E805" i="14"/>
  <c r="D805" i="14"/>
  <c r="C805" i="14"/>
  <c r="B805" i="14"/>
  <c r="I804" i="14"/>
  <c r="H804" i="14"/>
  <c r="G804" i="14"/>
  <c r="F804" i="14"/>
  <c r="E804" i="14"/>
  <c r="D804" i="14"/>
  <c r="C804" i="14"/>
  <c r="B804" i="14"/>
  <c r="I803" i="14"/>
  <c r="H803" i="14"/>
  <c r="G803" i="14"/>
  <c r="F803" i="14"/>
  <c r="E803" i="14"/>
  <c r="D803" i="14"/>
  <c r="C803" i="14"/>
  <c r="B803" i="14"/>
  <c r="I802" i="14"/>
  <c r="H802" i="14"/>
  <c r="G802" i="14"/>
  <c r="F802" i="14"/>
  <c r="E802" i="14"/>
  <c r="D802" i="14"/>
  <c r="C802" i="14"/>
  <c r="B802" i="14"/>
  <c r="I801" i="14"/>
  <c r="H801" i="14"/>
  <c r="G801" i="14"/>
  <c r="F801" i="14"/>
  <c r="E801" i="14"/>
  <c r="D801" i="14"/>
  <c r="C801" i="14"/>
  <c r="B801" i="14"/>
  <c r="I800" i="14"/>
  <c r="H800" i="14"/>
  <c r="G800" i="14"/>
  <c r="F800" i="14"/>
  <c r="E800" i="14"/>
  <c r="D800" i="14"/>
  <c r="C800" i="14"/>
  <c r="B800" i="14"/>
  <c r="I799" i="14"/>
  <c r="H799" i="14"/>
  <c r="G799" i="14"/>
  <c r="F799" i="14"/>
  <c r="E799" i="14"/>
  <c r="D799" i="14"/>
  <c r="C799" i="14"/>
  <c r="B799" i="14"/>
  <c r="I798" i="14"/>
  <c r="H798" i="14"/>
  <c r="G798" i="14"/>
  <c r="F798" i="14"/>
  <c r="E798" i="14"/>
  <c r="D798" i="14"/>
  <c r="C798" i="14"/>
  <c r="B798" i="14"/>
  <c r="I797" i="14"/>
  <c r="H797" i="14"/>
  <c r="G797" i="14"/>
  <c r="F797" i="14"/>
  <c r="E797" i="14"/>
  <c r="D797" i="14"/>
  <c r="C797" i="14"/>
  <c r="B797" i="14"/>
  <c r="I796" i="14"/>
  <c r="H796" i="14"/>
  <c r="G796" i="14"/>
  <c r="F796" i="14"/>
  <c r="E796" i="14"/>
  <c r="D796" i="14"/>
  <c r="C796" i="14"/>
  <c r="B796" i="14"/>
  <c r="I795" i="14"/>
  <c r="H795" i="14"/>
  <c r="G795" i="14"/>
  <c r="F795" i="14"/>
  <c r="E795" i="14"/>
  <c r="D795" i="14"/>
  <c r="C795" i="14"/>
  <c r="B795" i="14"/>
  <c r="I794" i="14"/>
  <c r="H794" i="14"/>
  <c r="G794" i="14"/>
  <c r="F794" i="14"/>
  <c r="E794" i="14"/>
  <c r="D794" i="14"/>
  <c r="C794" i="14"/>
  <c r="B794" i="14"/>
  <c r="I793" i="14"/>
  <c r="H793" i="14"/>
  <c r="G793" i="14"/>
  <c r="F793" i="14"/>
  <c r="E793" i="14"/>
  <c r="D793" i="14"/>
  <c r="C793" i="14"/>
  <c r="B793" i="14"/>
  <c r="I792" i="14"/>
  <c r="H792" i="14"/>
  <c r="G792" i="14"/>
  <c r="F792" i="14"/>
  <c r="E792" i="14"/>
  <c r="D792" i="14"/>
  <c r="C792" i="14"/>
  <c r="B792" i="14"/>
  <c r="I791" i="14"/>
  <c r="H791" i="14"/>
  <c r="G791" i="14"/>
  <c r="F791" i="14"/>
  <c r="E791" i="14"/>
  <c r="D791" i="14"/>
  <c r="C791" i="14"/>
  <c r="B791" i="14"/>
  <c r="I790" i="14"/>
  <c r="H790" i="14"/>
  <c r="G790" i="14"/>
  <c r="F790" i="14"/>
  <c r="E790" i="14"/>
  <c r="D790" i="14"/>
  <c r="C790" i="14"/>
  <c r="B790" i="14"/>
  <c r="I789" i="14"/>
  <c r="H789" i="14"/>
  <c r="G789" i="14"/>
  <c r="F789" i="14"/>
  <c r="E789" i="14"/>
  <c r="D789" i="14"/>
  <c r="C789" i="14"/>
  <c r="B789" i="14"/>
  <c r="I788" i="14"/>
  <c r="H788" i="14"/>
  <c r="G788" i="14"/>
  <c r="F788" i="14"/>
  <c r="E788" i="14"/>
  <c r="D788" i="14"/>
  <c r="C788" i="14"/>
  <c r="B788" i="14"/>
  <c r="I787" i="14"/>
  <c r="H787" i="14"/>
  <c r="G787" i="14"/>
  <c r="F787" i="14"/>
  <c r="E787" i="14"/>
  <c r="D787" i="14"/>
  <c r="C787" i="14"/>
  <c r="B787" i="14"/>
  <c r="I786" i="14"/>
  <c r="H786" i="14"/>
  <c r="G786" i="14"/>
  <c r="F786" i="14"/>
  <c r="E786" i="14"/>
  <c r="D786" i="14"/>
  <c r="C786" i="14"/>
  <c r="B786" i="14"/>
  <c r="I785" i="14"/>
  <c r="H785" i="14"/>
  <c r="G785" i="14"/>
  <c r="F785" i="14"/>
  <c r="E785" i="14"/>
  <c r="D785" i="14"/>
  <c r="C785" i="14"/>
  <c r="B785" i="14"/>
  <c r="I784" i="14"/>
  <c r="H784" i="14"/>
  <c r="G784" i="14"/>
  <c r="F784" i="14"/>
  <c r="E784" i="14"/>
  <c r="D784" i="14"/>
  <c r="C784" i="14"/>
  <c r="B784" i="14"/>
  <c r="I783" i="14"/>
  <c r="H783" i="14"/>
  <c r="G783" i="14"/>
  <c r="F783" i="14"/>
  <c r="E783" i="14"/>
  <c r="D783" i="14"/>
  <c r="C783" i="14"/>
  <c r="B783" i="14"/>
  <c r="I782" i="14"/>
  <c r="H782" i="14"/>
  <c r="G782" i="14"/>
  <c r="F782" i="14"/>
  <c r="E782" i="14"/>
  <c r="D782" i="14"/>
  <c r="C782" i="14"/>
  <c r="B782" i="14"/>
  <c r="I781" i="14"/>
  <c r="H781" i="14"/>
  <c r="G781" i="14"/>
  <c r="F781" i="14"/>
  <c r="E781" i="14"/>
  <c r="D781" i="14"/>
  <c r="C781" i="14"/>
  <c r="B781" i="14"/>
  <c r="I780" i="14"/>
  <c r="H780" i="14"/>
  <c r="G780" i="14"/>
  <c r="F780" i="14"/>
  <c r="E780" i="14"/>
  <c r="D780" i="14"/>
  <c r="C780" i="14"/>
  <c r="B780" i="14"/>
  <c r="I779" i="14"/>
  <c r="H779" i="14"/>
  <c r="G779" i="14"/>
  <c r="F779" i="14"/>
  <c r="E779" i="14"/>
  <c r="D779" i="14"/>
  <c r="C779" i="14"/>
  <c r="B779" i="14"/>
  <c r="I778" i="14"/>
  <c r="H778" i="14"/>
  <c r="G778" i="14"/>
  <c r="F778" i="14"/>
  <c r="E778" i="14"/>
  <c r="D778" i="14"/>
  <c r="C778" i="14"/>
  <c r="B778" i="14"/>
  <c r="I777" i="14"/>
  <c r="H777" i="14"/>
  <c r="G777" i="14"/>
  <c r="F777" i="14"/>
  <c r="E777" i="14"/>
  <c r="D777" i="14"/>
  <c r="C777" i="14"/>
  <c r="B777" i="14"/>
  <c r="I776" i="14"/>
  <c r="H776" i="14"/>
  <c r="G776" i="14"/>
  <c r="F776" i="14"/>
  <c r="E776" i="14"/>
  <c r="D776" i="14"/>
  <c r="C776" i="14"/>
  <c r="B776" i="14"/>
  <c r="I775" i="14"/>
  <c r="H775" i="14"/>
  <c r="G775" i="14"/>
  <c r="F775" i="14"/>
  <c r="E775" i="14"/>
  <c r="D775" i="14"/>
  <c r="C775" i="14"/>
  <c r="B775" i="14"/>
  <c r="I774" i="14"/>
  <c r="H774" i="14"/>
  <c r="G774" i="14"/>
  <c r="F774" i="14"/>
  <c r="E774" i="14"/>
  <c r="D774" i="14"/>
  <c r="C774" i="14"/>
  <c r="B774" i="14"/>
  <c r="I773" i="14"/>
  <c r="H773" i="14"/>
  <c r="G773" i="14"/>
  <c r="F773" i="14"/>
  <c r="E773" i="14"/>
  <c r="D773" i="14"/>
  <c r="C773" i="14"/>
  <c r="B773" i="14"/>
  <c r="I772" i="14"/>
  <c r="H772" i="14"/>
  <c r="G772" i="14"/>
  <c r="F772" i="14"/>
  <c r="E772" i="14"/>
  <c r="D772" i="14"/>
  <c r="C772" i="14"/>
  <c r="B772" i="14"/>
  <c r="I771" i="14"/>
  <c r="H771" i="14"/>
  <c r="G771" i="14"/>
  <c r="F771" i="14"/>
  <c r="E771" i="14"/>
  <c r="D771" i="14"/>
  <c r="C771" i="14"/>
  <c r="B771" i="14"/>
  <c r="I770" i="14"/>
  <c r="H770" i="14"/>
  <c r="G770" i="14"/>
  <c r="F770" i="14"/>
  <c r="E770" i="14"/>
  <c r="D770" i="14"/>
  <c r="C770" i="14"/>
  <c r="B770" i="14"/>
  <c r="I769" i="14"/>
  <c r="H769" i="14"/>
  <c r="G769" i="14"/>
  <c r="F769" i="14"/>
  <c r="E769" i="14"/>
  <c r="D769" i="14"/>
  <c r="C769" i="14"/>
  <c r="B769" i="14"/>
  <c r="I768" i="14"/>
  <c r="H768" i="14"/>
  <c r="G768" i="14"/>
  <c r="F768" i="14"/>
  <c r="E768" i="14"/>
  <c r="D768" i="14"/>
  <c r="C768" i="14"/>
  <c r="B768" i="14"/>
  <c r="I767" i="14"/>
  <c r="H767" i="14"/>
  <c r="G767" i="14"/>
  <c r="F767" i="14"/>
  <c r="E767" i="14"/>
  <c r="D767" i="14"/>
  <c r="C767" i="14"/>
  <c r="B767" i="14"/>
  <c r="I766" i="14"/>
  <c r="H766" i="14"/>
  <c r="G766" i="14"/>
  <c r="F766" i="14"/>
  <c r="E766" i="14"/>
  <c r="D766" i="14"/>
  <c r="C766" i="14"/>
  <c r="B766" i="14"/>
  <c r="I765" i="14"/>
  <c r="H765" i="14"/>
  <c r="G765" i="14"/>
  <c r="F765" i="14"/>
  <c r="E765" i="14"/>
  <c r="D765" i="14"/>
  <c r="C765" i="14"/>
  <c r="B765" i="14"/>
  <c r="I764" i="14"/>
  <c r="H764" i="14"/>
  <c r="G764" i="14"/>
  <c r="F764" i="14"/>
  <c r="E764" i="14"/>
  <c r="D764" i="14"/>
  <c r="C764" i="14"/>
  <c r="B764" i="14"/>
  <c r="I763" i="14"/>
  <c r="H763" i="14"/>
  <c r="G763" i="14"/>
  <c r="F763" i="14"/>
  <c r="E763" i="14"/>
  <c r="D763" i="14"/>
  <c r="C763" i="14"/>
  <c r="B763" i="14"/>
  <c r="I762" i="14"/>
  <c r="H762" i="14"/>
  <c r="G762" i="14"/>
  <c r="F762" i="14"/>
  <c r="E762" i="14"/>
  <c r="D762" i="14"/>
  <c r="C762" i="14"/>
  <c r="B762" i="14"/>
  <c r="I761" i="14"/>
  <c r="H761" i="14"/>
  <c r="G761" i="14"/>
  <c r="F761" i="14"/>
  <c r="E761" i="14"/>
  <c r="D761" i="14"/>
  <c r="C761" i="14"/>
  <c r="B761" i="14"/>
  <c r="I760" i="14"/>
  <c r="H760" i="14"/>
  <c r="G760" i="14"/>
  <c r="F760" i="14"/>
  <c r="E760" i="14"/>
  <c r="D760" i="14"/>
  <c r="C760" i="14"/>
  <c r="B760" i="14"/>
  <c r="I759" i="14"/>
  <c r="H759" i="14"/>
  <c r="G759" i="14"/>
  <c r="F759" i="14"/>
  <c r="E759" i="14"/>
  <c r="D759" i="14"/>
  <c r="C759" i="14"/>
  <c r="B759" i="14"/>
  <c r="I758" i="14"/>
  <c r="H758" i="14"/>
  <c r="G758" i="14"/>
  <c r="F758" i="14"/>
  <c r="E758" i="14"/>
  <c r="D758" i="14"/>
  <c r="C758" i="14"/>
  <c r="B758" i="14"/>
  <c r="I757" i="14"/>
  <c r="H757" i="14"/>
  <c r="G757" i="14"/>
  <c r="F757" i="14"/>
  <c r="E757" i="14"/>
  <c r="D757" i="14"/>
  <c r="C757" i="14"/>
  <c r="B757" i="14"/>
  <c r="I756" i="14"/>
  <c r="H756" i="14"/>
  <c r="G756" i="14"/>
  <c r="F756" i="14"/>
  <c r="E756" i="14"/>
  <c r="D756" i="14"/>
  <c r="C756" i="14"/>
  <c r="B756" i="14"/>
  <c r="I755" i="14"/>
  <c r="H755" i="14"/>
  <c r="G755" i="14"/>
  <c r="F755" i="14"/>
  <c r="E755" i="14"/>
  <c r="D755" i="14"/>
  <c r="C755" i="14"/>
  <c r="B755" i="14"/>
  <c r="I754" i="14"/>
  <c r="H754" i="14"/>
  <c r="G754" i="14"/>
  <c r="F754" i="14"/>
  <c r="E754" i="14"/>
  <c r="D754" i="14"/>
  <c r="C754" i="14"/>
  <c r="B754" i="14"/>
  <c r="I753" i="14"/>
  <c r="H753" i="14"/>
  <c r="G753" i="14"/>
  <c r="F753" i="14"/>
  <c r="E753" i="14"/>
  <c r="D753" i="14"/>
  <c r="C753" i="14"/>
  <c r="B753" i="14"/>
  <c r="I752" i="14"/>
  <c r="H752" i="14"/>
  <c r="G752" i="14"/>
  <c r="F752" i="14"/>
  <c r="E752" i="14"/>
  <c r="D752" i="14"/>
  <c r="C752" i="14"/>
  <c r="B752" i="14"/>
  <c r="I751" i="14"/>
  <c r="H751" i="14"/>
  <c r="G751" i="14"/>
  <c r="F751" i="14"/>
  <c r="E751" i="14"/>
  <c r="D751" i="14"/>
  <c r="C751" i="14"/>
  <c r="B751" i="14"/>
  <c r="I750" i="14"/>
  <c r="H750" i="14"/>
  <c r="G750" i="14"/>
  <c r="F750" i="14"/>
  <c r="E750" i="14"/>
  <c r="D750" i="14"/>
  <c r="C750" i="14"/>
  <c r="B750" i="14"/>
  <c r="I749" i="14"/>
  <c r="H749" i="14"/>
  <c r="G749" i="14"/>
  <c r="F749" i="14"/>
  <c r="E749" i="14"/>
  <c r="D749" i="14"/>
  <c r="C749" i="14"/>
  <c r="B749" i="14"/>
  <c r="I748" i="14"/>
  <c r="H748" i="14"/>
  <c r="G748" i="14"/>
  <c r="F748" i="14"/>
  <c r="E748" i="14"/>
  <c r="D748" i="14"/>
  <c r="C748" i="14"/>
  <c r="B748" i="14"/>
  <c r="I747" i="14"/>
  <c r="H747" i="14"/>
  <c r="G747" i="14"/>
  <c r="F747" i="14"/>
  <c r="E747" i="14"/>
  <c r="D747" i="14"/>
  <c r="C747" i="14"/>
  <c r="B747" i="14"/>
  <c r="I746" i="14"/>
  <c r="H746" i="14"/>
  <c r="G746" i="14"/>
  <c r="F746" i="14"/>
  <c r="E746" i="14"/>
  <c r="D746" i="14"/>
  <c r="C746" i="14"/>
  <c r="B746" i="14"/>
  <c r="I745" i="14"/>
  <c r="H745" i="14"/>
  <c r="G745" i="14"/>
  <c r="F745" i="14"/>
  <c r="E745" i="14"/>
  <c r="D745" i="14"/>
  <c r="C745" i="14"/>
  <c r="B745" i="14"/>
  <c r="I744" i="14"/>
  <c r="H744" i="14"/>
  <c r="G744" i="14"/>
  <c r="F744" i="14"/>
  <c r="E744" i="14"/>
  <c r="D744" i="14"/>
  <c r="C744" i="14"/>
  <c r="B744" i="14"/>
  <c r="I743" i="14"/>
  <c r="H743" i="14"/>
  <c r="G743" i="14"/>
  <c r="F743" i="14"/>
  <c r="E743" i="14"/>
  <c r="D743" i="14"/>
  <c r="C743" i="14"/>
  <c r="B743" i="14"/>
  <c r="I742" i="14"/>
  <c r="H742" i="14"/>
  <c r="G742" i="14"/>
  <c r="F742" i="14"/>
  <c r="E742" i="14"/>
  <c r="D742" i="14"/>
  <c r="C742" i="14"/>
  <c r="B742" i="14"/>
  <c r="I741" i="14"/>
  <c r="H741" i="14"/>
  <c r="G741" i="14"/>
  <c r="F741" i="14"/>
  <c r="E741" i="14"/>
  <c r="D741" i="14"/>
  <c r="C741" i="14"/>
  <c r="B741" i="14"/>
  <c r="I740" i="14"/>
  <c r="H740" i="14"/>
  <c r="G740" i="14"/>
  <c r="F740" i="14"/>
  <c r="E740" i="14"/>
  <c r="D740" i="14"/>
  <c r="C740" i="14"/>
  <c r="B740" i="14"/>
  <c r="I739" i="14"/>
  <c r="H739" i="14"/>
  <c r="G739" i="14"/>
  <c r="F739" i="14"/>
  <c r="E739" i="14"/>
  <c r="D739" i="14"/>
  <c r="C739" i="14"/>
  <c r="B739" i="14"/>
  <c r="I738" i="14"/>
  <c r="H738" i="14"/>
  <c r="G738" i="14"/>
  <c r="F738" i="14"/>
  <c r="E738" i="14"/>
  <c r="D738" i="14"/>
  <c r="C738" i="14"/>
  <c r="B738" i="14"/>
  <c r="I737" i="14"/>
  <c r="H737" i="14"/>
  <c r="G737" i="14"/>
  <c r="F737" i="14"/>
  <c r="E737" i="14"/>
  <c r="D737" i="14"/>
  <c r="C737" i="14"/>
  <c r="B737" i="14"/>
  <c r="I736" i="14"/>
  <c r="H736" i="14"/>
  <c r="G736" i="14"/>
  <c r="F736" i="14"/>
  <c r="E736" i="14"/>
  <c r="D736" i="14"/>
  <c r="C736" i="14"/>
  <c r="B736" i="14"/>
  <c r="I735" i="14"/>
  <c r="H735" i="14"/>
  <c r="G735" i="14"/>
  <c r="F735" i="14"/>
  <c r="E735" i="14"/>
  <c r="D735" i="14"/>
  <c r="C735" i="14"/>
  <c r="B735" i="14"/>
  <c r="I734" i="14"/>
  <c r="H734" i="14"/>
  <c r="G734" i="14"/>
  <c r="F734" i="14"/>
  <c r="E734" i="14"/>
  <c r="D734" i="14"/>
  <c r="C734" i="14"/>
  <c r="B734" i="14"/>
  <c r="I733" i="14"/>
  <c r="H733" i="14"/>
  <c r="G733" i="14"/>
  <c r="F733" i="14"/>
  <c r="E733" i="14"/>
  <c r="D733" i="14"/>
  <c r="C733" i="14"/>
  <c r="B733" i="14"/>
  <c r="I732" i="14"/>
  <c r="H732" i="14"/>
  <c r="G732" i="14"/>
  <c r="F732" i="14"/>
  <c r="E732" i="14"/>
  <c r="D732" i="14"/>
  <c r="C732" i="14"/>
  <c r="B732" i="14"/>
  <c r="I731" i="14"/>
  <c r="H731" i="14"/>
  <c r="G731" i="14"/>
  <c r="F731" i="14"/>
  <c r="E731" i="14"/>
  <c r="D731" i="14"/>
  <c r="C731" i="14"/>
  <c r="B731" i="14"/>
  <c r="I730" i="14"/>
  <c r="H730" i="14"/>
  <c r="G730" i="14"/>
  <c r="F730" i="14"/>
  <c r="E730" i="14"/>
  <c r="D730" i="14"/>
  <c r="C730" i="14"/>
  <c r="B730" i="14"/>
  <c r="I729" i="14"/>
  <c r="H729" i="14"/>
  <c r="G729" i="14"/>
  <c r="F729" i="14"/>
  <c r="E729" i="14"/>
  <c r="D729" i="14"/>
  <c r="C729" i="14"/>
  <c r="B729" i="14"/>
  <c r="I728" i="14"/>
  <c r="H728" i="14"/>
  <c r="G728" i="14"/>
  <c r="F728" i="14"/>
  <c r="E728" i="14"/>
  <c r="D728" i="14"/>
  <c r="C728" i="14"/>
  <c r="B728" i="14"/>
  <c r="I727" i="14"/>
  <c r="H727" i="14"/>
  <c r="G727" i="14"/>
  <c r="F727" i="14"/>
  <c r="E727" i="14"/>
  <c r="D727" i="14"/>
  <c r="C727" i="14"/>
  <c r="B727" i="14"/>
  <c r="I726" i="14"/>
  <c r="H726" i="14"/>
  <c r="G726" i="14"/>
  <c r="F726" i="14"/>
  <c r="E726" i="14"/>
  <c r="D726" i="14"/>
  <c r="C726" i="14"/>
  <c r="B726" i="14"/>
  <c r="I725" i="14"/>
  <c r="H725" i="14"/>
  <c r="G725" i="14"/>
  <c r="F725" i="14"/>
  <c r="E725" i="14"/>
  <c r="D725" i="14"/>
  <c r="C725" i="14"/>
  <c r="B725" i="14"/>
  <c r="I724" i="14"/>
  <c r="H724" i="14"/>
  <c r="G724" i="14"/>
  <c r="F724" i="14"/>
  <c r="E724" i="14"/>
  <c r="D724" i="14"/>
  <c r="C724" i="14"/>
  <c r="B724" i="14"/>
  <c r="I723" i="14"/>
  <c r="H723" i="14"/>
  <c r="G723" i="14"/>
  <c r="F723" i="14"/>
  <c r="E723" i="14"/>
  <c r="D723" i="14"/>
  <c r="C723" i="14"/>
  <c r="B723" i="14"/>
  <c r="I722" i="14"/>
  <c r="H722" i="14"/>
  <c r="G722" i="14"/>
  <c r="F722" i="14"/>
  <c r="E722" i="14"/>
  <c r="D722" i="14"/>
  <c r="C722" i="14"/>
  <c r="B722" i="14"/>
  <c r="I721" i="14"/>
  <c r="H721" i="14"/>
  <c r="G721" i="14"/>
  <c r="F721" i="14"/>
  <c r="E721" i="14"/>
  <c r="D721" i="14"/>
  <c r="C721" i="14"/>
  <c r="B721" i="14"/>
  <c r="I720" i="14"/>
  <c r="H720" i="14"/>
  <c r="G720" i="14"/>
  <c r="F720" i="14"/>
  <c r="E720" i="14"/>
  <c r="D720" i="14"/>
  <c r="C720" i="14"/>
  <c r="B720" i="14"/>
  <c r="I719" i="14"/>
  <c r="H719" i="14"/>
  <c r="G719" i="14"/>
  <c r="F719" i="14"/>
  <c r="E719" i="14"/>
  <c r="D719" i="14"/>
  <c r="C719" i="14"/>
  <c r="B719" i="14"/>
  <c r="I718" i="14"/>
  <c r="H718" i="14"/>
  <c r="G718" i="14"/>
  <c r="F718" i="14"/>
  <c r="E718" i="14"/>
  <c r="D718" i="14"/>
  <c r="C718" i="14"/>
  <c r="B718" i="14"/>
  <c r="I717" i="14"/>
  <c r="H717" i="14"/>
  <c r="G717" i="14"/>
  <c r="F717" i="14"/>
  <c r="E717" i="14"/>
  <c r="D717" i="14"/>
  <c r="C717" i="14"/>
  <c r="B717" i="14"/>
  <c r="I716" i="14"/>
  <c r="H716" i="14"/>
  <c r="G716" i="14"/>
  <c r="F716" i="14"/>
  <c r="E716" i="14"/>
  <c r="D716" i="14"/>
  <c r="C716" i="14"/>
  <c r="B716" i="14"/>
  <c r="I715" i="14"/>
  <c r="H715" i="14"/>
  <c r="G715" i="14"/>
  <c r="F715" i="14"/>
  <c r="E715" i="14"/>
  <c r="D715" i="14"/>
  <c r="C715" i="14"/>
  <c r="B715" i="14"/>
  <c r="I714" i="14"/>
  <c r="H714" i="14"/>
  <c r="G714" i="14"/>
  <c r="F714" i="14"/>
  <c r="E714" i="14"/>
  <c r="D714" i="14"/>
  <c r="C714" i="14"/>
  <c r="B714" i="14"/>
  <c r="I713" i="14"/>
  <c r="H713" i="14"/>
  <c r="G713" i="14"/>
  <c r="F713" i="14"/>
  <c r="E713" i="14"/>
  <c r="D713" i="14"/>
  <c r="C713" i="14"/>
  <c r="B713" i="14"/>
  <c r="I712" i="14"/>
  <c r="H712" i="14"/>
  <c r="G712" i="14"/>
  <c r="F712" i="14"/>
  <c r="E712" i="14"/>
  <c r="D712" i="14"/>
  <c r="C712" i="14"/>
  <c r="B712" i="14"/>
  <c r="I711" i="14"/>
  <c r="H711" i="14"/>
  <c r="G711" i="14"/>
  <c r="F711" i="14"/>
  <c r="E711" i="14"/>
  <c r="D711" i="14"/>
  <c r="C711" i="14"/>
  <c r="B711" i="14"/>
  <c r="I710" i="14"/>
  <c r="H710" i="14"/>
  <c r="G710" i="14"/>
  <c r="F710" i="14"/>
  <c r="E710" i="14"/>
  <c r="D710" i="14"/>
  <c r="C710" i="14"/>
  <c r="B710" i="14"/>
  <c r="I709" i="14"/>
  <c r="H709" i="14"/>
  <c r="G709" i="14"/>
  <c r="F709" i="14"/>
  <c r="E709" i="14"/>
  <c r="D709" i="14"/>
  <c r="C709" i="14"/>
  <c r="B709" i="14"/>
  <c r="I708" i="14"/>
  <c r="H708" i="14"/>
  <c r="G708" i="14"/>
  <c r="F708" i="14"/>
  <c r="E708" i="14"/>
  <c r="D708" i="14"/>
  <c r="C708" i="14"/>
  <c r="B708" i="14"/>
  <c r="I707" i="14"/>
  <c r="H707" i="14"/>
  <c r="G707" i="14"/>
  <c r="F707" i="14"/>
  <c r="E707" i="14"/>
  <c r="D707" i="14"/>
  <c r="C707" i="14"/>
  <c r="B707" i="14"/>
  <c r="I706" i="14"/>
  <c r="H706" i="14"/>
  <c r="G706" i="14"/>
  <c r="F706" i="14"/>
  <c r="E706" i="14"/>
  <c r="D706" i="14"/>
  <c r="C706" i="14"/>
  <c r="B706" i="14"/>
  <c r="I705" i="14"/>
  <c r="H705" i="14"/>
  <c r="G705" i="14"/>
  <c r="F705" i="14"/>
  <c r="E705" i="14"/>
  <c r="D705" i="14"/>
  <c r="C705" i="14"/>
  <c r="B705" i="14"/>
  <c r="I704" i="14"/>
  <c r="H704" i="14"/>
  <c r="G704" i="14"/>
  <c r="F704" i="14"/>
  <c r="E704" i="14"/>
  <c r="D704" i="14"/>
  <c r="C704" i="14"/>
  <c r="B704" i="14"/>
  <c r="I703" i="14"/>
  <c r="H703" i="14"/>
  <c r="G703" i="14"/>
  <c r="F703" i="14"/>
  <c r="E703" i="14"/>
  <c r="D703" i="14"/>
  <c r="C703" i="14"/>
  <c r="B703" i="14"/>
  <c r="I702" i="14"/>
  <c r="H702" i="14"/>
  <c r="G702" i="14"/>
  <c r="F702" i="14"/>
  <c r="E702" i="14"/>
  <c r="D702" i="14"/>
  <c r="C702" i="14"/>
  <c r="B702" i="14"/>
  <c r="I701" i="14"/>
  <c r="H701" i="14"/>
  <c r="G701" i="14"/>
  <c r="F701" i="14"/>
  <c r="E701" i="14"/>
  <c r="D701" i="14"/>
  <c r="C701" i="14"/>
  <c r="B701" i="14"/>
  <c r="I700" i="14"/>
  <c r="H700" i="14"/>
  <c r="G700" i="14"/>
  <c r="F700" i="14"/>
  <c r="E700" i="14"/>
  <c r="D700" i="14"/>
  <c r="C700" i="14"/>
  <c r="B700" i="14"/>
  <c r="I699" i="14"/>
  <c r="H699" i="14"/>
  <c r="G699" i="14"/>
  <c r="F699" i="14"/>
  <c r="E699" i="14"/>
  <c r="D699" i="14"/>
  <c r="C699" i="14"/>
  <c r="B699" i="14"/>
  <c r="I698" i="14"/>
  <c r="H698" i="14"/>
  <c r="G698" i="14"/>
  <c r="F698" i="14"/>
  <c r="E698" i="14"/>
  <c r="D698" i="14"/>
  <c r="C698" i="14"/>
  <c r="B698" i="14"/>
  <c r="I697" i="14"/>
  <c r="H697" i="14"/>
  <c r="G697" i="14"/>
  <c r="F697" i="14"/>
  <c r="E697" i="14"/>
  <c r="D697" i="14"/>
  <c r="C697" i="14"/>
  <c r="B697" i="14"/>
  <c r="I696" i="14"/>
  <c r="H696" i="14"/>
  <c r="G696" i="14"/>
  <c r="F696" i="14"/>
  <c r="E696" i="14"/>
  <c r="D696" i="14"/>
  <c r="C696" i="14"/>
  <c r="B696" i="14"/>
  <c r="I695" i="14"/>
  <c r="H695" i="14"/>
  <c r="G695" i="14"/>
  <c r="F695" i="14"/>
  <c r="E695" i="14"/>
  <c r="D695" i="14"/>
  <c r="C695" i="14"/>
  <c r="B695" i="14"/>
  <c r="I694" i="14"/>
  <c r="H694" i="14"/>
  <c r="G694" i="14"/>
  <c r="F694" i="14"/>
  <c r="E694" i="14"/>
  <c r="D694" i="14"/>
  <c r="C694" i="14"/>
  <c r="B694" i="14"/>
  <c r="I693" i="14"/>
  <c r="H693" i="14"/>
  <c r="G693" i="14"/>
  <c r="F693" i="14"/>
  <c r="E693" i="14"/>
  <c r="D693" i="14"/>
  <c r="C693" i="14"/>
  <c r="B693" i="14"/>
  <c r="I692" i="14"/>
  <c r="H692" i="14"/>
  <c r="G692" i="14"/>
  <c r="F692" i="14"/>
  <c r="E692" i="14"/>
  <c r="D692" i="14"/>
  <c r="C692" i="14"/>
  <c r="B692" i="14"/>
  <c r="I691" i="14"/>
  <c r="H691" i="14"/>
  <c r="G691" i="14"/>
  <c r="F691" i="14"/>
  <c r="E691" i="14"/>
  <c r="D691" i="14"/>
  <c r="C691" i="14"/>
  <c r="B691" i="14"/>
  <c r="I690" i="14"/>
  <c r="H690" i="14"/>
  <c r="G690" i="14"/>
  <c r="F690" i="14"/>
  <c r="E690" i="14"/>
  <c r="D690" i="14"/>
  <c r="C690" i="14"/>
  <c r="B690" i="14"/>
  <c r="I689" i="14"/>
  <c r="H689" i="14"/>
  <c r="G689" i="14"/>
  <c r="F689" i="14"/>
  <c r="E689" i="14"/>
  <c r="D689" i="14"/>
  <c r="C689" i="14"/>
  <c r="B689" i="14"/>
  <c r="I688" i="14"/>
  <c r="H688" i="14"/>
  <c r="G688" i="14"/>
  <c r="F688" i="14"/>
  <c r="E688" i="14"/>
  <c r="D688" i="14"/>
  <c r="C688" i="14"/>
  <c r="B688" i="14"/>
  <c r="I687" i="14"/>
  <c r="H687" i="14"/>
  <c r="G687" i="14"/>
  <c r="F687" i="14"/>
  <c r="E687" i="14"/>
  <c r="D687" i="14"/>
  <c r="C687" i="14"/>
  <c r="B687" i="14"/>
  <c r="I686" i="14"/>
  <c r="H686" i="14"/>
  <c r="G686" i="14"/>
  <c r="F686" i="14"/>
  <c r="E686" i="14"/>
  <c r="D686" i="14"/>
  <c r="C686" i="14"/>
  <c r="B686" i="14"/>
  <c r="I685" i="14"/>
  <c r="H685" i="14"/>
  <c r="G685" i="14"/>
  <c r="F685" i="14"/>
  <c r="E685" i="14"/>
  <c r="D685" i="14"/>
  <c r="C685" i="14"/>
  <c r="B685" i="14"/>
  <c r="I684" i="14"/>
  <c r="H684" i="14"/>
  <c r="G684" i="14"/>
  <c r="F684" i="14"/>
  <c r="E684" i="14"/>
  <c r="D684" i="14"/>
  <c r="C684" i="14"/>
  <c r="B684" i="14"/>
  <c r="I683" i="14"/>
  <c r="H683" i="14"/>
  <c r="G683" i="14"/>
  <c r="F683" i="14"/>
  <c r="E683" i="14"/>
  <c r="D683" i="14"/>
  <c r="C683" i="14"/>
  <c r="B683" i="14"/>
  <c r="I682" i="14"/>
  <c r="H682" i="14"/>
  <c r="G682" i="14"/>
  <c r="F682" i="14"/>
  <c r="E682" i="14"/>
  <c r="D682" i="14"/>
  <c r="C682" i="14"/>
  <c r="B682" i="14"/>
  <c r="I681" i="14"/>
  <c r="H681" i="14"/>
  <c r="G681" i="14"/>
  <c r="F681" i="14"/>
  <c r="E681" i="14"/>
  <c r="D681" i="14"/>
  <c r="C681" i="14"/>
  <c r="B681" i="14"/>
  <c r="I680" i="14"/>
  <c r="H680" i="14"/>
  <c r="G680" i="14"/>
  <c r="F680" i="14"/>
  <c r="E680" i="14"/>
  <c r="D680" i="14"/>
  <c r="C680" i="14"/>
  <c r="B680" i="14"/>
  <c r="I679" i="14"/>
  <c r="H679" i="14"/>
  <c r="G679" i="14"/>
  <c r="F679" i="14"/>
  <c r="E679" i="14"/>
  <c r="D679" i="14"/>
  <c r="C679" i="14"/>
  <c r="B679" i="14"/>
  <c r="I678" i="14"/>
  <c r="H678" i="14"/>
  <c r="G678" i="14"/>
  <c r="F678" i="14"/>
  <c r="E678" i="14"/>
  <c r="D678" i="14"/>
  <c r="C678" i="14"/>
  <c r="B678" i="14"/>
  <c r="I677" i="14"/>
  <c r="H677" i="14"/>
  <c r="G677" i="14"/>
  <c r="F677" i="14"/>
  <c r="E677" i="14"/>
  <c r="D677" i="14"/>
  <c r="C677" i="14"/>
  <c r="B677" i="14"/>
  <c r="I676" i="14"/>
  <c r="H676" i="14"/>
  <c r="G676" i="14"/>
  <c r="F676" i="14"/>
  <c r="E676" i="14"/>
  <c r="D676" i="14"/>
  <c r="C676" i="14"/>
  <c r="B676" i="14"/>
  <c r="I675" i="14"/>
  <c r="H675" i="14"/>
  <c r="G675" i="14"/>
  <c r="F675" i="14"/>
  <c r="E675" i="14"/>
  <c r="D675" i="14"/>
  <c r="C675" i="14"/>
  <c r="B675" i="14"/>
  <c r="I674" i="14"/>
  <c r="H674" i="14"/>
  <c r="G674" i="14"/>
  <c r="F674" i="14"/>
  <c r="E674" i="14"/>
  <c r="D674" i="14"/>
  <c r="C674" i="14"/>
  <c r="B674" i="14"/>
  <c r="I673" i="14"/>
  <c r="H673" i="14"/>
  <c r="G673" i="14"/>
  <c r="F673" i="14"/>
  <c r="E673" i="14"/>
  <c r="D673" i="14"/>
  <c r="C673" i="14"/>
  <c r="B673" i="14"/>
  <c r="I672" i="14"/>
  <c r="H672" i="14"/>
  <c r="G672" i="14"/>
  <c r="F672" i="14"/>
  <c r="E672" i="14"/>
  <c r="D672" i="14"/>
  <c r="C672" i="14"/>
  <c r="B672" i="14"/>
  <c r="I671" i="14"/>
  <c r="H671" i="14"/>
  <c r="G671" i="14"/>
  <c r="F671" i="14"/>
  <c r="E671" i="14"/>
  <c r="D671" i="14"/>
  <c r="C671" i="14"/>
  <c r="B671" i="14"/>
  <c r="I670" i="14"/>
  <c r="H670" i="14"/>
  <c r="G670" i="14"/>
  <c r="F670" i="14"/>
  <c r="E670" i="14"/>
  <c r="D670" i="14"/>
  <c r="C670" i="14"/>
  <c r="B670" i="14"/>
  <c r="I669" i="14"/>
  <c r="H669" i="14"/>
  <c r="G669" i="14"/>
  <c r="F669" i="14"/>
  <c r="E669" i="14"/>
  <c r="D669" i="14"/>
  <c r="C669" i="14"/>
  <c r="B669" i="14"/>
  <c r="I668" i="14"/>
  <c r="H668" i="14"/>
  <c r="G668" i="14"/>
  <c r="F668" i="14"/>
  <c r="E668" i="14"/>
  <c r="D668" i="14"/>
  <c r="C668" i="14"/>
  <c r="B668" i="14"/>
  <c r="I667" i="14"/>
  <c r="H667" i="14"/>
  <c r="G667" i="14"/>
  <c r="F667" i="14"/>
  <c r="E667" i="14"/>
  <c r="D667" i="14"/>
  <c r="C667" i="14"/>
  <c r="B667" i="14"/>
  <c r="I666" i="14"/>
  <c r="H666" i="14"/>
  <c r="G666" i="14"/>
  <c r="F666" i="14"/>
  <c r="E666" i="14"/>
  <c r="D666" i="14"/>
  <c r="C666" i="14"/>
  <c r="B666" i="14"/>
  <c r="I665" i="14"/>
  <c r="H665" i="14"/>
  <c r="G665" i="14"/>
  <c r="F665" i="14"/>
  <c r="E665" i="14"/>
  <c r="D665" i="14"/>
  <c r="C665" i="14"/>
  <c r="B665" i="14"/>
  <c r="I664" i="14"/>
  <c r="H664" i="14"/>
  <c r="G664" i="14"/>
  <c r="F664" i="14"/>
  <c r="E664" i="14"/>
  <c r="D664" i="14"/>
  <c r="C664" i="14"/>
  <c r="B664" i="14"/>
  <c r="I663" i="14"/>
  <c r="H663" i="14"/>
  <c r="G663" i="14"/>
  <c r="F663" i="14"/>
  <c r="E663" i="14"/>
  <c r="D663" i="14"/>
  <c r="C663" i="14"/>
  <c r="B663" i="14"/>
  <c r="I662" i="14"/>
  <c r="H662" i="14"/>
  <c r="G662" i="14"/>
  <c r="F662" i="14"/>
  <c r="E662" i="14"/>
  <c r="D662" i="14"/>
  <c r="C662" i="14"/>
  <c r="B662" i="14"/>
  <c r="I661" i="14"/>
  <c r="H661" i="14"/>
  <c r="G661" i="14"/>
  <c r="F661" i="14"/>
  <c r="E661" i="14"/>
  <c r="D661" i="14"/>
  <c r="C661" i="14"/>
  <c r="B661" i="14"/>
  <c r="I660" i="14"/>
  <c r="H660" i="14"/>
  <c r="G660" i="14"/>
  <c r="F660" i="14"/>
  <c r="E660" i="14"/>
  <c r="D660" i="14"/>
  <c r="C660" i="14"/>
  <c r="B660" i="14"/>
  <c r="I659" i="14"/>
  <c r="H659" i="14"/>
  <c r="G659" i="14"/>
  <c r="F659" i="14"/>
  <c r="E659" i="14"/>
  <c r="D659" i="14"/>
  <c r="C659" i="14"/>
  <c r="B659" i="14"/>
  <c r="I658" i="14"/>
  <c r="H658" i="14"/>
  <c r="G658" i="14"/>
  <c r="F658" i="14"/>
  <c r="E658" i="14"/>
  <c r="D658" i="14"/>
  <c r="C658" i="14"/>
  <c r="B658" i="14"/>
  <c r="I657" i="14"/>
  <c r="H657" i="14"/>
  <c r="G657" i="14"/>
  <c r="F657" i="14"/>
  <c r="E657" i="14"/>
  <c r="D657" i="14"/>
  <c r="C657" i="14"/>
  <c r="B657" i="14"/>
  <c r="I656" i="14"/>
  <c r="H656" i="14"/>
  <c r="G656" i="14"/>
  <c r="F656" i="14"/>
  <c r="E656" i="14"/>
  <c r="D656" i="14"/>
  <c r="C656" i="14"/>
  <c r="B656" i="14"/>
  <c r="I655" i="14"/>
  <c r="H655" i="14"/>
  <c r="G655" i="14"/>
  <c r="F655" i="14"/>
  <c r="E655" i="14"/>
  <c r="D655" i="14"/>
  <c r="C655" i="14"/>
  <c r="B655" i="14"/>
  <c r="I654" i="14"/>
  <c r="H654" i="14"/>
  <c r="G654" i="14"/>
  <c r="F654" i="14"/>
  <c r="E654" i="14"/>
  <c r="D654" i="14"/>
  <c r="C654" i="14"/>
  <c r="B654" i="14"/>
  <c r="I653" i="14"/>
  <c r="H653" i="14"/>
  <c r="G653" i="14"/>
  <c r="F653" i="14"/>
  <c r="E653" i="14"/>
  <c r="D653" i="14"/>
  <c r="C653" i="14"/>
  <c r="B653" i="14"/>
  <c r="I652" i="14"/>
  <c r="H652" i="14"/>
  <c r="G652" i="14"/>
  <c r="F652" i="14"/>
  <c r="E652" i="14"/>
  <c r="D652" i="14"/>
  <c r="C652" i="14"/>
  <c r="B652" i="14"/>
  <c r="I651" i="14"/>
  <c r="H651" i="14"/>
  <c r="G651" i="14"/>
  <c r="F651" i="14"/>
  <c r="E651" i="14"/>
  <c r="D651" i="14"/>
  <c r="C651" i="14"/>
  <c r="B651" i="14"/>
  <c r="I650" i="14"/>
  <c r="H650" i="14"/>
  <c r="G650" i="14"/>
  <c r="F650" i="14"/>
  <c r="E650" i="14"/>
  <c r="D650" i="14"/>
  <c r="C650" i="14"/>
  <c r="B650" i="14"/>
  <c r="I649" i="14"/>
  <c r="H649" i="14"/>
  <c r="G649" i="14"/>
  <c r="F649" i="14"/>
  <c r="E649" i="14"/>
  <c r="D649" i="14"/>
  <c r="C649" i="14"/>
  <c r="B649" i="14"/>
  <c r="I648" i="14"/>
  <c r="H648" i="14"/>
  <c r="G648" i="14"/>
  <c r="F648" i="14"/>
  <c r="E648" i="14"/>
  <c r="D648" i="14"/>
  <c r="C648" i="14"/>
  <c r="B648" i="14"/>
  <c r="I647" i="14"/>
  <c r="H647" i="14"/>
  <c r="G647" i="14"/>
  <c r="F647" i="14"/>
  <c r="E647" i="14"/>
  <c r="D647" i="14"/>
  <c r="C647" i="14"/>
  <c r="B647" i="14"/>
  <c r="I646" i="14"/>
  <c r="H646" i="14"/>
  <c r="G646" i="14"/>
  <c r="F646" i="14"/>
  <c r="E646" i="14"/>
  <c r="D646" i="14"/>
  <c r="C646" i="14"/>
  <c r="B646" i="14"/>
  <c r="I645" i="14"/>
  <c r="H645" i="14"/>
  <c r="G645" i="14"/>
  <c r="F645" i="14"/>
  <c r="E645" i="14"/>
  <c r="D645" i="14"/>
  <c r="C645" i="14"/>
  <c r="B645" i="14"/>
  <c r="I644" i="14"/>
  <c r="H644" i="14"/>
  <c r="G644" i="14"/>
  <c r="F644" i="14"/>
  <c r="E644" i="14"/>
  <c r="D644" i="14"/>
  <c r="C644" i="14"/>
  <c r="B644" i="14"/>
  <c r="I643" i="14"/>
  <c r="H643" i="14"/>
  <c r="G643" i="14"/>
  <c r="F643" i="14"/>
  <c r="E643" i="14"/>
  <c r="D643" i="14"/>
  <c r="C643" i="14"/>
  <c r="B643" i="14"/>
  <c r="I642" i="14"/>
  <c r="H642" i="14"/>
  <c r="G642" i="14"/>
  <c r="F642" i="14"/>
  <c r="E642" i="14"/>
  <c r="D642" i="14"/>
  <c r="C642" i="14"/>
  <c r="B642" i="14"/>
  <c r="I641" i="14"/>
  <c r="H641" i="14"/>
  <c r="G641" i="14"/>
  <c r="F641" i="14"/>
  <c r="E641" i="14"/>
  <c r="D641" i="14"/>
  <c r="C641" i="14"/>
  <c r="B641" i="14"/>
  <c r="I640" i="14"/>
  <c r="H640" i="14"/>
  <c r="G640" i="14"/>
  <c r="F640" i="14"/>
  <c r="E640" i="14"/>
  <c r="D640" i="14"/>
  <c r="C640" i="14"/>
  <c r="B640" i="14"/>
  <c r="I639" i="14"/>
  <c r="H639" i="14"/>
  <c r="G639" i="14"/>
  <c r="F639" i="14"/>
  <c r="E639" i="14"/>
  <c r="D639" i="14"/>
  <c r="C639" i="14"/>
  <c r="B639" i="14"/>
  <c r="I638" i="14"/>
  <c r="H638" i="14"/>
  <c r="G638" i="14"/>
  <c r="F638" i="14"/>
  <c r="E638" i="14"/>
  <c r="D638" i="14"/>
  <c r="C638" i="14"/>
  <c r="B638" i="14"/>
  <c r="I637" i="14"/>
  <c r="H637" i="14"/>
  <c r="G637" i="14"/>
  <c r="F637" i="14"/>
  <c r="E637" i="14"/>
  <c r="D637" i="14"/>
  <c r="C637" i="14"/>
  <c r="B637" i="14"/>
  <c r="I636" i="14"/>
  <c r="H636" i="14"/>
  <c r="G636" i="14"/>
  <c r="F636" i="14"/>
  <c r="E636" i="14"/>
  <c r="D636" i="14"/>
  <c r="C636" i="14"/>
  <c r="B636" i="14"/>
  <c r="I635" i="14"/>
  <c r="H635" i="14"/>
  <c r="G635" i="14"/>
  <c r="F635" i="14"/>
  <c r="E635" i="14"/>
  <c r="D635" i="14"/>
  <c r="C635" i="14"/>
  <c r="B635" i="14"/>
  <c r="I634" i="14"/>
  <c r="H634" i="14"/>
  <c r="G634" i="14"/>
  <c r="F634" i="14"/>
  <c r="E634" i="14"/>
  <c r="D634" i="14"/>
  <c r="C634" i="14"/>
  <c r="B634" i="14"/>
  <c r="I633" i="14"/>
  <c r="H633" i="14"/>
  <c r="G633" i="14"/>
  <c r="F633" i="14"/>
  <c r="E633" i="14"/>
  <c r="D633" i="14"/>
  <c r="C633" i="14"/>
  <c r="B633" i="14"/>
  <c r="I632" i="14"/>
  <c r="H632" i="14"/>
  <c r="G632" i="14"/>
  <c r="F632" i="14"/>
  <c r="E632" i="14"/>
  <c r="D632" i="14"/>
  <c r="C632" i="14"/>
  <c r="B632" i="14"/>
  <c r="I631" i="14"/>
  <c r="H631" i="14"/>
  <c r="G631" i="14"/>
  <c r="F631" i="14"/>
  <c r="E631" i="14"/>
  <c r="D631" i="14"/>
  <c r="C631" i="14"/>
  <c r="B631" i="14"/>
  <c r="I630" i="14"/>
  <c r="H630" i="14"/>
  <c r="G630" i="14"/>
  <c r="F630" i="14"/>
  <c r="E630" i="14"/>
  <c r="D630" i="14"/>
  <c r="C630" i="14"/>
  <c r="B630" i="14"/>
  <c r="I629" i="14"/>
  <c r="H629" i="14"/>
  <c r="G629" i="14"/>
  <c r="F629" i="14"/>
  <c r="E629" i="14"/>
  <c r="D629" i="14"/>
  <c r="C629" i="14"/>
  <c r="B629" i="14"/>
  <c r="I628" i="14"/>
  <c r="H628" i="14"/>
  <c r="G628" i="14"/>
  <c r="F628" i="14"/>
  <c r="E628" i="14"/>
  <c r="D628" i="14"/>
  <c r="C628" i="14"/>
  <c r="B628" i="14"/>
  <c r="I627" i="14"/>
  <c r="H627" i="14"/>
  <c r="G627" i="14"/>
  <c r="F627" i="14"/>
  <c r="E627" i="14"/>
  <c r="D627" i="14"/>
  <c r="C627" i="14"/>
  <c r="B627" i="14"/>
  <c r="I626" i="14"/>
  <c r="H626" i="14"/>
  <c r="G626" i="14"/>
  <c r="F626" i="14"/>
  <c r="E626" i="14"/>
  <c r="D626" i="14"/>
  <c r="C626" i="14"/>
  <c r="B626" i="14"/>
  <c r="I625" i="14"/>
  <c r="H625" i="14"/>
  <c r="G625" i="14"/>
  <c r="F625" i="14"/>
  <c r="E625" i="14"/>
  <c r="D625" i="14"/>
  <c r="C625" i="14"/>
  <c r="B625" i="14"/>
  <c r="I624" i="14"/>
  <c r="H624" i="14"/>
  <c r="G624" i="14"/>
  <c r="F624" i="14"/>
  <c r="E624" i="14"/>
  <c r="D624" i="14"/>
  <c r="C624" i="14"/>
  <c r="B624" i="14"/>
  <c r="I623" i="14"/>
  <c r="H623" i="14"/>
  <c r="G623" i="14"/>
  <c r="F623" i="14"/>
  <c r="E623" i="14"/>
  <c r="D623" i="14"/>
  <c r="C623" i="14"/>
  <c r="B623" i="14"/>
  <c r="I622" i="14"/>
  <c r="H622" i="14"/>
  <c r="G622" i="14"/>
  <c r="F622" i="14"/>
  <c r="E622" i="14"/>
  <c r="D622" i="14"/>
  <c r="C622" i="14"/>
  <c r="B622" i="14"/>
  <c r="I621" i="14"/>
  <c r="H621" i="14"/>
  <c r="G621" i="14"/>
  <c r="F621" i="14"/>
  <c r="E621" i="14"/>
  <c r="D621" i="14"/>
  <c r="C621" i="14"/>
  <c r="B621" i="14"/>
  <c r="I620" i="14"/>
  <c r="H620" i="14"/>
  <c r="G620" i="14"/>
  <c r="F620" i="14"/>
  <c r="E620" i="14"/>
  <c r="D620" i="14"/>
  <c r="C620" i="14"/>
  <c r="B620" i="14"/>
  <c r="I619" i="14"/>
  <c r="H619" i="14"/>
  <c r="G619" i="14"/>
  <c r="F619" i="14"/>
  <c r="E619" i="14"/>
  <c r="D619" i="14"/>
  <c r="C619" i="14"/>
  <c r="B619" i="14"/>
  <c r="I618" i="14"/>
  <c r="H618" i="14"/>
  <c r="G618" i="14"/>
  <c r="F618" i="14"/>
  <c r="E618" i="14"/>
  <c r="D618" i="14"/>
  <c r="C618" i="14"/>
  <c r="B618" i="14"/>
  <c r="I617" i="14"/>
  <c r="H617" i="14"/>
  <c r="G617" i="14"/>
  <c r="F617" i="14"/>
  <c r="E617" i="14"/>
  <c r="D617" i="14"/>
  <c r="C617" i="14"/>
  <c r="B617" i="14"/>
  <c r="I616" i="14"/>
  <c r="H616" i="14"/>
  <c r="G616" i="14"/>
  <c r="F616" i="14"/>
  <c r="E616" i="14"/>
  <c r="D616" i="14"/>
  <c r="C616" i="14"/>
  <c r="B616" i="14"/>
  <c r="I615" i="14"/>
  <c r="H615" i="14"/>
  <c r="G615" i="14"/>
  <c r="F615" i="14"/>
  <c r="E615" i="14"/>
  <c r="D615" i="14"/>
  <c r="C615" i="14"/>
  <c r="B615" i="14"/>
  <c r="I614" i="14"/>
  <c r="H614" i="14"/>
  <c r="G614" i="14"/>
  <c r="F614" i="14"/>
  <c r="E614" i="14"/>
  <c r="D614" i="14"/>
  <c r="C614" i="14"/>
  <c r="B614" i="14"/>
  <c r="I613" i="14"/>
  <c r="H613" i="14"/>
  <c r="G613" i="14"/>
  <c r="F613" i="14"/>
  <c r="E613" i="14"/>
  <c r="D613" i="14"/>
  <c r="C613" i="14"/>
  <c r="B613" i="14"/>
  <c r="I612" i="14"/>
  <c r="H612" i="14"/>
  <c r="G612" i="14"/>
  <c r="F612" i="14"/>
  <c r="E612" i="14"/>
  <c r="D612" i="14"/>
  <c r="C612" i="14"/>
  <c r="B612" i="14"/>
  <c r="I611" i="14"/>
  <c r="H611" i="14"/>
  <c r="G611" i="14"/>
  <c r="F611" i="14"/>
  <c r="E611" i="14"/>
  <c r="D611" i="14"/>
  <c r="C611" i="14"/>
  <c r="B611" i="14"/>
  <c r="I610" i="14"/>
  <c r="H610" i="14"/>
  <c r="G610" i="14"/>
  <c r="F610" i="14"/>
  <c r="E610" i="14"/>
  <c r="D610" i="14"/>
  <c r="C610" i="14"/>
  <c r="B610" i="14"/>
  <c r="I609" i="14"/>
  <c r="H609" i="14"/>
  <c r="G609" i="14"/>
  <c r="F609" i="14"/>
  <c r="E609" i="14"/>
  <c r="D609" i="14"/>
  <c r="C609" i="14"/>
  <c r="B609" i="14"/>
  <c r="I608" i="14"/>
  <c r="H608" i="14"/>
  <c r="G608" i="14"/>
  <c r="F608" i="14"/>
  <c r="E608" i="14"/>
  <c r="D608" i="14"/>
  <c r="C608" i="14"/>
  <c r="B608" i="14"/>
  <c r="I607" i="14"/>
  <c r="H607" i="14"/>
  <c r="G607" i="14"/>
  <c r="F607" i="14"/>
  <c r="E607" i="14"/>
  <c r="D607" i="14"/>
  <c r="C607" i="14"/>
  <c r="B607" i="14"/>
  <c r="I606" i="14"/>
  <c r="H606" i="14"/>
  <c r="G606" i="14"/>
  <c r="F606" i="14"/>
  <c r="E606" i="14"/>
  <c r="D606" i="14"/>
  <c r="C606" i="14"/>
  <c r="B606" i="14"/>
  <c r="I605" i="14"/>
  <c r="H605" i="14"/>
  <c r="G605" i="14"/>
  <c r="F605" i="14"/>
  <c r="E605" i="14"/>
  <c r="D605" i="14"/>
  <c r="C605" i="14"/>
  <c r="B605" i="14"/>
  <c r="I604" i="14"/>
  <c r="H604" i="14"/>
  <c r="G604" i="14"/>
  <c r="F604" i="14"/>
  <c r="E604" i="14"/>
  <c r="D604" i="14"/>
  <c r="C604" i="14"/>
  <c r="B604" i="14"/>
  <c r="I603" i="14"/>
  <c r="H603" i="14"/>
  <c r="G603" i="14"/>
  <c r="F603" i="14"/>
  <c r="E603" i="14"/>
  <c r="D603" i="14"/>
  <c r="C603" i="14"/>
  <c r="B603" i="14"/>
  <c r="I602" i="14"/>
  <c r="H602" i="14"/>
  <c r="G602" i="14"/>
  <c r="F602" i="14"/>
  <c r="E602" i="14"/>
  <c r="D602" i="14"/>
  <c r="C602" i="14"/>
  <c r="B602" i="14"/>
  <c r="I601" i="14"/>
  <c r="H601" i="14"/>
  <c r="G601" i="14"/>
  <c r="F601" i="14"/>
  <c r="E601" i="14"/>
  <c r="D601" i="14"/>
  <c r="C601" i="14"/>
  <c r="B601" i="14"/>
  <c r="I600" i="14"/>
  <c r="H600" i="14"/>
  <c r="G600" i="14"/>
  <c r="F600" i="14"/>
  <c r="E600" i="14"/>
  <c r="D600" i="14"/>
  <c r="C600" i="14"/>
  <c r="B600" i="14"/>
  <c r="I599" i="14"/>
  <c r="H599" i="14"/>
  <c r="G599" i="14"/>
  <c r="F599" i="14"/>
  <c r="E599" i="14"/>
  <c r="D599" i="14"/>
  <c r="C599" i="14"/>
  <c r="B599" i="14"/>
  <c r="I598" i="14"/>
  <c r="H598" i="14"/>
  <c r="G598" i="14"/>
  <c r="F598" i="14"/>
  <c r="E598" i="14"/>
  <c r="D598" i="14"/>
  <c r="C598" i="14"/>
  <c r="B598" i="14"/>
  <c r="I597" i="14"/>
  <c r="H597" i="14"/>
  <c r="G597" i="14"/>
  <c r="F597" i="14"/>
  <c r="E597" i="14"/>
  <c r="D597" i="14"/>
  <c r="C597" i="14"/>
  <c r="B597" i="14"/>
  <c r="I596" i="14"/>
  <c r="H596" i="14"/>
  <c r="G596" i="14"/>
  <c r="F596" i="14"/>
  <c r="E596" i="14"/>
  <c r="D596" i="14"/>
  <c r="C596" i="14"/>
  <c r="B596" i="14"/>
  <c r="I595" i="14"/>
  <c r="H595" i="14"/>
  <c r="G595" i="14"/>
  <c r="F595" i="14"/>
  <c r="E595" i="14"/>
  <c r="D595" i="14"/>
  <c r="C595" i="14"/>
  <c r="B595" i="14"/>
  <c r="I594" i="14"/>
  <c r="H594" i="14"/>
  <c r="G594" i="14"/>
  <c r="F594" i="14"/>
  <c r="E594" i="14"/>
  <c r="D594" i="14"/>
  <c r="C594" i="14"/>
  <c r="B594" i="14"/>
  <c r="I593" i="14"/>
  <c r="H593" i="14"/>
  <c r="G593" i="14"/>
  <c r="F593" i="14"/>
  <c r="E593" i="14"/>
  <c r="D593" i="14"/>
  <c r="C593" i="14"/>
  <c r="B593" i="14"/>
  <c r="I592" i="14"/>
  <c r="H592" i="14"/>
  <c r="G592" i="14"/>
  <c r="F592" i="14"/>
  <c r="E592" i="14"/>
  <c r="D592" i="14"/>
  <c r="C592" i="14"/>
  <c r="B592" i="14"/>
  <c r="I591" i="14"/>
  <c r="H591" i="14"/>
  <c r="G591" i="14"/>
  <c r="F591" i="14"/>
  <c r="E591" i="14"/>
  <c r="D591" i="14"/>
  <c r="C591" i="14"/>
  <c r="B591" i="14"/>
  <c r="I590" i="14"/>
  <c r="H590" i="14"/>
  <c r="G590" i="14"/>
  <c r="F590" i="14"/>
  <c r="E590" i="14"/>
  <c r="D590" i="14"/>
  <c r="C590" i="14"/>
  <c r="B590" i="14"/>
  <c r="I589" i="14"/>
  <c r="H589" i="14"/>
  <c r="G589" i="14"/>
  <c r="F589" i="14"/>
  <c r="E589" i="14"/>
  <c r="D589" i="14"/>
  <c r="C589" i="14"/>
  <c r="B589" i="14"/>
  <c r="I588" i="14"/>
  <c r="H588" i="14"/>
  <c r="G588" i="14"/>
  <c r="F588" i="14"/>
  <c r="E588" i="14"/>
  <c r="D588" i="14"/>
  <c r="C588" i="14"/>
  <c r="B588" i="14"/>
  <c r="I587" i="14"/>
  <c r="H587" i="14"/>
  <c r="G587" i="14"/>
  <c r="F587" i="14"/>
  <c r="E587" i="14"/>
  <c r="D587" i="14"/>
  <c r="C587" i="14"/>
  <c r="B587" i="14"/>
  <c r="I586" i="14"/>
  <c r="H586" i="14"/>
  <c r="G586" i="14"/>
  <c r="F586" i="14"/>
  <c r="E586" i="14"/>
  <c r="D586" i="14"/>
  <c r="C586" i="14"/>
  <c r="B586" i="14"/>
  <c r="I585" i="14"/>
  <c r="H585" i="14"/>
  <c r="G585" i="14"/>
  <c r="F585" i="14"/>
  <c r="E585" i="14"/>
  <c r="D585" i="14"/>
  <c r="C585" i="14"/>
  <c r="B585" i="14"/>
  <c r="I584" i="14"/>
  <c r="H584" i="14"/>
  <c r="G584" i="14"/>
  <c r="F584" i="14"/>
  <c r="E584" i="14"/>
  <c r="D584" i="14"/>
  <c r="C584" i="14"/>
  <c r="B584" i="14"/>
  <c r="I583" i="14"/>
  <c r="H583" i="14"/>
  <c r="G583" i="14"/>
  <c r="F583" i="14"/>
  <c r="E583" i="14"/>
  <c r="D583" i="14"/>
  <c r="C583" i="14"/>
  <c r="B583" i="14"/>
  <c r="I582" i="14"/>
  <c r="H582" i="14"/>
  <c r="G582" i="14"/>
  <c r="F582" i="14"/>
  <c r="E582" i="14"/>
  <c r="D582" i="14"/>
  <c r="C582" i="14"/>
  <c r="B582" i="14"/>
  <c r="I581" i="14"/>
  <c r="H581" i="14"/>
  <c r="G581" i="14"/>
  <c r="F581" i="14"/>
  <c r="E581" i="14"/>
  <c r="D581" i="14"/>
  <c r="C581" i="14"/>
  <c r="B581" i="14"/>
  <c r="I580" i="14"/>
  <c r="H580" i="14"/>
  <c r="G580" i="14"/>
  <c r="F580" i="14"/>
  <c r="E580" i="14"/>
  <c r="D580" i="14"/>
  <c r="C580" i="14"/>
  <c r="B580" i="14"/>
  <c r="I579" i="14"/>
  <c r="H579" i="14"/>
  <c r="G579" i="14"/>
  <c r="F579" i="14"/>
  <c r="E579" i="14"/>
  <c r="D579" i="14"/>
  <c r="C579" i="14"/>
  <c r="B579" i="14"/>
  <c r="I578" i="14"/>
  <c r="H578" i="14"/>
  <c r="G578" i="14"/>
  <c r="F578" i="14"/>
  <c r="E578" i="14"/>
  <c r="D578" i="14"/>
  <c r="C578" i="14"/>
  <c r="B578" i="14"/>
  <c r="I577" i="14"/>
  <c r="H577" i="14"/>
  <c r="G577" i="14"/>
  <c r="F577" i="14"/>
  <c r="E577" i="14"/>
  <c r="D577" i="14"/>
  <c r="C577" i="14"/>
  <c r="B577" i="14"/>
  <c r="I576" i="14"/>
  <c r="H576" i="14"/>
  <c r="G576" i="14"/>
  <c r="F576" i="14"/>
  <c r="E576" i="14"/>
  <c r="D576" i="14"/>
  <c r="C576" i="14"/>
  <c r="B576" i="14"/>
  <c r="I575" i="14"/>
  <c r="H575" i="14"/>
  <c r="G575" i="14"/>
  <c r="F575" i="14"/>
  <c r="E575" i="14"/>
  <c r="D575" i="14"/>
  <c r="C575" i="14"/>
  <c r="B575" i="14"/>
  <c r="I574" i="14"/>
  <c r="H574" i="14"/>
  <c r="G574" i="14"/>
  <c r="F574" i="14"/>
  <c r="E574" i="14"/>
  <c r="D574" i="14"/>
  <c r="C574" i="14"/>
  <c r="B574" i="14"/>
  <c r="I573" i="14"/>
  <c r="H573" i="14"/>
  <c r="G573" i="14"/>
  <c r="F573" i="14"/>
  <c r="E573" i="14"/>
  <c r="D573" i="14"/>
  <c r="C573" i="14"/>
  <c r="B573" i="14"/>
  <c r="I572" i="14"/>
  <c r="H572" i="14"/>
  <c r="G572" i="14"/>
  <c r="F572" i="14"/>
  <c r="E572" i="14"/>
  <c r="D572" i="14"/>
  <c r="C572" i="14"/>
  <c r="B572" i="14"/>
  <c r="I571" i="14"/>
  <c r="H571" i="14"/>
  <c r="G571" i="14"/>
  <c r="F571" i="14"/>
  <c r="E571" i="14"/>
  <c r="D571" i="14"/>
  <c r="C571" i="14"/>
  <c r="B571" i="14"/>
  <c r="I570" i="14"/>
  <c r="H570" i="14"/>
  <c r="G570" i="14"/>
  <c r="F570" i="14"/>
  <c r="E570" i="14"/>
  <c r="D570" i="14"/>
  <c r="C570" i="14"/>
  <c r="B570" i="14"/>
  <c r="I569" i="14"/>
  <c r="H569" i="14"/>
  <c r="G569" i="14"/>
  <c r="F569" i="14"/>
  <c r="E569" i="14"/>
  <c r="D569" i="14"/>
  <c r="C569" i="14"/>
  <c r="B569" i="14"/>
  <c r="I568" i="14"/>
  <c r="H568" i="14"/>
  <c r="G568" i="14"/>
  <c r="F568" i="14"/>
  <c r="E568" i="14"/>
  <c r="D568" i="14"/>
  <c r="C568" i="14"/>
  <c r="B568" i="14"/>
  <c r="I567" i="14"/>
  <c r="H567" i="14"/>
  <c r="G567" i="14"/>
  <c r="F567" i="14"/>
  <c r="E567" i="14"/>
  <c r="D567" i="14"/>
  <c r="C567" i="14"/>
  <c r="B567" i="14"/>
  <c r="I566" i="14"/>
  <c r="H566" i="14"/>
  <c r="G566" i="14"/>
  <c r="F566" i="14"/>
  <c r="E566" i="14"/>
  <c r="D566" i="14"/>
  <c r="C566" i="14"/>
  <c r="B566" i="14"/>
  <c r="I565" i="14"/>
  <c r="H565" i="14"/>
  <c r="G565" i="14"/>
  <c r="F565" i="14"/>
  <c r="E565" i="14"/>
  <c r="D565" i="14"/>
  <c r="C565" i="14"/>
  <c r="B565" i="14"/>
  <c r="I564" i="14"/>
  <c r="H564" i="14"/>
  <c r="G564" i="14"/>
  <c r="F564" i="14"/>
  <c r="E564" i="14"/>
  <c r="D564" i="14"/>
  <c r="C564" i="14"/>
  <c r="B564" i="14"/>
  <c r="I563" i="14"/>
  <c r="H563" i="14"/>
  <c r="G563" i="14"/>
  <c r="F563" i="14"/>
  <c r="E563" i="14"/>
  <c r="D563" i="14"/>
  <c r="C563" i="14"/>
  <c r="B563" i="14"/>
  <c r="I562" i="14"/>
  <c r="H562" i="14"/>
  <c r="G562" i="14"/>
  <c r="F562" i="14"/>
  <c r="E562" i="14"/>
  <c r="D562" i="14"/>
  <c r="C562" i="14"/>
  <c r="B562" i="14"/>
  <c r="I561" i="14"/>
  <c r="H561" i="14"/>
  <c r="G561" i="14"/>
  <c r="F561" i="14"/>
  <c r="E561" i="14"/>
  <c r="D561" i="14"/>
  <c r="C561" i="14"/>
  <c r="B561" i="14"/>
  <c r="I560" i="14"/>
  <c r="H560" i="14"/>
  <c r="G560" i="14"/>
  <c r="F560" i="14"/>
  <c r="E560" i="14"/>
  <c r="D560" i="14"/>
  <c r="C560" i="14"/>
  <c r="B560" i="14"/>
  <c r="I559" i="14"/>
  <c r="H559" i="14"/>
  <c r="G559" i="14"/>
  <c r="F559" i="14"/>
  <c r="E559" i="14"/>
  <c r="D559" i="14"/>
  <c r="C559" i="14"/>
  <c r="B559" i="14"/>
  <c r="I558" i="14"/>
  <c r="H558" i="14"/>
  <c r="G558" i="14"/>
  <c r="F558" i="14"/>
  <c r="E558" i="14"/>
  <c r="D558" i="14"/>
  <c r="C558" i="14"/>
  <c r="B558" i="14"/>
  <c r="I557" i="14"/>
  <c r="H557" i="14"/>
  <c r="G557" i="14"/>
  <c r="F557" i="14"/>
  <c r="E557" i="14"/>
  <c r="D557" i="14"/>
  <c r="C557" i="14"/>
  <c r="B557" i="14"/>
  <c r="I556" i="14"/>
  <c r="H556" i="14"/>
  <c r="G556" i="14"/>
  <c r="F556" i="14"/>
  <c r="E556" i="14"/>
  <c r="D556" i="14"/>
  <c r="C556" i="14"/>
  <c r="B556" i="14"/>
  <c r="I555" i="14"/>
  <c r="H555" i="14"/>
  <c r="G555" i="14"/>
  <c r="F555" i="14"/>
  <c r="E555" i="14"/>
  <c r="D555" i="14"/>
  <c r="C555" i="14"/>
  <c r="B555" i="14"/>
  <c r="I554" i="14"/>
  <c r="H554" i="14"/>
  <c r="G554" i="14"/>
  <c r="F554" i="14"/>
  <c r="E554" i="14"/>
  <c r="D554" i="14"/>
  <c r="C554" i="14"/>
  <c r="B554" i="14"/>
  <c r="I553" i="14"/>
  <c r="H553" i="14"/>
  <c r="G553" i="14"/>
  <c r="F553" i="14"/>
  <c r="E553" i="14"/>
  <c r="D553" i="14"/>
  <c r="C553" i="14"/>
  <c r="B553" i="14"/>
  <c r="I552" i="14"/>
  <c r="H552" i="14"/>
  <c r="G552" i="14"/>
  <c r="F552" i="14"/>
  <c r="E552" i="14"/>
  <c r="D552" i="14"/>
  <c r="C552" i="14"/>
  <c r="B552" i="14"/>
  <c r="I551" i="14"/>
  <c r="H551" i="14"/>
  <c r="G551" i="14"/>
  <c r="F551" i="14"/>
  <c r="E551" i="14"/>
  <c r="D551" i="14"/>
  <c r="C551" i="14"/>
  <c r="B551" i="14"/>
  <c r="I550" i="14"/>
  <c r="H550" i="14"/>
  <c r="G550" i="14"/>
  <c r="F550" i="14"/>
  <c r="E550" i="14"/>
  <c r="D550" i="14"/>
  <c r="C550" i="14"/>
  <c r="B550" i="14"/>
  <c r="I549" i="14"/>
  <c r="H549" i="14"/>
  <c r="G549" i="14"/>
  <c r="F549" i="14"/>
  <c r="E549" i="14"/>
  <c r="D549" i="14"/>
  <c r="C549" i="14"/>
  <c r="B549" i="14"/>
  <c r="I548" i="14"/>
  <c r="H548" i="14"/>
  <c r="G548" i="14"/>
  <c r="F548" i="14"/>
  <c r="E548" i="14"/>
  <c r="D548" i="14"/>
  <c r="C548" i="14"/>
  <c r="B548" i="14"/>
  <c r="I547" i="14"/>
  <c r="H547" i="14"/>
  <c r="G547" i="14"/>
  <c r="F547" i="14"/>
  <c r="E547" i="14"/>
  <c r="D547" i="14"/>
  <c r="C547" i="14"/>
  <c r="B547" i="14"/>
  <c r="I546" i="14"/>
  <c r="H546" i="14"/>
  <c r="G546" i="14"/>
  <c r="F546" i="14"/>
  <c r="E546" i="14"/>
  <c r="D546" i="14"/>
  <c r="C546" i="14"/>
  <c r="B546" i="14"/>
  <c r="I545" i="14"/>
  <c r="H545" i="14"/>
  <c r="G545" i="14"/>
  <c r="F545" i="14"/>
  <c r="E545" i="14"/>
  <c r="D545" i="14"/>
  <c r="C545" i="14"/>
  <c r="B545" i="14"/>
  <c r="I544" i="14"/>
  <c r="H544" i="14"/>
  <c r="G544" i="14"/>
  <c r="F544" i="14"/>
  <c r="E544" i="14"/>
  <c r="D544" i="14"/>
  <c r="C544" i="14"/>
  <c r="B544" i="14"/>
  <c r="I543" i="14"/>
  <c r="H543" i="14"/>
  <c r="G543" i="14"/>
  <c r="F543" i="14"/>
  <c r="E543" i="14"/>
  <c r="D543" i="14"/>
  <c r="C543" i="14"/>
  <c r="B543" i="14"/>
  <c r="I542" i="14"/>
  <c r="H542" i="14"/>
  <c r="G542" i="14"/>
  <c r="F542" i="14"/>
  <c r="E542" i="14"/>
  <c r="D542" i="14"/>
  <c r="C542" i="14"/>
  <c r="B542" i="14"/>
  <c r="I541" i="14"/>
  <c r="H541" i="14"/>
  <c r="G541" i="14"/>
  <c r="F541" i="14"/>
  <c r="E541" i="14"/>
  <c r="D541" i="14"/>
  <c r="C541" i="14"/>
  <c r="B541" i="14"/>
  <c r="I540" i="14"/>
  <c r="H540" i="14"/>
  <c r="G540" i="14"/>
  <c r="F540" i="14"/>
  <c r="E540" i="14"/>
  <c r="D540" i="14"/>
  <c r="C540" i="14"/>
  <c r="B540" i="14"/>
  <c r="I539" i="14"/>
  <c r="H539" i="14"/>
  <c r="G539" i="14"/>
  <c r="F539" i="14"/>
  <c r="E539" i="14"/>
  <c r="D539" i="14"/>
  <c r="C539" i="14"/>
  <c r="B539" i="14"/>
  <c r="I538" i="14"/>
  <c r="H538" i="14"/>
  <c r="G538" i="14"/>
  <c r="F538" i="14"/>
  <c r="E538" i="14"/>
  <c r="D538" i="14"/>
  <c r="C538" i="14"/>
  <c r="B538" i="14"/>
  <c r="I537" i="14"/>
  <c r="H537" i="14"/>
  <c r="G537" i="14"/>
  <c r="F537" i="14"/>
  <c r="E537" i="14"/>
  <c r="D537" i="14"/>
  <c r="C537" i="14"/>
  <c r="B537" i="14"/>
  <c r="I536" i="14"/>
  <c r="H536" i="14"/>
  <c r="G536" i="14"/>
  <c r="F536" i="14"/>
  <c r="E536" i="14"/>
  <c r="D536" i="14"/>
  <c r="C536" i="14"/>
  <c r="B536" i="14"/>
  <c r="I535" i="14"/>
  <c r="H535" i="14"/>
  <c r="G535" i="14"/>
  <c r="F535" i="14"/>
  <c r="E535" i="14"/>
  <c r="D535" i="14"/>
  <c r="C535" i="14"/>
  <c r="B535" i="14"/>
  <c r="I534" i="14"/>
  <c r="H534" i="14"/>
  <c r="G534" i="14"/>
  <c r="F534" i="14"/>
  <c r="E534" i="14"/>
  <c r="D534" i="14"/>
  <c r="C534" i="14"/>
  <c r="B534" i="14"/>
  <c r="I533" i="14"/>
  <c r="H533" i="14"/>
  <c r="G533" i="14"/>
  <c r="F533" i="14"/>
  <c r="E533" i="14"/>
  <c r="D533" i="14"/>
  <c r="C533" i="14"/>
  <c r="B533" i="14"/>
  <c r="I532" i="14"/>
  <c r="H532" i="14"/>
  <c r="G532" i="14"/>
  <c r="F532" i="14"/>
  <c r="E532" i="14"/>
  <c r="D532" i="14"/>
  <c r="C532" i="14"/>
  <c r="B532" i="14"/>
  <c r="I531" i="14"/>
  <c r="H531" i="14"/>
  <c r="G531" i="14"/>
  <c r="F531" i="14"/>
  <c r="E531" i="14"/>
  <c r="D531" i="14"/>
  <c r="C531" i="14"/>
  <c r="B531" i="14"/>
  <c r="I530" i="14"/>
  <c r="H530" i="14"/>
  <c r="G530" i="14"/>
  <c r="F530" i="14"/>
  <c r="E530" i="14"/>
  <c r="D530" i="14"/>
  <c r="C530" i="14"/>
  <c r="B530" i="14"/>
  <c r="I529" i="14"/>
  <c r="H529" i="14"/>
  <c r="G529" i="14"/>
  <c r="F529" i="14"/>
  <c r="E529" i="14"/>
  <c r="D529" i="14"/>
  <c r="C529" i="14"/>
  <c r="B529" i="14"/>
  <c r="I528" i="14"/>
  <c r="H528" i="14"/>
  <c r="G528" i="14"/>
  <c r="F528" i="14"/>
  <c r="E528" i="14"/>
  <c r="D528" i="14"/>
  <c r="C528" i="14"/>
  <c r="B528" i="14"/>
  <c r="I527" i="14"/>
  <c r="H527" i="14"/>
  <c r="G527" i="14"/>
  <c r="F527" i="14"/>
  <c r="E527" i="14"/>
  <c r="D527" i="14"/>
  <c r="C527" i="14"/>
  <c r="B527" i="14"/>
  <c r="I526" i="14"/>
  <c r="H526" i="14"/>
  <c r="G526" i="14"/>
  <c r="F526" i="14"/>
  <c r="E526" i="14"/>
  <c r="D526" i="14"/>
  <c r="C526" i="14"/>
  <c r="B526" i="14"/>
  <c r="I525" i="14"/>
  <c r="H525" i="14"/>
  <c r="G525" i="14"/>
  <c r="F525" i="14"/>
  <c r="E525" i="14"/>
  <c r="D525" i="14"/>
  <c r="C525" i="14"/>
  <c r="B525" i="14"/>
  <c r="I524" i="14"/>
  <c r="H524" i="14"/>
  <c r="G524" i="14"/>
  <c r="F524" i="14"/>
  <c r="E524" i="14"/>
  <c r="D524" i="14"/>
  <c r="C524" i="14"/>
  <c r="B524" i="14"/>
  <c r="I523" i="14"/>
  <c r="H523" i="14"/>
  <c r="G523" i="14"/>
  <c r="F523" i="14"/>
  <c r="E523" i="14"/>
  <c r="D523" i="14"/>
  <c r="C523" i="14"/>
  <c r="B523" i="14"/>
  <c r="I522" i="14"/>
  <c r="H522" i="14"/>
  <c r="G522" i="14"/>
  <c r="F522" i="14"/>
  <c r="E522" i="14"/>
  <c r="D522" i="14"/>
  <c r="C522" i="14"/>
  <c r="B522" i="14"/>
  <c r="I521" i="14"/>
  <c r="H521" i="14"/>
  <c r="G521" i="14"/>
  <c r="F521" i="14"/>
  <c r="E521" i="14"/>
  <c r="D521" i="14"/>
  <c r="C521" i="14"/>
  <c r="B521" i="14"/>
  <c r="I520" i="14"/>
  <c r="H520" i="14"/>
  <c r="G520" i="14"/>
  <c r="F520" i="14"/>
  <c r="E520" i="14"/>
  <c r="D520" i="14"/>
  <c r="C520" i="14"/>
  <c r="B520" i="14"/>
  <c r="I519" i="14"/>
  <c r="H519" i="14"/>
  <c r="G519" i="14"/>
  <c r="F519" i="14"/>
  <c r="E519" i="14"/>
  <c r="D519" i="14"/>
  <c r="C519" i="14"/>
  <c r="B519" i="14"/>
  <c r="I518" i="14"/>
  <c r="H518" i="14"/>
  <c r="G518" i="14"/>
  <c r="F518" i="14"/>
  <c r="E518" i="14"/>
  <c r="D518" i="14"/>
  <c r="C518" i="14"/>
  <c r="B518" i="14"/>
  <c r="I517" i="14"/>
  <c r="H517" i="14"/>
  <c r="G517" i="14"/>
  <c r="F517" i="14"/>
  <c r="E517" i="14"/>
  <c r="D517" i="14"/>
  <c r="C517" i="14"/>
  <c r="B517" i="14"/>
  <c r="I516" i="14"/>
  <c r="H516" i="14"/>
  <c r="G516" i="14"/>
  <c r="F516" i="14"/>
  <c r="E516" i="14"/>
  <c r="D516" i="14"/>
  <c r="C516" i="14"/>
  <c r="B516" i="14"/>
  <c r="I515" i="14"/>
  <c r="H515" i="14"/>
  <c r="G515" i="14"/>
  <c r="F515" i="14"/>
  <c r="E515" i="14"/>
  <c r="D515" i="14"/>
  <c r="C515" i="14"/>
  <c r="B515" i="14"/>
  <c r="I514" i="14"/>
  <c r="H514" i="14"/>
  <c r="G514" i="14"/>
  <c r="F514" i="14"/>
  <c r="E514" i="14"/>
  <c r="D514" i="14"/>
  <c r="C514" i="14"/>
  <c r="B514" i="14"/>
  <c r="I513" i="14"/>
  <c r="H513" i="14"/>
  <c r="G513" i="14"/>
  <c r="F513" i="14"/>
  <c r="E513" i="14"/>
  <c r="D513" i="14"/>
  <c r="C513" i="14"/>
  <c r="B513" i="14"/>
  <c r="I512" i="14"/>
  <c r="H512" i="14"/>
  <c r="G512" i="14"/>
  <c r="F512" i="14"/>
  <c r="E512" i="14"/>
  <c r="D512" i="14"/>
  <c r="C512" i="14"/>
  <c r="B512" i="14"/>
  <c r="I511" i="14"/>
  <c r="H511" i="14"/>
  <c r="G511" i="14"/>
  <c r="F511" i="14"/>
  <c r="E511" i="14"/>
  <c r="D511" i="14"/>
  <c r="C511" i="14"/>
  <c r="B511" i="14"/>
  <c r="I510" i="14"/>
  <c r="H510" i="14"/>
  <c r="G510" i="14"/>
  <c r="F510" i="14"/>
  <c r="E510" i="14"/>
  <c r="D510" i="14"/>
  <c r="C510" i="14"/>
  <c r="B510" i="14"/>
  <c r="I509" i="14"/>
  <c r="H509" i="14"/>
  <c r="G509" i="14"/>
  <c r="F509" i="14"/>
  <c r="E509" i="14"/>
  <c r="D509" i="14"/>
  <c r="C509" i="14"/>
  <c r="B509" i="14"/>
  <c r="I508" i="14"/>
  <c r="H508" i="14"/>
  <c r="G508" i="14"/>
  <c r="F508" i="14"/>
  <c r="E508" i="14"/>
  <c r="D508" i="14"/>
  <c r="C508" i="14"/>
  <c r="B508" i="14"/>
  <c r="I507" i="14"/>
  <c r="H507" i="14"/>
  <c r="G507" i="14"/>
  <c r="F507" i="14"/>
  <c r="E507" i="14"/>
  <c r="D507" i="14"/>
  <c r="C507" i="14"/>
  <c r="B507" i="14"/>
  <c r="I506" i="14"/>
  <c r="H506" i="14"/>
  <c r="G506" i="14"/>
  <c r="F506" i="14"/>
  <c r="E506" i="14"/>
  <c r="D506" i="14"/>
  <c r="C506" i="14"/>
  <c r="B506" i="14"/>
  <c r="I505" i="14"/>
  <c r="H505" i="14"/>
  <c r="G505" i="14"/>
  <c r="F505" i="14"/>
  <c r="E505" i="14"/>
  <c r="D505" i="14"/>
  <c r="C505" i="14"/>
  <c r="B505" i="14"/>
  <c r="I504" i="14"/>
  <c r="H504" i="14"/>
  <c r="G504" i="14"/>
  <c r="F504" i="14"/>
  <c r="E504" i="14"/>
  <c r="D504" i="14"/>
  <c r="C504" i="14"/>
  <c r="B504" i="14"/>
  <c r="I503" i="14"/>
  <c r="H503" i="14"/>
  <c r="G503" i="14"/>
  <c r="F503" i="14"/>
  <c r="E503" i="14"/>
  <c r="D503" i="14"/>
  <c r="C503" i="14"/>
  <c r="B503" i="14"/>
  <c r="I502" i="14"/>
  <c r="H502" i="14"/>
  <c r="G502" i="14"/>
  <c r="F502" i="14"/>
  <c r="E502" i="14"/>
  <c r="D502" i="14"/>
  <c r="C502" i="14"/>
  <c r="B502" i="14"/>
  <c r="I501" i="14"/>
  <c r="H501" i="14"/>
  <c r="G501" i="14"/>
  <c r="F501" i="14"/>
  <c r="E501" i="14"/>
  <c r="D501" i="14"/>
  <c r="C501" i="14"/>
  <c r="B501" i="14"/>
  <c r="I500" i="14"/>
  <c r="H500" i="14"/>
  <c r="G500" i="14"/>
  <c r="F500" i="14"/>
  <c r="E500" i="14"/>
  <c r="D500" i="14"/>
  <c r="C500" i="14"/>
  <c r="B500" i="14"/>
  <c r="I499" i="14"/>
  <c r="H499" i="14"/>
  <c r="G499" i="14"/>
  <c r="F499" i="14"/>
  <c r="E499" i="14"/>
  <c r="D499" i="14"/>
  <c r="C499" i="14"/>
  <c r="B499" i="14"/>
  <c r="I498" i="14"/>
  <c r="H498" i="14"/>
  <c r="G498" i="14"/>
  <c r="F498" i="14"/>
  <c r="E498" i="14"/>
  <c r="D498" i="14"/>
  <c r="C498" i="14"/>
  <c r="B498" i="14"/>
  <c r="I497" i="14"/>
  <c r="H497" i="14"/>
  <c r="G497" i="14"/>
  <c r="F497" i="14"/>
  <c r="E497" i="14"/>
  <c r="D497" i="14"/>
  <c r="C497" i="14"/>
  <c r="B497" i="14"/>
  <c r="I496" i="14"/>
  <c r="H496" i="14"/>
  <c r="G496" i="14"/>
  <c r="F496" i="14"/>
  <c r="E496" i="14"/>
  <c r="D496" i="14"/>
  <c r="C496" i="14"/>
  <c r="B496" i="14"/>
  <c r="I495" i="14"/>
  <c r="H495" i="14"/>
  <c r="G495" i="14"/>
  <c r="F495" i="14"/>
  <c r="E495" i="14"/>
  <c r="D495" i="14"/>
  <c r="C495" i="14"/>
  <c r="B495" i="14"/>
  <c r="I494" i="14"/>
  <c r="H494" i="14"/>
  <c r="G494" i="14"/>
  <c r="F494" i="14"/>
  <c r="E494" i="14"/>
  <c r="D494" i="14"/>
  <c r="C494" i="14"/>
  <c r="B494" i="14"/>
  <c r="I493" i="14"/>
  <c r="H493" i="14"/>
  <c r="G493" i="14"/>
  <c r="F493" i="14"/>
  <c r="E493" i="14"/>
  <c r="D493" i="14"/>
  <c r="C493" i="14"/>
  <c r="B493" i="14"/>
  <c r="I492" i="14"/>
  <c r="H492" i="14"/>
  <c r="G492" i="14"/>
  <c r="F492" i="14"/>
  <c r="E492" i="14"/>
  <c r="D492" i="14"/>
  <c r="C492" i="14"/>
  <c r="B492" i="14"/>
  <c r="I491" i="14"/>
  <c r="H491" i="14"/>
  <c r="G491" i="14"/>
  <c r="F491" i="14"/>
  <c r="E491" i="14"/>
  <c r="D491" i="14"/>
  <c r="C491" i="14"/>
  <c r="B491" i="14"/>
  <c r="I490" i="14"/>
  <c r="H490" i="14"/>
  <c r="G490" i="14"/>
  <c r="F490" i="14"/>
  <c r="E490" i="14"/>
  <c r="D490" i="14"/>
  <c r="C490" i="14"/>
  <c r="B490" i="14"/>
  <c r="I489" i="14"/>
  <c r="H489" i="14"/>
  <c r="G489" i="14"/>
  <c r="F489" i="14"/>
  <c r="E489" i="14"/>
  <c r="D489" i="14"/>
  <c r="C489" i="14"/>
  <c r="B489" i="14"/>
  <c r="I488" i="14"/>
  <c r="H488" i="14"/>
  <c r="G488" i="14"/>
  <c r="F488" i="14"/>
  <c r="E488" i="14"/>
  <c r="D488" i="14"/>
  <c r="C488" i="14"/>
  <c r="B488" i="14"/>
  <c r="I487" i="14"/>
  <c r="H487" i="14"/>
  <c r="G487" i="14"/>
  <c r="F487" i="14"/>
  <c r="E487" i="14"/>
  <c r="D487" i="14"/>
  <c r="C487" i="14"/>
  <c r="B487" i="14"/>
  <c r="I486" i="14"/>
  <c r="H486" i="14"/>
  <c r="G486" i="14"/>
  <c r="F486" i="14"/>
  <c r="E486" i="14"/>
  <c r="D486" i="14"/>
  <c r="C486" i="14"/>
  <c r="B486" i="14"/>
  <c r="I485" i="14"/>
  <c r="H485" i="14"/>
  <c r="G485" i="14"/>
  <c r="F485" i="14"/>
  <c r="E485" i="14"/>
  <c r="D485" i="14"/>
  <c r="C485" i="14"/>
  <c r="B485" i="14"/>
  <c r="I484" i="14"/>
  <c r="H484" i="14"/>
  <c r="G484" i="14"/>
  <c r="F484" i="14"/>
  <c r="E484" i="14"/>
  <c r="D484" i="14"/>
  <c r="C484" i="14"/>
  <c r="B484" i="14"/>
  <c r="I483" i="14"/>
  <c r="H483" i="14"/>
  <c r="G483" i="14"/>
  <c r="F483" i="14"/>
  <c r="E483" i="14"/>
  <c r="D483" i="14"/>
  <c r="C483" i="14"/>
  <c r="B483" i="14"/>
  <c r="I482" i="14"/>
  <c r="H482" i="14"/>
  <c r="G482" i="14"/>
  <c r="F482" i="14"/>
  <c r="E482" i="14"/>
  <c r="D482" i="14"/>
  <c r="C482" i="14"/>
  <c r="B482" i="14"/>
  <c r="I481" i="14"/>
  <c r="H481" i="14"/>
  <c r="G481" i="14"/>
  <c r="F481" i="14"/>
  <c r="E481" i="14"/>
  <c r="D481" i="14"/>
  <c r="C481" i="14"/>
  <c r="B481" i="14"/>
  <c r="I480" i="14"/>
  <c r="H480" i="14"/>
  <c r="G480" i="14"/>
  <c r="F480" i="14"/>
  <c r="E480" i="14"/>
  <c r="D480" i="14"/>
  <c r="C480" i="14"/>
  <c r="B480" i="14"/>
  <c r="I479" i="14"/>
  <c r="H479" i="14"/>
  <c r="G479" i="14"/>
  <c r="F479" i="14"/>
  <c r="E479" i="14"/>
  <c r="D479" i="14"/>
  <c r="C479" i="14"/>
  <c r="B479" i="14"/>
  <c r="I478" i="14"/>
  <c r="H478" i="14"/>
  <c r="G478" i="14"/>
  <c r="F478" i="14"/>
  <c r="E478" i="14"/>
  <c r="D478" i="14"/>
  <c r="C478" i="14"/>
  <c r="B478" i="14"/>
  <c r="I477" i="14"/>
  <c r="H477" i="14"/>
  <c r="G477" i="14"/>
  <c r="F477" i="14"/>
  <c r="E477" i="14"/>
  <c r="D477" i="14"/>
  <c r="C477" i="14"/>
  <c r="B477" i="14"/>
  <c r="I476" i="14"/>
  <c r="H476" i="14"/>
  <c r="G476" i="14"/>
  <c r="F476" i="14"/>
  <c r="E476" i="14"/>
  <c r="D476" i="14"/>
  <c r="C476" i="14"/>
  <c r="B476" i="14"/>
  <c r="I475" i="14"/>
  <c r="H475" i="14"/>
  <c r="G475" i="14"/>
  <c r="F475" i="14"/>
  <c r="E475" i="14"/>
  <c r="D475" i="14"/>
  <c r="C475" i="14"/>
  <c r="B475" i="14"/>
  <c r="I474" i="14"/>
  <c r="H474" i="14"/>
  <c r="G474" i="14"/>
  <c r="F474" i="14"/>
  <c r="E474" i="14"/>
  <c r="D474" i="14"/>
  <c r="C474" i="14"/>
  <c r="B474" i="14"/>
  <c r="I473" i="14"/>
  <c r="H473" i="14"/>
  <c r="G473" i="14"/>
  <c r="F473" i="14"/>
  <c r="E473" i="14"/>
  <c r="D473" i="14"/>
  <c r="C473" i="14"/>
  <c r="B473" i="14"/>
  <c r="I472" i="14"/>
  <c r="H472" i="14"/>
  <c r="G472" i="14"/>
  <c r="F472" i="14"/>
  <c r="E472" i="14"/>
  <c r="D472" i="14"/>
  <c r="C472" i="14"/>
  <c r="B472" i="14"/>
  <c r="I471" i="14"/>
  <c r="H471" i="14"/>
  <c r="G471" i="14"/>
  <c r="F471" i="14"/>
  <c r="E471" i="14"/>
  <c r="D471" i="14"/>
  <c r="C471" i="14"/>
  <c r="B471" i="14"/>
  <c r="I470" i="14"/>
  <c r="H470" i="14"/>
  <c r="G470" i="14"/>
  <c r="F470" i="14"/>
  <c r="E470" i="14"/>
  <c r="D470" i="14"/>
  <c r="C470" i="14"/>
  <c r="B470" i="14"/>
  <c r="I469" i="14"/>
  <c r="H469" i="14"/>
  <c r="G469" i="14"/>
  <c r="F469" i="14"/>
  <c r="E469" i="14"/>
  <c r="D469" i="14"/>
  <c r="C469" i="14"/>
  <c r="B469" i="14"/>
  <c r="I468" i="14"/>
  <c r="H468" i="14"/>
  <c r="G468" i="14"/>
  <c r="F468" i="14"/>
  <c r="E468" i="14"/>
  <c r="D468" i="14"/>
  <c r="C468" i="14"/>
  <c r="B468" i="14"/>
  <c r="I467" i="14"/>
  <c r="H467" i="14"/>
  <c r="G467" i="14"/>
  <c r="F467" i="14"/>
  <c r="E467" i="14"/>
  <c r="D467" i="14"/>
  <c r="C467" i="14"/>
  <c r="B467" i="14"/>
  <c r="I466" i="14"/>
  <c r="H466" i="14"/>
  <c r="G466" i="14"/>
  <c r="F466" i="14"/>
  <c r="E466" i="14"/>
  <c r="D466" i="14"/>
  <c r="C466" i="14"/>
  <c r="B466" i="14"/>
  <c r="I465" i="14"/>
  <c r="H465" i="14"/>
  <c r="G465" i="14"/>
  <c r="F465" i="14"/>
  <c r="E465" i="14"/>
  <c r="D465" i="14"/>
  <c r="C465" i="14"/>
  <c r="B465" i="14"/>
  <c r="I464" i="14"/>
  <c r="H464" i="14"/>
  <c r="G464" i="14"/>
  <c r="F464" i="14"/>
  <c r="E464" i="14"/>
  <c r="D464" i="14"/>
  <c r="C464" i="14"/>
  <c r="B464" i="14"/>
  <c r="I463" i="14"/>
  <c r="H463" i="14"/>
  <c r="G463" i="14"/>
  <c r="F463" i="14"/>
  <c r="E463" i="14"/>
  <c r="D463" i="14"/>
  <c r="C463" i="14"/>
  <c r="B463" i="14"/>
  <c r="I462" i="14"/>
  <c r="H462" i="14"/>
  <c r="G462" i="14"/>
  <c r="F462" i="14"/>
  <c r="E462" i="14"/>
  <c r="D462" i="14"/>
  <c r="C462" i="14"/>
  <c r="B462" i="14"/>
  <c r="I461" i="14"/>
  <c r="H461" i="14"/>
  <c r="G461" i="14"/>
  <c r="F461" i="14"/>
  <c r="E461" i="14"/>
  <c r="D461" i="14"/>
  <c r="C461" i="14"/>
  <c r="B461" i="14"/>
  <c r="I460" i="14"/>
  <c r="H460" i="14"/>
  <c r="G460" i="14"/>
  <c r="F460" i="14"/>
  <c r="E460" i="14"/>
  <c r="D460" i="14"/>
  <c r="C460" i="14"/>
  <c r="B460" i="14"/>
  <c r="I459" i="14"/>
  <c r="H459" i="14"/>
  <c r="G459" i="14"/>
  <c r="F459" i="14"/>
  <c r="E459" i="14"/>
  <c r="D459" i="14"/>
  <c r="C459" i="14"/>
  <c r="B459" i="14"/>
  <c r="I458" i="14"/>
  <c r="H458" i="14"/>
  <c r="G458" i="14"/>
  <c r="F458" i="14"/>
  <c r="E458" i="14"/>
  <c r="D458" i="14"/>
  <c r="C458" i="14"/>
  <c r="B458" i="14"/>
  <c r="I457" i="14"/>
  <c r="H457" i="14"/>
  <c r="G457" i="14"/>
  <c r="F457" i="14"/>
  <c r="E457" i="14"/>
  <c r="D457" i="14"/>
  <c r="C457" i="14"/>
  <c r="B457" i="14"/>
  <c r="I456" i="14"/>
  <c r="H456" i="14"/>
  <c r="G456" i="14"/>
  <c r="F456" i="14"/>
  <c r="E456" i="14"/>
  <c r="D456" i="14"/>
  <c r="C456" i="14"/>
  <c r="B456" i="14"/>
  <c r="I455" i="14"/>
  <c r="H455" i="14"/>
  <c r="G455" i="14"/>
  <c r="F455" i="14"/>
  <c r="E455" i="14"/>
  <c r="D455" i="14"/>
  <c r="C455" i="14"/>
  <c r="B455" i="14"/>
  <c r="I454" i="14"/>
  <c r="H454" i="14"/>
  <c r="G454" i="14"/>
  <c r="F454" i="14"/>
  <c r="E454" i="14"/>
  <c r="D454" i="14"/>
  <c r="C454" i="14"/>
  <c r="B454" i="14"/>
  <c r="I453" i="14"/>
  <c r="H453" i="14"/>
  <c r="G453" i="14"/>
  <c r="F453" i="14"/>
  <c r="E453" i="14"/>
  <c r="D453" i="14"/>
  <c r="C453" i="14"/>
  <c r="B453" i="14"/>
  <c r="I452" i="14"/>
  <c r="H452" i="14"/>
  <c r="G452" i="14"/>
  <c r="F452" i="14"/>
  <c r="E452" i="14"/>
  <c r="D452" i="14"/>
  <c r="C452" i="14"/>
  <c r="B452" i="14"/>
  <c r="I451" i="14"/>
  <c r="H451" i="14"/>
  <c r="G451" i="14"/>
  <c r="F451" i="14"/>
  <c r="E451" i="14"/>
  <c r="D451" i="14"/>
  <c r="C451" i="14"/>
  <c r="B451" i="14"/>
  <c r="I450" i="14"/>
  <c r="H450" i="14"/>
  <c r="G450" i="14"/>
  <c r="F450" i="14"/>
  <c r="E450" i="14"/>
  <c r="D450" i="14"/>
  <c r="C450" i="14"/>
  <c r="B450" i="14"/>
  <c r="I449" i="14"/>
  <c r="H449" i="14"/>
  <c r="G449" i="14"/>
  <c r="F449" i="14"/>
  <c r="E449" i="14"/>
  <c r="D449" i="14"/>
  <c r="C449" i="14"/>
  <c r="B449" i="14"/>
  <c r="I448" i="14"/>
  <c r="H448" i="14"/>
  <c r="G448" i="14"/>
  <c r="F448" i="14"/>
  <c r="E448" i="14"/>
  <c r="D448" i="14"/>
  <c r="C448" i="14"/>
  <c r="B448" i="14"/>
  <c r="I447" i="14"/>
  <c r="H447" i="14"/>
  <c r="G447" i="14"/>
  <c r="F447" i="14"/>
  <c r="E447" i="14"/>
  <c r="D447" i="14"/>
  <c r="C447" i="14"/>
  <c r="B447" i="14"/>
  <c r="I446" i="14"/>
  <c r="H446" i="14"/>
  <c r="G446" i="14"/>
  <c r="F446" i="14"/>
  <c r="E446" i="14"/>
  <c r="D446" i="14"/>
  <c r="C446" i="14"/>
  <c r="B446" i="14"/>
  <c r="I445" i="14"/>
  <c r="H445" i="14"/>
  <c r="G445" i="14"/>
  <c r="F445" i="14"/>
  <c r="E445" i="14"/>
  <c r="D445" i="14"/>
  <c r="C445" i="14"/>
  <c r="B445" i="14"/>
  <c r="I444" i="14"/>
  <c r="H444" i="14"/>
  <c r="G444" i="14"/>
  <c r="F444" i="14"/>
  <c r="E444" i="14"/>
  <c r="D444" i="14"/>
  <c r="C444" i="14"/>
  <c r="B444" i="14"/>
  <c r="H443" i="14"/>
  <c r="G443" i="14"/>
  <c r="F443" i="14"/>
  <c r="E443" i="14"/>
  <c r="D443" i="14"/>
  <c r="C443" i="14"/>
  <c r="B443" i="14"/>
  <c r="I442" i="14"/>
  <c r="H442" i="14"/>
  <c r="G442" i="14"/>
  <c r="F442" i="14"/>
  <c r="E442" i="14"/>
  <c r="D442" i="14"/>
  <c r="C442" i="14"/>
  <c r="B442" i="14"/>
  <c r="I441" i="14"/>
  <c r="H441" i="14"/>
  <c r="G441" i="14"/>
  <c r="F441" i="14"/>
  <c r="E441" i="14"/>
  <c r="D441" i="14"/>
  <c r="C441" i="14"/>
  <c r="B441" i="14"/>
  <c r="I440" i="14"/>
  <c r="H440" i="14"/>
  <c r="G440" i="14"/>
  <c r="F440" i="14"/>
  <c r="E440" i="14"/>
  <c r="D440" i="14"/>
  <c r="C440" i="14"/>
  <c r="B440" i="14"/>
  <c r="I439" i="14"/>
  <c r="H439" i="14"/>
  <c r="G439" i="14"/>
  <c r="F439" i="14"/>
  <c r="E439" i="14"/>
  <c r="D439" i="14"/>
  <c r="C439" i="14"/>
  <c r="B439" i="14"/>
  <c r="I438" i="14"/>
  <c r="H438" i="14"/>
  <c r="G438" i="14"/>
  <c r="F438" i="14"/>
  <c r="E438" i="14"/>
  <c r="D438" i="14"/>
  <c r="C438" i="14"/>
  <c r="B438" i="14"/>
  <c r="I437" i="14"/>
  <c r="H437" i="14"/>
  <c r="G437" i="14"/>
  <c r="F437" i="14"/>
  <c r="E437" i="14"/>
  <c r="D437" i="14"/>
  <c r="C437" i="14"/>
  <c r="B437" i="14"/>
  <c r="I436" i="14"/>
  <c r="H436" i="14"/>
  <c r="G436" i="14"/>
  <c r="F436" i="14"/>
  <c r="E436" i="14"/>
  <c r="D436" i="14"/>
  <c r="C436" i="14"/>
  <c r="B436" i="14"/>
  <c r="I435" i="14"/>
  <c r="H435" i="14"/>
  <c r="G435" i="14"/>
  <c r="F435" i="14"/>
  <c r="E435" i="14"/>
  <c r="D435" i="14"/>
  <c r="C435" i="14"/>
  <c r="B435" i="14"/>
  <c r="I434" i="14"/>
  <c r="H434" i="14"/>
  <c r="G434" i="14"/>
  <c r="F434" i="14"/>
  <c r="E434" i="14"/>
  <c r="D434" i="14"/>
  <c r="C434" i="14"/>
  <c r="B434" i="14"/>
  <c r="I433" i="14"/>
  <c r="H433" i="14"/>
  <c r="G433" i="14"/>
  <c r="F433" i="14"/>
  <c r="E433" i="14"/>
  <c r="D433" i="14"/>
  <c r="C433" i="14"/>
  <c r="B433" i="14"/>
  <c r="I432" i="14"/>
  <c r="H432" i="14"/>
  <c r="G432" i="14"/>
  <c r="F432" i="14"/>
  <c r="E432" i="14"/>
  <c r="D432" i="14"/>
  <c r="C432" i="14"/>
  <c r="B432" i="14"/>
  <c r="I431" i="14"/>
  <c r="H431" i="14"/>
  <c r="G431" i="14"/>
  <c r="F431" i="14"/>
  <c r="E431" i="14"/>
  <c r="D431" i="14"/>
  <c r="C431" i="14"/>
  <c r="B431" i="14"/>
  <c r="I430" i="14"/>
  <c r="H430" i="14"/>
  <c r="G430" i="14"/>
  <c r="F430" i="14"/>
  <c r="E430" i="14"/>
  <c r="D430" i="14"/>
  <c r="C430" i="14"/>
  <c r="B430" i="14"/>
  <c r="I429" i="14"/>
  <c r="H429" i="14"/>
  <c r="G429" i="14"/>
  <c r="F429" i="14"/>
  <c r="E429" i="14"/>
  <c r="D429" i="14"/>
  <c r="C429" i="14"/>
  <c r="B429" i="14"/>
  <c r="I428" i="14"/>
  <c r="H428" i="14"/>
  <c r="G428" i="14"/>
  <c r="F428" i="14"/>
  <c r="E428" i="14"/>
  <c r="D428" i="14"/>
  <c r="C428" i="14"/>
  <c r="B428" i="14"/>
  <c r="I427" i="14"/>
  <c r="H427" i="14"/>
  <c r="G427" i="14"/>
  <c r="F427" i="14"/>
  <c r="E427" i="14"/>
  <c r="D427" i="14"/>
  <c r="C427" i="14"/>
  <c r="B427" i="14"/>
  <c r="I426" i="14"/>
  <c r="H426" i="14"/>
  <c r="G426" i="14"/>
  <c r="F426" i="14"/>
  <c r="E426" i="14"/>
  <c r="D426" i="14"/>
  <c r="C426" i="14"/>
  <c r="B426" i="14"/>
  <c r="I425" i="14"/>
  <c r="H425" i="14"/>
  <c r="G425" i="14"/>
  <c r="F425" i="14"/>
  <c r="E425" i="14"/>
  <c r="D425" i="14"/>
  <c r="C425" i="14"/>
  <c r="B425" i="14"/>
  <c r="I424" i="14"/>
  <c r="H424" i="14"/>
  <c r="G424" i="14"/>
  <c r="F424" i="14"/>
  <c r="E424" i="14"/>
  <c r="D424" i="14"/>
  <c r="C424" i="14"/>
  <c r="B424" i="14"/>
  <c r="I423" i="14"/>
  <c r="H423" i="14"/>
  <c r="G423" i="14"/>
  <c r="F423" i="14"/>
  <c r="E423" i="14"/>
  <c r="D423" i="14"/>
  <c r="C423" i="14"/>
  <c r="B423" i="14"/>
  <c r="I422" i="14"/>
  <c r="H422" i="14"/>
  <c r="G422" i="14"/>
  <c r="F422" i="14"/>
  <c r="E422" i="14"/>
  <c r="D422" i="14"/>
  <c r="C422" i="14"/>
  <c r="B422" i="14"/>
  <c r="I421" i="14"/>
  <c r="H421" i="14"/>
  <c r="G421" i="14"/>
  <c r="F421" i="14"/>
  <c r="E421" i="14"/>
  <c r="D421" i="14"/>
  <c r="C421" i="14"/>
  <c r="B421" i="14"/>
  <c r="I420" i="14"/>
  <c r="H420" i="14"/>
  <c r="G420" i="14"/>
  <c r="F420" i="14"/>
  <c r="E420" i="14"/>
  <c r="D420" i="14"/>
  <c r="C420" i="14"/>
  <c r="B420" i="14"/>
  <c r="I419" i="14"/>
  <c r="H419" i="14"/>
  <c r="G419" i="14"/>
  <c r="F419" i="14"/>
  <c r="E419" i="14"/>
  <c r="D419" i="14"/>
  <c r="C419" i="14"/>
  <c r="B419" i="14"/>
  <c r="I418" i="14"/>
  <c r="H418" i="14"/>
  <c r="G418" i="14"/>
  <c r="F418" i="14"/>
  <c r="E418" i="14"/>
  <c r="D418" i="14"/>
  <c r="C418" i="14"/>
  <c r="B418" i="14"/>
  <c r="I417" i="14"/>
  <c r="H417" i="14"/>
  <c r="G417" i="14"/>
  <c r="F417" i="14"/>
  <c r="E417" i="14"/>
  <c r="D417" i="14"/>
  <c r="C417" i="14"/>
  <c r="B417" i="14"/>
  <c r="I416" i="14"/>
  <c r="H416" i="14"/>
  <c r="G416" i="14"/>
  <c r="F416" i="14"/>
  <c r="E416" i="14"/>
  <c r="D416" i="14"/>
  <c r="C416" i="14"/>
  <c r="B416" i="14"/>
  <c r="I415" i="14"/>
  <c r="H415" i="14"/>
  <c r="G415" i="14"/>
  <c r="F415" i="14"/>
  <c r="E415" i="14"/>
  <c r="D415" i="14"/>
  <c r="C415" i="14"/>
  <c r="B415" i="14"/>
  <c r="I414" i="14"/>
  <c r="H414" i="14"/>
  <c r="G414" i="14"/>
  <c r="F414" i="14"/>
  <c r="E414" i="14"/>
  <c r="D414" i="14"/>
  <c r="C414" i="14"/>
  <c r="B414" i="14"/>
  <c r="I413" i="14"/>
  <c r="H413" i="14"/>
  <c r="G413" i="14"/>
  <c r="F413" i="14"/>
  <c r="E413" i="14"/>
  <c r="D413" i="14"/>
  <c r="C413" i="14"/>
  <c r="B413" i="14"/>
  <c r="I412" i="14"/>
  <c r="H412" i="14"/>
  <c r="G412" i="14"/>
  <c r="F412" i="14"/>
  <c r="E412" i="14"/>
  <c r="D412" i="14"/>
  <c r="C412" i="14"/>
  <c r="B412" i="14"/>
  <c r="I411" i="14"/>
  <c r="H411" i="14"/>
  <c r="G411" i="14"/>
  <c r="F411" i="14"/>
  <c r="E411" i="14"/>
  <c r="D411" i="14"/>
  <c r="C411" i="14"/>
  <c r="B411" i="14"/>
  <c r="I410" i="14"/>
  <c r="H410" i="14"/>
  <c r="G410" i="14"/>
  <c r="F410" i="14"/>
  <c r="E410" i="14"/>
  <c r="D410" i="14"/>
  <c r="C410" i="14"/>
  <c r="B410" i="14"/>
  <c r="I409" i="14"/>
  <c r="H409" i="14"/>
  <c r="G409" i="14"/>
  <c r="F409" i="14"/>
  <c r="E409" i="14"/>
  <c r="D409" i="14"/>
  <c r="C409" i="14"/>
  <c r="B409" i="14"/>
  <c r="I408" i="14"/>
  <c r="H408" i="14"/>
  <c r="G408" i="14"/>
  <c r="F408" i="14"/>
  <c r="E408" i="14"/>
  <c r="D408" i="14"/>
  <c r="C408" i="14"/>
  <c r="B408" i="14"/>
  <c r="I407" i="14"/>
  <c r="H407" i="14"/>
  <c r="G407" i="14"/>
  <c r="F407" i="14"/>
  <c r="E407" i="14"/>
  <c r="D407" i="14"/>
  <c r="C407" i="14"/>
  <c r="B407" i="14"/>
  <c r="I406" i="14"/>
  <c r="H406" i="14"/>
  <c r="G406" i="14"/>
  <c r="F406" i="14"/>
  <c r="E406" i="14"/>
  <c r="D406" i="14"/>
  <c r="C406" i="14"/>
  <c r="B406" i="14"/>
  <c r="I405" i="14"/>
  <c r="H405" i="14"/>
  <c r="G405" i="14"/>
  <c r="F405" i="14"/>
  <c r="E405" i="14"/>
  <c r="D405" i="14"/>
  <c r="C405" i="14"/>
  <c r="B405" i="14"/>
  <c r="I404" i="14"/>
  <c r="H404" i="14"/>
  <c r="G404" i="14"/>
  <c r="F404" i="14"/>
  <c r="E404" i="14"/>
  <c r="D404" i="14"/>
  <c r="C404" i="14"/>
  <c r="B404" i="14"/>
  <c r="I403" i="14"/>
  <c r="H403" i="14"/>
  <c r="G403" i="14"/>
  <c r="F403" i="14"/>
  <c r="E403" i="14"/>
  <c r="D403" i="14"/>
  <c r="C403" i="14"/>
  <c r="B403" i="14"/>
  <c r="I402" i="14"/>
  <c r="H402" i="14"/>
  <c r="G402" i="14"/>
  <c r="F402" i="14"/>
  <c r="E402" i="14"/>
  <c r="D402" i="14"/>
  <c r="C402" i="14"/>
  <c r="B402" i="14"/>
  <c r="I401" i="14"/>
  <c r="H401" i="14"/>
  <c r="G401" i="14"/>
  <c r="F401" i="14"/>
  <c r="E401" i="14"/>
  <c r="D401" i="14"/>
  <c r="C401" i="14"/>
  <c r="B401" i="14"/>
  <c r="I400" i="14"/>
  <c r="H400" i="14"/>
  <c r="G400" i="14"/>
  <c r="F400" i="14"/>
  <c r="E400" i="14"/>
  <c r="D400" i="14"/>
  <c r="C400" i="14"/>
  <c r="B400" i="14"/>
  <c r="I399" i="14"/>
  <c r="H399" i="14"/>
  <c r="G399" i="14"/>
  <c r="F399" i="14"/>
  <c r="E399" i="14"/>
  <c r="D399" i="14"/>
  <c r="C399" i="14"/>
  <c r="B399" i="14"/>
  <c r="I398" i="14"/>
  <c r="H398" i="14"/>
  <c r="G398" i="14"/>
  <c r="F398" i="14"/>
  <c r="E398" i="14"/>
  <c r="D398" i="14"/>
  <c r="C398" i="14"/>
  <c r="B398" i="14"/>
  <c r="I397" i="14"/>
  <c r="H397" i="14"/>
  <c r="G397" i="14"/>
  <c r="F397" i="14"/>
  <c r="E397" i="14"/>
  <c r="D397" i="14"/>
  <c r="C397" i="14"/>
  <c r="B397" i="14"/>
  <c r="I396" i="14"/>
  <c r="H396" i="14"/>
  <c r="G396" i="14"/>
  <c r="F396" i="14"/>
  <c r="E396" i="14"/>
  <c r="D396" i="14"/>
  <c r="C396" i="14"/>
  <c r="B396" i="14"/>
  <c r="I395" i="14"/>
  <c r="H395" i="14"/>
  <c r="G395" i="14"/>
  <c r="F395" i="14"/>
  <c r="E395" i="14"/>
  <c r="D395" i="14"/>
  <c r="C395" i="14"/>
  <c r="B395" i="14"/>
  <c r="I394" i="14"/>
  <c r="H394" i="14"/>
  <c r="G394" i="14"/>
  <c r="F394" i="14"/>
  <c r="E394" i="14"/>
  <c r="D394" i="14"/>
  <c r="C394" i="14"/>
  <c r="B394" i="14"/>
  <c r="I393" i="14"/>
  <c r="H393" i="14"/>
  <c r="G393" i="14"/>
  <c r="F393" i="14"/>
  <c r="E393" i="14"/>
  <c r="D393" i="14"/>
  <c r="C393" i="14"/>
  <c r="B393" i="14"/>
  <c r="I392" i="14"/>
  <c r="H392" i="14"/>
  <c r="G392" i="14"/>
  <c r="F392" i="14"/>
  <c r="E392" i="14"/>
  <c r="D392" i="14"/>
  <c r="C392" i="14"/>
  <c r="B392" i="14"/>
  <c r="I391" i="14"/>
  <c r="H391" i="14"/>
  <c r="G391" i="14"/>
  <c r="F391" i="14"/>
  <c r="E391" i="14"/>
  <c r="D391" i="14"/>
  <c r="C391" i="14"/>
  <c r="B391" i="14"/>
  <c r="I390" i="14"/>
  <c r="H390" i="14"/>
  <c r="G390" i="14"/>
  <c r="F390" i="14"/>
  <c r="E390" i="14"/>
  <c r="D390" i="14"/>
  <c r="C390" i="14"/>
  <c r="B390" i="14"/>
  <c r="I389" i="14"/>
  <c r="H389" i="14"/>
  <c r="G389" i="14"/>
  <c r="F389" i="14"/>
  <c r="E389" i="14"/>
  <c r="D389" i="14"/>
  <c r="C389" i="14"/>
  <c r="B389" i="14"/>
  <c r="I388" i="14"/>
  <c r="H388" i="14"/>
  <c r="G388" i="14"/>
  <c r="F388" i="14"/>
  <c r="E388" i="14"/>
  <c r="D388" i="14"/>
  <c r="C388" i="14"/>
  <c r="B388" i="14"/>
  <c r="I387" i="14"/>
  <c r="H387" i="14"/>
  <c r="G387" i="14"/>
  <c r="F387" i="14"/>
  <c r="E387" i="14"/>
  <c r="D387" i="14"/>
  <c r="C387" i="14"/>
  <c r="B387" i="14"/>
  <c r="I386" i="14"/>
  <c r="H386" i="14"/>
  <c r="G386" i="14"/>
  <c r="F386" i="14"/>
  <c r="E386" i="14"/>
  <c r="D386" i="14"/>
  <c r="C386" i="14"/>
  <c r="B386" i="14"/>
  <c r="I385" i="14"/>
  <c r="H385" i="14"/>
  <c r="G385" i="14"/>
  <c r="F385" i="14"/>
  <c r="E385" i="14"/>
  <c r="D385" i="14"/>
  <c r="C385" i="14"/>
  <c r="B385" i="14"/>
  <c r="I384" i="14"/>
  <c r="H384" i="14"/>
  <c r="G384" i="14"/>
  <c r="F384" i="14"/>
  <c r="E384" i="14"/>
  <c r="D384" i="14"/>
  <c r="C384" i="14"/>
  <c r="B384" i="14"/>
  <c r="I383" i="14"/>
  <c r="H383" i="14"/>
  <c r="G383" i="14"/>
  <c r="F383" i="14"/>
  <c r="E383" i="14"/>
  <c r="D383" i="14"/>
  <c r="C383" i="14"/>
  <c r="B383" i="14"/>
  <c r="I382" i="14"/>
  <c r="H382" i="14"/>
  <c r="G382" i="14"/>
  <c r="F382" i="14"/>
  <c r="E382" i="14"/>
  <c r="D382" i="14"/>
  <c r="C382" i="14"/>
  <c r="B382" i="14"/>
  <c r="I381" i="14"/>
  <c r="H381" i="14"/>
  <c r="G381" i="14"/>
  <c r="F381" i="14"/>
  <c r="E381" i="14"/>
  <c r="D381" i="14"/>
  <c r="C381" i="14"/>
  <c r="B381" i="14"/>
  <c r="I380" i="14"/>
  <c r="H380" i="14"/>
  <c r="G380" i="14"/>
  <c r="F380" i="14"/>
  <c r="E380" i="14"/>
  <c r="D380" i="14"/>
  <c r="C380" i="14"/>
  <c r="B380" i="14"/>
  <c r="I379" i="14"/>
  <c r="H379" i="14"/>
  <c r="G379" i="14"/>
  <c r="F379" i="14"/>
  <c r="E379" i="14"/>
  <c r="D379" i="14"/>
  <c r="C379" i="14"/>
  <c r="B379" i="14"/>
  <c r="I378" i="14"/>
  <c r="H378" i="14"/>
  <c r="G378" i="14"/>
  <c r="F378" i="14"/>
  <c r="E378" i="14"/>
  <c r="D378" i="14"/>
  <c r="C378" i="14"/>
  <c r="B378" i="14"/>
  <c r="I377" i="14"/>
  <c r="H377" i="14"/>
  <c r="G377" i="14"/>
  <c r="F377" i="14"/>
  <c r="E377" i="14"/>
  <c r="D377" i="14"/>
  <c r="C377" i="14"/>
  <c r="B377" i="14"/>
  <c r="I376" i="14"/>
  <c r="H376" i="14"/>
  <c r="G376" i="14"/>
  <c r="F376" i="14"/>
  <c r="E376" i="14"/>
  <c r="D376" i="14"/>
  <c r="C376" i="14"/>
  <c r="B376" i="14"/>
  <c r="I375" i="14"/>
  <c r="H375" i="14"/>
  <c r="G375" i="14"/>
  <c r="F375" i="14"/>
  <c r="E375" i="14"/>
  <c r="D375" i="14"/>
  <c r="C375" i="14"/>
  <c r="B375" i="14"/>
  <c r="I374" i="14"/>
  <c r="H374" i="14"/>
  <c r="G374" i="14"/>
  <c r="F374" i="14"/>
  <c r="E374" i="14"/>
  <c r="D374" i="14"/>
  <c r="C374" i="14"/>
  <c r="B374" i="14"/>
  <c r="I373" i="14"/>
  <c r="H373" i="14"/>
  <c r="G373" i="14"/>
  <c r="F373" i="14"/>
  <c r="E373" i="14"/>
  <c r="D373" i="14"/>
  <c r="C373" i="14"/>
  <c r="B373" i="14"/>
  <c r="I372" i="14"/>
  <c r="H372" i="14"/>
  <c r="G372" i="14"/>
  <c r="F372" i="14"/>
  <c r="E372" i="14"/>
  <c r="D372" i="14"/>
  <c r="C372" i="14"/>
  <c r="B372" i="14"/>
  <c r="I371" i="14"/>
  <c r="H371" i="14"/>
  <c r="G371" i="14"/>
  <c r="F371" i="14"/>
  <c r="E371" i="14"/>
  <c r="D371" i="14"/>
  <c r="C371" i="14"/>
  <c r="B371" i="14"/>
  <c r="I370" i="14"/>
  <c r="H370" i="14"/>
  <c r="G370" i="14"/>
  <c r="F370" i="14"/>
  <c r="E370" i="14"/>
  <c r="D370" i="14"/>
  <c r="C370" i="14"/>
  <c r="B370" i="14"/>
  <c r="I369" i="14"/>
  <c r="H369" i="14"/>
  <c r="G369" i="14"/>
  <c r="F369" i="14"/>
  <c r="E369" i="14"/>
  <c r="D369" i="14"/>
  <c r="C369" i="14"/>
  <c r="B369" i="14"/>
  <c r="I368" i="14"/>
  <c r="H368" i="14"/>
  <c r="G368" i="14"/>
  <c r="F368" i="14"/>
  <c r="E368" i="14"/>
  <c r="D368" i="14"/>
  <c r="C368" i="14"/>
  <c r="B368" i="14"/>
  <c r="I367" i="14"/>
  <c r="H367" i="14"/>
  <c r="G367" i="14"/>
  <c r="F367" i="14"/>
  <c r="E367" i="14"/>
  <c r="D367" i="14"/>
  <c r="C367" i="14"/>
  <c r="B367" i="14"/>
  <c r="I366" i="14"/>
  <c r="H366" i="14"/>
  <c r="G366" i="14"/>
  <c r="F366" i="14"/>
  <c r="E366" i="14"/>
  <c r="D366" i="14"/>
  <c r="C366" i="14"/>
  <c r="B366" i="14"/>
  <c r="I365" i="14"/>
  <c r="H365" i="14"/>
  <c r="G365" i="14"/>
  <c r="F365" i="14"/>
  <c r="E365" i="14"/>
  <c r="D365" i="14"/>
  <c r="C365" i="14"/>
  <c r="B365" i="14"/>
  <c r="I364" i="14"/>
  <c r="H364" i="14"/>
  <c r="G364" i="14"/>
  <c r="F364" i="14"/>
  <c r="E364" i="14"/>
  <c r="D364" i="14"/>
  <c r="C364" i="14"/>
  <c r="B364" i="14"/>
  <c r="I363" i="14"/>
  <c r="H363" i="14"/>
  <c r="G363" i="14"/>
  <c r="F363" i="14"/>
  <c r="E363" i="14"/>
  <c r="D363" i="14"/>
  <c r="C363" i="14"/>
  <c r="B363" i="14"/>
  <c r="I362" i="14"/>
  <c r="H362" i="14"/>
  <c r="G362" i="14"/>
  <c r="F362" i="14"/>
  <c r="E362" i="14"/>
  <c r="D362" i="14"/>
  <c r="C362" i="14"/>
  <c r="B362" i="14"/>
  <c r="I361" i="14"/>
  <c r="H361" i="14"/>
  <c r="G361" i="14"/>
  <c r="F361" i="14"/>
  <c r="E361" i="14"/>
  <c r="D361" i="14"/>
  <c r="C361" i="14"/>
  <c r="B361" i="14"/>
  <c r="I360" i="14"/>
  <c r="H360" i="14"/>
  <c r="G360" i="14"/>
  <c r="F360" i="14"/>
  <c r="E360" i="14"/>
  <c r="D360" i="14"/>
  <c r="C360" i="14"/>
  <c r="B360" i="14"/>
  <c r="I359" i="14"/>
  <c r="H359" i="14"/>
  <c r="G359" i="14"/>
  <c r="F359" i="14"/>
  <c r="E359" i="14"/>
  <c r="D359" i="14"/>
  <c r="C359" i="14"/>
  <c r="B359" i="14"/>
  <c r="I358" i="14"/>
  <c r="H358" i="14"/>
  <c r="G358" i="14"/>
  <c r="F358" i="14"/>
  <c r="E358" i="14"/>
  <c r="D358" i="14"/>
  <c r="C358" i="14"/>
  <c r="B358" i="14"/>
  <c r="I357" i="14"/>
  <c r="H357" i="14"/>
  <c r="G357" i="14"/>
  <c r="F357" i="14"/>
  <c r="E357" i="14"/>
  <c r="D357" i="14"/>
  <c r="C357" i="14"/>
  <c r="B357" i="14"/>
  <c r="I356" i="14"/>
  <c r="H356" i="14"/>
  <c r="G356" i="14"/>
  <c r="F356" i="14"/>
  <c r="E356" i="14"/>
  <c r="D356" i="14"/>
  <c r="C356" i="14"/>
  <c r="B356" i="14"/>
  <c r="I355" i="14"/>
  <c r="H355" i="14"/>
  <c r="G355" i="14"/>
  <c r="F355" i="14"/>
  <c r="E355" i="14"/>
  <c r="D355" i="14"/>
  <c r="C355" i="14"/>
  <c r="B355" i="14"/>
  <c r="I354" i="14"/>
  <c r="H354" i="14"/>
  <c r="G354" i="14"/>
  <c r="F354" i="14"/>
  <c r="E354" i="14"/>
  <c r="D354" i="14"/>
  <c r="C354" i="14"/>
  <c r="B354" i="14"/>
  <c r="I353" i="14"/>
  <c r="H353" i="14"/>
  <c r="G353" i="14"/>
  <c r="F353" i="14"/>
  <c r="E353" i="14"/>
  <c r="D353" i="14"/>
  <c r="C353" i="14"/>
  <c r="B353" i="14"/>
  <c r="I352" i="14"/>
  <c r="H352" i="14"/>
  <c r="G352" i="14"/>
  <c r="F352" i="14"/>
  <c r="E352" i="14"/>
  <c r="D352" i="14"/>
  <c r="C352" i="14"/>
  <c r="B352" i="14"/>
  <c r="I351" i="14"/>
  <c r="H351" i="14"/>
  <c r="G351" i="14"/>
  <c r="F351" i="14"/>
  <c r="E351" i="14"/>
  <c r="D351" i="14"/>
  <c r="C351" i="14"/>
  <c r="B351" i="14"/>
  <c r="I350" i="14"/>
  <c r="H350" i="14"/>
  <c r="G350" i="14"/>
  <c r="F350" i="14"/>
  <c r="E350" i="14"/>
  <c r="D350" i="14"/>
  <c r="C350" i="14"/>
  <c r="B350" i="14"/>
  <c r="I349" i="14"/>
  <c r="H349" i="14"/>
  <c r="G349" i="14"/>
  <c r="F349" i="14"/>
  <c r="E349" i="14"/>
  <c r="D349" i="14"/>
  <c r="C349" i="14"/>
  <c r="B349" i="14"/>
  <c r="I348" i="14"/>
  <c r="H348" i="14"/>
  <c r="G348" i="14"/>
  <c r="F348" i="14"/>
  <c r="E348" i="14"/>
  <c r="D348" i="14"/>
  <c r="C348" i="14"/>
  <c r="B348" i="14"/>
  <c r="I347" i="14"/>
  <c r="H347" i="14"/>
  <c r="G347" i="14"/>
  <c r="F347" i="14"/>
  <c r="E347" i="14"/>
  <c r="D347" i="14"/>
  <c r="C347" i="14"/>
  <c r="B347" i="14"/>
  <c r="I346" i="14"/>
  <c r="H346" i="14"/>
  <c r="G346" i="14"/>
  <c r="F346" i="14"/>
  <c r="E346" i="14"/>
  <c r="D346" i="14"/>
  <c r="C346" i="14"/>
  <c r="B346" i="14"/>
  <c r="I345" i="14"/>
  <c r="H345" i="14"/>
  <c r="G345" i="14"/>
  <c r="F345" i="14"/>
  <c r="E345" i="14"/>
  <c r="D345" i="14"/>
  <c r="C345" i="14"/>
  <c r="B345" i="14"/>
  <c r="I344" i="14"/>
  <c r="H344" i="14"/>
  <c r="G344" i="14"/>
  <c r="F344" i="14"/>
  <c r="E344" i="14"/>
  <c r="D344" i="14"/>
  <c r="C344" i="14"/>
  <c r="B344" i="14"/>
  <c r="I343" i="14"/>
  <c r="H343" i="14"/>
  <c r="G343" i="14"/>
  <c r="F343" i="14"/>
  <c r="E343" i="14"/>
  <c r="D343" i="14"/>
  <c r="C343" i="14"/>
  <c r="B343" i="14"/>
  <c r="I342" i="14"/>
  <c r="H342" i="14"/>
  <c r="G342" i="14"/>
  <c r="F342" i="14"/>
  <c r="E342" i="14"/>
  <c r="D342" i="14"/>
  <c r="C342" i="14"/>
  <c r="B342" i="14"/>
  <c r="I341" i="14"/>
  <c r="H341" i="14"/>
  <c r="G341" i="14"/>
  <c r="F341" i="14"/>
  <c r="E341" i="14"/>
  <c r="D341" i="14"/>
  <c r="C341" i="14"/>
  <c r="B341" i="14"/>
  <c r="I340" i="14"/>
  <c r="H340" i="14"/>
  <c r="G340" i="14"/>
  <c r="F340" i="14"/>
  <c r="E340" i="14"/>
  <c r="D340" i="14"/>
  <c r="C340" i="14"/>
  <c r="B340" i="14"/>
  <c r="I339" i="14"/>
  <c r="H339" i="14"/>
  <c r="G339" i="14"/>
  <c r="F339" i="14"/>
  <c r="E339" i="14"/>
  <c r="D339" i="14"/>
  <c r="C339" i="14"/>
  <c r="B339" i="14"/>
  <c r="I338" i="14"/>
  <c r="H338" i="14"/>
  <c r="G338" i="14"/>
  <c r="F338" i="14"/>
  <c r="E338" i="14"/>
  <c r="D338" i="14"/>
  <c r="C338" i="14"/>
  <c r="B338" i="14"/>
  <c r="I337" i="14"/>
  <c r="H337" i="14"/>
  <c r="G337" i="14"/>
  <c r="F337" i="14"/>
  <c r="E337" i="14"/>
  <c r="D337" i="14"/>
  <c r="C337" i="14"/>
  <c r="B337" i="14"/>
  <c r="I336" i="14"/>
  <c r="H336" i="14"/>
  <c r="G336" i="14"/>
  <c r="F336" i="14"/>
  <c r="E336" i="14"/>
  <c r="D336" i="14"/>
  <c r="C336" i="14"/>
  <c r="B336" i="14"/>
  <c r="I335" i="14"/>
  <c r="H335" i="14"/>
  <c r="G335" i="14"/>
  <c r="F335" i="14"/>
  <c r="E335" i="14"/>
  <c r="D335" i="14"/>
  <c r="C335" i="14"/>
  <c r="B335" i="14"/>
  <c r="I334" i="14"/>
  <c r="H334" i="14"/>
  <c r="G334" i="14"/>
  <c r="F334" i="14"/>
  <c r="E334" i="14"/>
  <c r="D334" i="14"/>
  <c r="C334" i="14"/>
  <c r="B334" i="14"/>
  <c r="I333" i="14"/>
  <c r="H333" i="14"/>
  <c r="G333" i="14"/>
  <c r="F333" i="14"/>
  <c r="E333" i="14"/>
  <c r="D333" i="14"/>
  <c r="C333" i="14"/>
  <c r="B333" i="14"/>
  <c r="I332" i="14"/>
  <c r="H332" i="14"/>
  <c r="G332" i="14"/>
  <c r="F332" i="14"/>
  <c r="E332" i="14"/>
  <c r="D332" i="14"/>
  <c r="C332" i="14"/>
  <c r="B332" i="14"/>
  <c r="I331" i="14"/>
  <c r="H331" i="14"/>
  <c r="G331" i="14"/>
  <c r="F331" i="14"/>
  <c r="E331" i="14"/>
  <c r="D331" i="14"/>
  <c r="C331" i="14"/>
  <c r="B331" i="14"/>
  <c r="I330" i="14"/>
  <c r="H330" i="14"/>
  <c r="G330" i="14"/>
  <c r="F330" i="14"/>
  <c r="E330" i="14"/>
  <c r="D330" i="14"/>
  <c r="C330" i="14"/>
  <c r="B330" i="14"/>
  <c r="I329" i="14"/>
  <c r="H329" i="14"/>
  <c r="G329" i="14"/>
  <c r="F329" i="14"/>
  <c r="E329" i="14"/>
  <c r="D329" i="14"/>
  <c r="C329" i="14"/>
  <c r="B329" i="14"/>
  <c r="I328" i="14"/>
  <c r="H328" i="14"/>
  <c r="G328" i="14"/>
  <c r="F328" i="14"/>
  <c r="E328" i="14"/>
  <c r="D328" i="14"/>
  <c r="C328" i="14"/>
  <c r="B328" i="14"/>
  <c r="I327" i="14"/>
  <c r="H327" i="14"/>
  <c r="G327" i="14"/>
  <c r="F327" i="14"/>
  <c r="E327" i="14"/>
  <c r="D327" i="14"/>
  <c r="C327" i="14"/>
  <c r="B327" i="14"/>
  <c r="I326" i="14"/>
  <c r="H326" i="14"/>
  <c r="G326" i="14"/>
  <c r="F326" i="14"/>
  <c r="E326" i="14"/>
  <c r="D326" i="14"/>
  <c r="C326" i="14"/>
  <c r="B326" i="14"/>
  <c r="I325" i="14"/>
  <c r="H325" i="14"/>
  <c r="G325" i="14"/>
  <c r="F325" i="14"/>
  <c r="E325" i="14"/>
  <c r="D325" i="14"/>
  <c r="C325" i="14"/>
  <c r="B325" i="14"/>
  <c r="I324" i="14"/>
  <c r="H324" i="14"/>
  <c r="G324" i="14"/>
  <c r="F324" i="14"/>
  <c r="E324" i="14"/>
  <c r="D324" i="14"/>
  <c r="C324" i="14"/>
  <c r="B324" i="14"/>
  <c r="I323" i="14"/>
  <c r="H323" i="14"/>
  <c r="G323" i="14"/>
  <c r="F323" i="14"/>
  <c r="E323" i="14"/>
  <c r="D323" i="14"/>
  <c r="C323" i="14"/>
  <c r="B323" i="14"/>
  <c r="I322" i="14"/>
  <c r="H322" i="14"/>
  <c r="G322" i="14"/>
  <c r="F322" i="14"/>
  <c r="E322" i="14"/>
  <c r="D322" i="14"/>
  <c r="C322" i="14"/>
  <c r="B322" i="14"/>
  <c r="I321" i="14"/>
  <c r="H321" i="14"/>
  <c r="G321" i="14"/>
  <c r="F321" i="14"/>
  <c r="E321" i="14"/>
  <c r="D321" i="14"/>
  <c r="C321" i="14"/>
  <c r="B321" i="14"/>
  <c r="I320" i="14"/>
  <c r="H320" i="14"/>
  <c r="G320" i="14"/>
  <c r="F320" i="14"/>
  <c r="E320" i="14"/>
  <c r="D320" i="14"/>
  <c r="C320" i="14"/>
  <c r="B320" i="14"/>
  <c r="I319" i="14"/>
  <c r="H319" i="14"/>
  <c r="G319" i="14"/>
  <c r="F319" i="14"/>
  <c r="E319" i="14"/>
  <c r="D319" i="14"/>
  <c r="C319" i="14"/>
  <c r="B319" i="14"/>
  <c r="I318" i="14"/>
  <c r="H318" i="14"/>
  <c r="G318" i="14"/>
  <c r="F318" i="14"/>
  <c r="E318" i="14"/>
  <c r="D318" i="14"/>
  <c r="C318" i="14"/>
  <c r="B318" i="14"/>
  <c r="I317" i="14"/>
  <c r="H317" i="14"/>
  <c r="G317" i="14"/>
  <c r="F317" i="14"/>
  <c r="E317" i="14"/>
  <c r="D317" i="14"/>
  <c r="C317" i="14"/>
  <c r="B317" i="14"/>
  <c r="I316" i="14"/>
  <c r="H316" i="14"/>
  <c r="G316" i="14"/>
  <c r="F316" i="14"/>
  <c r="E316" i="14"/>
  <c r="D316" i="14"/>
  <c r="C316" i="14"/>
  <c r="B316" i="14"/>
  <c r="I315" i="14"/>
  <c r="H315" i="14"/>
  <c r="G315" i="14"/>
  <c r="F315" i="14"/>
  <c r="E315" i="14"/>
  <c r="D315" i="14"/>
  <c r="C315" i="14"/>
  <c r="B315" i="14"/>
  <c r="I314" i="14"/>
  <c r="H314" i="14"/>
  <c r="G314" i="14"/>
  <c r="F314" i="14"/>
  <c r="E314" i="14"/>
  <c r="D314" i="14"/>
  <c r="C314" i="14"/>
  <c r="B314" i="14"/>
  <c r="I313" i="14"/>
  <c r="H313" i="14"/>
  <c r="G313" i="14"/>
  <c r="F313" i="14"/>
  <c r="E313" i="14"/>
  <c r="D313" i="14"/>
  <c r="C313" i="14"/>
  <c r="B313" i="14"/>
  <c r="I312" i="14"/>
  <c r="H312" i="14"/>
  <c r="G312" i="14"/>
  <c r="F312" i="14"/>
  <c r="E312" i="14"/>
  <c r="D312" i="14"/>
  <c r="C312" i="14"/>
  <c r="B312" i="14"/>
  <c r="I311" i="14"/>
  <c r="H311" i="14"/>
  <c r="G311" i="14"/>
  <c r="F311" i="14"/>
  <c r="E311" i="14"/>
  <c r="D311" i="14"/>
  <c r="C311" i="14"/>
  <c r="B311" i="14"/>
  <c r="I310" i="14"/>
  <c r="H310" i="14"/>
  <c r="G310" i="14"/>
  <c r="F310" i="14"/>
  <c r="E310" i="14"/>
  <c r="D310" i="14"/>
  <c r="C310" i="14"/>
  <c r="B310" i="14"/>
  <c r="I309" i="14"/>
  <c r="H309" i="14"/>
  <c r="G309" i="14"/>
  <c r="F309" i="14"/>
  <c r="E309" i="14"/>
  <c r="D309" i="14"/>
  <c r="C309" i="14"/>
  <c r="B309" i="14"/>
  <c r="I308" i="14"/>
  <c r="H308" i="14"/>
  <c r="G308" i="14"/>
  <c r="F308" i="14"/>
  <c r="E308" i="14"/>
  <c r="D308" i="14"/>
  <c r="C308" i="14"/>
  <c r="B308" i="14"/>
  <c r="I307" i="14"/>
  <c r="H307" i="14"/>
  <c r="G307" i="14"/>
  <c r="F307" i="14"/>
  <c r="E307" i="14"/>
  <c r="D307" i="14"/>
  <c r="C307" i="14"/>
  <c r="B307" i="14"/>
  <c r="I306" i="14"/>
  <c r="H306" i="14"/>
  <c r="G306" i="14"/>
  <c r="F306" i="14"/>
  <c r="E306" i="14"/>
  <c r="D306" i="14"/>
  <c r="C306" i="14"/>
  <c r="B306" i="14"/>
  <c r="I305" i="14"/>
  <c r="H305" i="14"/>
  <c r="G305" i="14"/>
  <c r="F305" i="14"/>
  <c r="E305" i="14"/>
  <c r="D305" i="14"/>
  <c r="C305" i="14"/>
  <c r="B305" i="14"/>
  <c r="I304" i="14"/>
  <c r="H304" i="14"/>
  <c r="G304" i="14"/>
  <c r="F304" i="14"/>
  <c r="E304" i="14"/>
  <c r="D304" i="14"/>
  <c r="C304" i="14"/>
  <c r="B304" i="14"/>
  <c r="I303" i="14"/>
  <c r="H303" i="14"/>
  <c r="G303" i="14"/>
  <c r="F303" i="14"/>
  <c r="E303" i="14"/>
  <c r="D303" i="14"/>
  <c r="C303" i="14"/>
  <c r="B303" i="14"/>
  <c r="I302" i="14"/>
  <c r="H302" i="14"/>
  <c r="G302" i="14"/>
  <c r="F302" i="14"/>
  <c r="E302" i="14"/>
  <c r="D302" i="14"/>
  <c r="C302" i="14"/>
  <c r="B302" i="14"/>
  <c r="I301" i="14"/>
  <c r="H301" i="14"/>
  <c r="G301" i="14"/>
  <c r="F301" i="14"/>
  <c r="E301" i="14"/>
  <c r="D301" i="14"/>
  <c r="C301" i="14"/>
  <c r="B301" i="14"/>
  <c r="I300" i="14"/>
  <c r="H300" i="14"/>
  <c r="G300" i="14"/>
  <c r="F300" i="14"/>
  <c r="E300" i="14"/>
  <c r="D300" i="14"/>
  <c r="C300" i="14"/>
  <c r="B300" i="14"/>
  <c r="I299" i="14"/>
  <c r="H299" i="14"/>
  <c r="G299" i="14"/>
  <c r="F299" i="14"/>
  <c r="E299" i="14"/>
  <c r="D299" i="14"/>
  <c r="C299" i="14"/>
  <c r="B299" i="14"/>
  <c r="I298" i="14"/>
  <c r="H298" i="14"/>
  <c r="G298" i="14"/>
  <c r="F298" i="14"/>
  <c r="E298" i="14"/>
  <c r="D298" i="14"/>
  <c r="C298" i="14"/>
  <c r="B298" i="14"/>
  <c r="I297" i="14"/>
  <c r="H297" i="14"/>
  <c r="G297" i="14"/>
  <c r="F297" i="14"/>
  <c r="E297" i="14"/>
  <c r="D297" i="14"/>
  <c r="C297" i="14"/>
  <c r="B297" i="14"/>
  <c r="I296" i="14"/>
  <c r="H296" i="14"/>
  <c r="G296" i="14"/>
  <c r="F296" i="14"/>
  <c r="E296" i="14"/>
  <c r="D296" i="14"/>
  <c r="C296" i="14"/>
  <c r="B296" i="14"/>
  <c r="I295" i="14"/>
  <c r="H295" i="14"/>
  <c r="G295" i="14"/>
  <c r="F295" i="14"/>
  <c r="E295" i="14"/>
  <c r="D295" i="14"/>
  <c r="C295" i="14"/>
  <c r="B295" i="14"/>
  <c r="I294" i="14"/>
  <c r="H294" i="14"/>
  <c r="G294" i="14"/>
  <c r="F294" i="14"/>
  <c r="E294" i="14"/>
  <c r="D294" i="14"/>
  <c r="C294" i="14"/>
  <c r="B294" i="14"/>
  <c r="I293" i="14"/>
  <c r="H293" i="14"/>
  <c r="G293" i="14"/>
  <c r="F293" i="14"/>
  <c r="E293" i="14"/>
  <c r="D293" i="14"/>
  <c r="C293" i="14"/>
  <c r="B293" i="14"/>
  <c r="I292" i="14"/>
  <c r="H292" i="14"/>
  <c r="G292" i="14"/>
  <c r="F292" i="14"/>
  <c r="E292" i="14"/>
  <c r="D292" i="14"/>
  <c r="C292" i="14"/>
  <c r="B292" i="14"/>
  <c r="I291" i="14"/>
  <c r="H291" i="14"/>
  <c r="G291" i="14"/>
  <c r="F291" i="14"/>
  <c r="E291" i="14"/>
  <c r="D291" i="14"/>
  <c r="C291" i="14"/>
  <c r="B291" i="14"/>
  <c r="I290" i="14"/>
  <c r="H290" i="14"/>
  <c r="G290" i="14"/>
  <c r="F290" i="14"/>
  <c r="E290" i="14"/>
  <c r="D290" i="14"/>
  <c r="C290" i="14"/>
  <c r="B290" i="14"/>
  <c r="I289" i="14"/>
  <c r="H289" i="14"/>
  <c r="G289" i="14"/>
  <c r="F289" i="14"/>
  <c r="E289" i="14"/>
  <c r="D289" i="14"/>
  <c r="C289" i="14"/>
  <c r="B289" i="14"/>
  <c r="I288" i="14"/>
  <c r="H288" i="14"/>
  <c r="G288" i="14"/>
  <c r="F288" i="14"/>
  <c r="E288" i="14"/>
  <c r="D288" i="14"/>
  <c r="C288" i="14"/>
  <c r="B288" i="14"/>
  <c r="I287" i="14"/>
  <c r="H287" i="14"/>
  <c r="G287" i="14"/>
  <c r="F287" i="14"/>
  <c r="E287" i="14"/>
  <c r="D287" i="14"/>
  <c r="C287" i="14"/>
  <c r="B287" i="14"/>
  <c r="I286" i="14"/>
  <c r="H286" i="14"/>
  <c r="G286" i="14"/>
  <c r="F286" i="14"/>
  <c r="E286" i="14"/>
  <c r="D286" i="14"/>
  <c r="C286" i="14"/>
  <c r="B286" i="14"/>
  <c r="I285" i="14"/>
  <c r="H285" i="14"/>
  <c r="G285" i="14"/>
  <c r="F285" i="14"/>
  <c r="E285" i="14"/>
  <c r="D285" i="14"/>
  <c r="C285" i="14"/>
  <c r="B285" i="14"/>
  <c r="I284" i="14"/>
  <c r="H284" i="14"/>
  <c r="G284" i="14"/>
  <c r="F284" i="14"/>
  <c r="E284" i="14"/>
  <c r="D284" i="14"/>
  <c r="C284" i="14"/>
  <c r="B284" i="14"/>
  <c r="I283" i="14"/>
  <c r="H283" i="14"/>
  <c r="G283" i="14"/>
  <c r="F283" i="14"/>
  <c r="E283" i="14"/>
  <c r="D283" i="14"/>
  <c r="C283" i="14"/>
  <c r="B283" i="14"/>
  <c r="I282" i="14"/>
  <c r="H282" i="14"/>
  <c r="G282" i="14"/>
  <c r="F282" i="14"/>
  <c r="E282" i="14"/>
  <c r="D282" i="14"/>
  <c r="C282" i="14"/>
  <c r="B282" i="14"/>
  <c r="I281" i="14"/>
  <c r="H281" i="14"/>
  <c r="G281" i="14"/>
  <c r="F281" i="14"/>
  <c r="E281" i="14"/>
  <c r="D281" i="14"/>
  <c r="C281" i="14"/>
  <c r="B281" i="14"/>
  <c r="I280" i="14"/>
  <c r="H280" i="14"/>
  <c r="G280" i="14"/>
  <c r="F280" i="14"/>
  <c r="E280" i="14"/>
  <c r="D280" i="14"/>
  <c r="C280" i="14"/>
  <c r="B280" i="14"/>
  <c r="I279" i="14"/>
  <c r="H279" i="14"/>
  <c r="G279" i="14"/>
  <c r="F279" i="14"/>
  <c r="E279" i="14"/>
  <c r="D279" i="14"/>
  <c r="C279" i="14"/>
  <c r="B279" i="14"/>
  <c r="I278" i="14"/>
  <c r="H278" i="14"/>
  <c r="G278" i="14"/>
  <c r="F278" i="14"/>
  <c r="E278" i="14"/>
  <c r="D278" i="14"/>
  <c r="C278" i="14"/>
  <c r="B278" i="14"/>
  <c r="I277" i="14"/>
  <c r="H277" i="14"/>
  <c r="G277" i="14"/>
  <c r="F277" i="14"/>
  <c r="E277" i="14"/>
  <c r="D277" i="14"/>
  <c r="C277" i="14"/>
  <c r="B277" i="14"/>
  <c r="I276" i="14"/>
  <c r="H276" i="14"/>
  <c r="G276" i="14"/>
  <c r="F276" i="14"/>
  <c r="E276" i="14"/>
  <c r="D276" i="14"/>
  <c r="C276" i="14"/>
  <c r="B276" i="14"/>
  <c r="I275" i="14"/>
  <c r="H275" i="14"/>
  <c r="G275" i="14"/>
  <c r="F275" i="14"/>
  <c r="E275" i="14"/>
  <c r="D275" i="14"/>
  <c r="C275" i="14"/>
  <c r="B275" i="14"/>
  <c r="I274" i="14"/>
  <c r="H274" i="14"/>
  <c r="G274" i="14"/>
  <c r="F274" i="14"/>
  <c r="E274" i="14"/>
  <c r="D274" i="14"/>
  <c r="C274" i="14"/>
  <c r="B274" i="14"/>
  <c r="I273" i="14"/>
  <c r="H273" i="14"/>
  <c r="G273" i="14"/>
  <c r="F273" i="14"/>
  <c r="E273" i="14"/>
  <c r="D273" i="14"/>
  <c r="C273" i="14"/>
  <c r="B273" i="14"/>
  <c r="I272" i="14"/>
  <c r="H272" i="14"/>
  <c r="G272" i="14"/>
  <c r="F272" i="14"/>
  <c r="E272" i="14"/>
  <c r="D272" i="14"/>
  <c r="C272" i="14"/>
  <c r="B272" i="14"/>
  <c r="I271" i="14"/>
  <c r="H271" i="14"/>
  <c r="G271" i="14"/>
  <c r="F271" i="14"/>
  <c r="E271" i="14"/>
  <c r="D271" i="14"/>
  <c r="C271" i="14"/>
  <c r="B271" i="14"/>
  <c r="I270" i="14"/>
  <c r="H270" i="14"/>
  <c r="G270" i="14"/>
  <c r="F270" i="14"/>
  <c r="E270" i="14"/>
  <c r="D270" i="14"/>
  <c r="C270" i="14"/>
  <c r="B270" i="14"/>
  <c r="I269" i="14"/>
  <c r="H269" i="14"/>
  <c r="G269" i="14"/>
  <c r="F269" i="14"/>
  <c r="E269" i="14"/>
  <c r="D269" i="14"/>
  <c r="C269" i="14"/>
  <c r="B269" i="14"/>
  <c r="I268" i="14"/>
  <c r="H268" i="14"/>
  <c r="G268" i="14"/>
  <c r="F268" i="14"/>
  <c r="E268" i="14"/>
  <c r="D268" i="14"/>
  <c r="C268" i="14"/>
  <c r="B268" i="14"/>
  <c r="I267" i="14"/>
  <c r="H267" i="14"/>
  <c r="G267" i="14"/>
  <c r="F267" i="14"/>
  <c r="E267" i="14"/>
  <c r="D267" i="14"/>
  <c r="C267" i="14"/>
  <c r="B267" i="14"/>
  <c r="I266" i="14"/>
  <c r="H266" i="14"/>
  <c r="G266" i="14"/>
  <c r="F266" i="14"/>
  <c r="E266" i="14"/>
  <c r="D266" i="14"/>
  <c r="C266" i="14"/>
  <c r="B266" i="14"/>
  <c r="I265" i="14"/>
  <c r="H265" i="14"/>
  <c r="G265" i="14"/>
  <c r="F265" i="14"/>
  <c r="E265" i="14"/>
  <c r="D265" i="14"/>
  <c r="C265" i="14"/>
  <c r="B265" i="14"/>
  <c r="I264" i="14"/>
  <c r="H264" i="14"/>
  <c r="G264" i="14"/>
  <c r="F264" i="14"/>
  <c r="E264" i="14"/>
  <c r="D264" i="14"/>
  <c r="C264" i="14"/>
  <c r="B264" i="14"/>
  <c r="I263" i="14"/>
  <c r="H263" i="14"/>
  <c r="G263" i="14"/>
  <c r="F263" i="14"/>
  <c r="E263" i="14"/>
  <c r="D263" i="14"/>
  <c r="C263" i="14"/>
  <c r="B263" i="14"/>
  <c r="I262" i="14"/>
  <c r="H262" i="14"/>
  <c r="G262" i="14"/>
  <c r="F262" i="14"/>
  <c r="E262" i="14"/>
  <c r="D262" i="14"/>
  <c r="C262" i="14"/>
  <c r="B262" i="14"/>
  <c r="I261" i="14"/>
  <c r="H261" i="14"/>
  <c r="G261" i="14"/>
  <c r="F261" i="14"/>
  <c r="E261" i="14"/>
  <c r="D261" i="14"/>
  <c r="C261" i="14"/>
  <c r="B261" i="14"/>
  <c r="I260" i="14"/>
  <c r="H260" i="14"/>
  <c r="G260" i="14"/>
  <c r="F260" i="14"/>
  <c r="E260" i="14"/>
  <c r="D260" i="14"/>
  <c r="C260" i="14"/>
  <c r="B260" i="14"/>
  <c r="I259" i="14"/>
  <c r="H259" i="14"/>
  <c r="G259" i="14"/>
  <c r="F259" i="14"/>
  <c r="E259" i="14"/>
  <c r="D259" i="14"/>
  <c r="C259" i="14"/>
  <c r="B259" i="14"/>
  <c r="I258" i="14"/>
  <c r="H258" i="14"/>
  <c r="G258" i="14"/>
  <c r="F258" i="14"/>
  <c r="E258" i="14"/>
  <c r="D258" i="14"/>
  <c r="C258" i="14"/>
  <c r="B258" i="14"/>
  <c r="I257" i="14"/>
  <c r="H257" i="14"/>
  <c r="G257" i="14"/>
  <c r="F257" i="14"/>
  <c r="E257" i="14"/>
  <c r="D257" i="14"/>
  <c r="C257" i="14"/>
  <c r="B257" i="14"/>
  <c r="I256" i="14"/>
  <c r="H256" i="14"/>
  <c r="G256" i="14"/>
  <c r="F256" i="14"/>
  <c r="E256" i="14"/>
  <c r="D256" i="14"/>
  <c r="C256" i="14"/>
  <c r="B256" i="14"/>
  <c r="I255" i="14"/>
  <c r="H255" i="14"/>
  <c r="G255" i="14"/>
  <c r="F255" i="14"/>
  <c r="E255" i="14"/>
  <c r="D255" i="14"/>
  <c r="C255" i="14"/>
  <c r="B255" i="14"/>
  <c r="I254" i="14"/>
  <c r="H254" i="14"/>
  <c r="G254" i="14"/>
  <c r="F254" i="14"/>
  <c r="E254" i="14"/>
  <c r="D254" i="14"/>
  <c r="C254" i="14"/>
  <c r="B254" i="14"/>
  <c r="I253" i="14"/>
  <c r="H253" i="14"/>
  <c r="G253" i="14"/>
  <c r="F253" i="14"/>
  <c r="E253" i="14"/>
  <c r="D253" i="14"/>
  <c r="C253" i="14"/>
  <c r="B253" i="14"/>
  <c r="I252" i="14"/>
  <c r="H252" i="14"/>
  <c r="G252" i="14"/>
  <c r="F252" i="14"/>
  <c r="E252" i="14"/>
  <c r="D252" i="14"/>
  <c r="C252" i="14"/>
  <c r="B252" i="14"/>
  <c r="I251" i="14"/>
  <c r="H251" i="14"/>
  <c r="G251" i="14"/>
  <c r="F251" i="14"/>
  <c r="E251" i="14"/>
  <c r="D251" i="14"/>
  <c r="C251" i="14"/>
  <c r="B251" i="14"/>
  <c r="I250" i="14"/>
  <c r="H250" i="14"/>
  <c r="G250" i="14"/>
  <c r="F250" i="14"/>
  <c r="E250" i="14"/>
  <c r="D250" i="14"/>
  <c r="C250" i="14"/>
  <c r="B250" i="14"/>
  <c r="I249" i="14"/>
  <c r="H249" i="14"/>
  <c r="G249" i="14"/>
  <c r="F249" i="14"/>
  <c r="E249" i="14"/>
  <c r="D249" i="14"/>
  <c r="C249" i="14"/>
  <c r="B249" i="14"/>
  <c r="I248" i="14"/>
  <c r="H248" i="14"/>
  <c r="G248" i="14"/>
  <c r="F248" i="14"/>
  <c r="E248" i="14"/>
  <c r="D248" i="14"/>
  <c r="C248" i="14"/>
  <c r="B248" i="14"/>
  <c r="I247" i="14"/>
  <c r="H247" i="14"/>
  <c r="G247" i="14"/>
  <c r="F247" i="14"/>
  <c r="E247" i="14"/>
  <c r="D247" i="14"/>
  <c r="C247" i="14"/>
  <c r="B247" i="14"/>
  <c r="I246" i="14"/>
  <c r="H246" i="14"/>
  <c r="G246" i="14"/>
  <c r="F246" i="14"/>
  <c r="E246" i="14"/>
  <c r="D246" i="14"/>
  <c r="C246" i="14"/>
  <c r="B246" i="14"/>
  <c r="I245" i="14"/>
  <c r="H245" i="14"/>
  <c r="G245" i="14"/>
  <c r="F245" i="14"/>
  <c r="E245" i="14"/>
  <c r="D245" i="14"/>
  <c r="C245" i="14"/>
  <c r="B245" i="14"/>
  <c r="I244" i="14"/>
  <c r="H244" i="14"/>
  <c r="G244" i="14"/>
  <c r="F244" i="14"/>
  <c r="E244" i="14"/>
  <c r="D244" i="14"/>
  <c r="C244" i="14"/>
  <c r="B244" i="14"/>
  <c r="I243" i="14"/>
  <c r="H243" i="14"/>
  <c r="G243" i="14"/>
  <c r="F243" i="14"/>
  <c r="E243" i="14"/>
  <c r="D243" i="14"/>
  <c r="C243" i="14"/>
  <c r="B243" i="14"/>
  <c r="I242" i="14"/>
  <c r="H242" i="14"/>
  <c r="G242" i="14"/>
  <c r="F242" i="14"/>
  <c r="E242" i="14"/>
  <c r="D242" i="14"/>
  <c r="C242" i="14"/>
  <c r="B242" i="14"/>
  <c r="I241" i="14"/>
  <c r="H241" i="14"/>
  <c r="G241" i="14"/>
  <c r="F241" i="14"/>
  <c r="E241" i="14"/>
  <c r="D241" i="14"/>
  <c r="C241" i="14"/>
  <c r="B241" i="14"/>
  <c r="I240" i="14"/>
  <c r="H240" i="14"/>
  <c r="G240" i="14"/>
  <c r="F240" i="14"/>
  <c r="E240" i="14"/>
  <c r="D240" i="14"/>
  <c r="C240" i="14"/>
  <c r="B240" i="14"/>
  <c r="I239" i="14"/>
  <c r="H239" i="14"/>
  <c r="G239" i="14"/>
  <c r="F239" i="14"/>
  <c r="E239" i="14"/>
  <c r="D239" i="14"/>
  <c r="C239" i="14"/>
  <c r="B239" i="14"/>
  <c r="I238" i="14"/>
  <c r="H238" i="14"/>
  <c r="G238" i="14"/>
  <c r="F238" i="14"/>
  <c r="E238" i="14"/>
  <c r="D238" i="14"/>
  <c r="C238" i="14"/>
  <c r="B238" i="14"/>
  <c r="I237" i="14"/>
  <c r="H237" i="14"/>
  <c r="G237" i="14"/>
  <c r="F237" i="14"/>
  <c r="E237" i="14"/>
  <c r="D237" i="14"/>
  <c r="C237" i="14"/>
  <c r="B237" i="14"/>
  <c r="I236" i="14"/>
  <c r="H236" i="14"/>
  <c r="G236" i="14"/>
  <c r="F236" i="14"/>
  <c r="E236" i="14"/>
  <c r="D236" i="14"/>
  <c r="C236" i="14"/>
  <c r="B236" i="14"/>
  <c r="I235" i="14"/>
  <c r="H235" i="14"/>
  <c r="G235" i="14"/>
  <c r="F235" i="14"/>
  <c r="E235" i="14"/>
  <c r="D235" i="14"/>
  <c r="C235" i="14"/>
  <c r="B235" i="14"/>
  <c r="I234" i="14"/>
  <c r="H234" i="14"/>
  <c r="G234" i="14"/>
  <c r="F234" i="14"/>
  <c r="E234" i="14"/>
  <c r="D234" i="14"/>
  <c r="C234" i="14"/>
  <c r="B234" i="14"/>
  <c r="I233" i="14"/>
  <c r="H233" i="14"/>
  <c r="G233" i="14"/>
  <c r="F233" i="14"/>
  <c r="E233" i="14"/>
  <c r="D233" i="14"/>
  <c r="C233" i="14"/>
  <c r="B233" i="14"/>
  <c r="I232" i="14"/>
  <c r="H232" i="14"/>
  <c r="G232" i="14"/>
  <c r="F232" i="14"/>
  <c r="E232" i="14"/>
  <c r="D232" i="14"/>
  <c r="C232" i="14"/>
  <c r="B232" i="14"/>
  <c r="I231" i="14"/>
  <c r="H231" i="14"/>
  <c r="G231" i="14"/>
  <c r="F231" i="14"/>
  <c r="E231" i="14"/>
  <c r="D231" i="14"/>
  <c r="C231" i="14"/>
  <c r="B231" i="14"/>
  <c r="I230" i="14"/>
  <c r="H230" i="14"/>
  <c r="G230" i="14"/>
  <c r="F230" i="14"/>
  <c r="E230" i="14"/>
  <c r="D230" i="14"/>
  <c r="C230" i="14"/>
  <c r="B230" i="14"/>
  <c r="I229" i="14"/>
  <c r="H229" i="14"/>
  <c r="G229" i="14"/>
  <c r="F229" i="14"/>
  <c r="E229" i="14"/>
  <c r="D229" i="14"/>
  <c r="C229" i="14"/>
  <c r="B229" i="14"/>
  <c r="I228" i="14"/>
  <c r="H228" i="14"/>
  <c r="G228" i="14"/>
  <c r="F228" i="14"/>
  <c r="E228" i="14"/>
  <c r="D228" i="14"/>
  <c r="C228" i="14"/>
  <c r="B228" i="14"/>
  <c r="I227" i="14"/>
  <c r="H227" i="14"/>
  <c r="G227" i="14"/>
  <c r="F227" i="14"/>
  <c r="E227" i="14"/>
  <c r="D227" i="14"/>
  <c r="C227" i="14"/>
  <c r="B227" i="14"/>
  <c r="I226" i="14"/>
  <c r="H226" i="14"/>
  <c r="G226" i="14"/>
  <c r="F226" i="14"/>
  <c r="E226" i="14"/>
  <c r="D226" i="14"/>
  <c r="C226" i="14"/>
  <c r="B226" i="14"/>
  <c r="I225" i="14"/>
  <c r="H225" i="14"/>
  <c r="G225" i="14"/>
  <c r="F225" i="14"/>
  <c r="E225" i="14"/>
  <c r="D225" i="14"/>
  <c r="C225" i="14"/>
  <c r="B225" i="14"/>
  <c r="I224" i="14"/>
  <c r="H224" i="14"/>
  <c r="G224" i="14"/>
  <c r="F224" i="14"/>
  <c r="E224" i="14"/>
  <c r="D224" i="14"/>
  <c r="C224" i="14"/>
  <c r="B224" i="14"/>
  <c r="I223" i="14"/>
  <c r="H223" i="14"/>
  <c r="G223" i="14"/>
  <c r="F223" i="14"/>
  <c r="E223" i="14"/>
  <c r="D223" i="14"/>
  <c r="C223" i="14"/>
  <c r="B223" i="14"/>
  <c r="I222" i="14"/>
  <c r="H222" i="14"/>
  <c r="G222" i="14"/>
  <c r="F222" i="14"/>
  <c r="E222" i="14"/>
  <c r="D222" i="14"/>
  <c r="C222" i="14"/>
  <c r="B222" i="14"/>
  <c r="I221" i="14"/>
  <c r="H221" i="14"/>
  <c r="G221" i="14"/>
  <c r="F221" i="14"/>
  <c r="E221" i="14"/>
  <c r="D221" i="14"/>
  <c r="C221" i="14"/>
  <c r="B221" i="14"/>
  <c r="I220" i="14"/>
  <c r="H220" i="14"/>
  <c r="G220" i="14"/>
  <c r="F220" i="14"/>
  <c r="E220" i="14"/>
  <c r="D220" i="14"/>
  <c r="C220" i="14"/>
  <c r="B220" i="14"/>
  <c r="I219" i="14"/>
  <c r="H219" i="14"/>
  <c r="G219" i="14"/>
  <c r="F219" i="14"/>
  <c r="E219" i="14"/>
  <c r="D219" i="14"/>
  <c r="C219" i="14"/>
  <c r="B219" i="14"/>
  <c r="I218" i="14"/>
  <c r="H218" i="14"/>
  <c r="G218" i="14"/>
  <c r="F218" i="14"/>
  <c r="E218" i="14"/>
  <c r="D218" i="14"/>
  <c r="C218" i="14"/>
  <c r="B218" i="14"/>
  <c r="I217" i="14"/>
  <c r="H217" i="14"/>
  <c r="G217" i="14"/>
  <c r="F217" i="14"/>
  <c r="E217" i="14"/>
  <c r="D217" i="14"/>
  <c r="C217" i="14"/>
  <c r="B217" i="14"/>
  <c r="I216" i="14"/>
  <c r="H216" i="14"/>
  <c r="G216" i="14"/>
  <c r="F216" i="14"/>
  <c r="E216" i="14"/>
  <c r="D216" i="14"/>
  <c r="C216" i="14"/>
  <c r="B216" i="14"/>
  <c r="I215" i="14"/>
  <c r="H215" i="14"/>
  <c r="G215" i="14"/>
  <c r="F215" i="14"/>
  <c r="E215" i="14"/>
  <c r="D215" i="14"/>
  <c r="C215" i="14"/>
  <c r="B215" i="14"/>
  <c r="I214" i="14"/>
  <c r="H214" i="14"/>
  <c r="G214" i="14"/>
  <c r="F214" i="14"/>
  <c r="E214" i="14"/>
  <c r="D214" i="14"/>
  <c r="C214" i="14"/>
  <c r="B214" i="14"/>
  <c r="I213" i="14"/>
  <c r="H213" i="14"/>
  <c r="G213" i="14"/>
  <c r="F213" i="14"/>
  <c r="E213" i="14"/>
  <c r="D213" i="14"/>
  <c r="C213" i="14"/>
  <c r="B213" i="14"/>
  <c r="I212" i="14"/>
  <c r="H212" i="14"/>
  <c r="G212" i="14"/>
  <c r="F212" i="14"/>
  <c r="E212" i="14"/>
  <c r="D212" i="14"/>
  <c r="C212" i="14"/>
  <c r="B212" i="14"/>
  <c r="I211" i="14"/>
  <c r="H211" i="14"/>
  <c r="G211" i="14"/>
  <c r="F211" i="14"/>
  <c r="E211" i="14"/>
  <c r="D211" i="14"/>
  <c r="C211" i="14"/>
  <c r="B211" i="14"/>
  <c r="I210" i="14"/>
  <c r="H210" i="14"/>
  <c r="G210" i="14"/>
  <c r="F210" i="14"/>
  <c r="E210" i="14"/>
  <c r="D210" i="14"/>
  <c r="C210" i="14"/>
  <c r="B210" i="14"/>
  <c r="I209" i="14"/>
  <c r="H209" i="14"/>
  <c r="G209" i="14"/>
  <c r="F209" i="14"/>
  <c r="E209" i="14"/>
  <c r="D209" i="14"/>
  <c r="C209" i="14"/>
  <c r="B209" i="14"/>
  <c r="I208" i="14"/>
  <c r="H208" i="14"/>
  <c r="G208" i="14"/>
  <c r="F208" i="14"/>
  <c r="E208" i="14"/>
  <c r="D208" i="14"/>
  <c r="C208" i="14"/>
  <c r="B208" i="14"/>
  <c r="I207" i="14"/>
  <c r="H207" i="14"/>
  <c r="G207" i="14"/>
  <c r="F207" i="14"/>
  <c r="E207" i="14"/>
  <c r="D207" i="14"/>
  <c r="C207" i="14"/>
  <c r="B207" i="14"/>
  <c r="I206" i="14"/>
  <c r="H206" i="14"/>
  <c r="G206" i="14"/>
  <c r="F206" i="14"/>
  <c r="E206" i="14"/>
  <c r="D206" i="14"/>
  <c r="C206" i="14"/>
  <c r="B206" i="14"/>
  <c r="I205" i="14"/>
  <c r="H205" i="14"/>
  <c r="G205" i="14"/>
  <c r="F205" i="14"/>
  <c r="E205" i="14"/>
  <c r="D205" i="14"/>
  <c r="C205" i="14"/>
  <c r="B205" i="14"/>
  <c r="I204" i="14"/>
  <c r="H204" i="14"/>
  <c r="G204" i="14"/>
  <c r="F204" i="14"/>
  <c r="E204" i="14"/>
  <c r="D204" i="14"/>
  <c r="C204" i="14"/>
  <c r="B204" i="14"/>
  <c r="I203" i="14"/>
  <c r="H203" i="14"/>
  <c r="G203" i="14"/>
  <c r="F203" i="14"/>
  <c r="E203" i="14"/>
  <c r="D203" i="14"/>
  <c r="C203" i="14"/>
  <c r="B203" i="14"/>
  <c r="I202" i="14"/>
  <c r="H202" i="14"/>
  <c r="G202" i="14"/>
  <c r="F202" i="14"/>
  <c r="E202" i="14"/>
  <c r="D202" i="14"/>
  <c r="C202" i="14"/>
  <c r="B202" i="14"/>
  <c r="I201" i="14"/>
  <c r="H201" i="14"/>
  <c r="G201" i="14"/>
  <c r="F201" i="14"/>
  <c r="E201" i="14"/>
  <c r="D201" i="14"/>
  <c r="C201" i="14"/>
  <c r="B201" i="14"/>
  <c r="I200" i="14"/>
  <c r="H200" i="14"/>
  <c r="G200" i="14"/>
  <c r="F200" i="14"/>
  <c r="E200" i="14"/>
  <c r="D200" i="14"/>
  <c r="C200" i="14"/>
  <c r="B200" i="14"/>
  <c r="I199" i="14"/>
  <c r="H199" i="14"/>
  <c r="G199" i="14"/>
  <c r="F199" i="14"/>
  <c r="E199" i="14"/>
  <c r="D199" i="14"/>
  <c r="C199" i="14"/>
  <c r="B199" i="14"/>
  <c r="I198" i="14"/>
  <c r="H198" i="14"/>
  <c r="G198" i="14"/>
  <c r="F198" i="14"/>
  <c r="E198" i="14"/>
  <c r="D198" i="14"/>
  <c r="C198" i="14"/>
  <c r="B198" i="14"/>
  <c r="I197" i="14"/>
  <c r="H197" i="14"/>
  <c r="G197" i="14"/>
  <c r="F197" i="14"/>
  <c r="E197" i="14"/>
  <c r="D197" i="14"/>
  <c r="C197" i="14"/>
  <c r="B197" i="14"/>
  <c r="I196" i="14"/>
  <c r="H196" i="14"/>
  <c r="G196" i="14"/>
  <c r="F196" i="14"/>
  <c r="E196" i="14"/>
  <c r="D196" i="14"/>
  <c r="C196" i="14"/>
  <c r="B196" i="14"/>
  <c r="I195" i="14"/>
  <c r="H195" i="14"/>
  <c r="G195" i="14"/>
  <c r="F195" i="14"/>
  <c r="E195" i="14"/>
  <c r="D195" i="14"/>
  <c r="C195" i="14"/>
  <c r="B195" i="14"/>
  <c r="I194" i="14"/>
  <c r="H194" i="14"/>
  <c r="G194" i="14"/>
  <c r="F194" i="14"/>
  <c r="E194" i="14"/>
  <c r="D194" i="14"/>
  <c r="C194" i="14"/>
  <c r="B194" i="14"/>
  <c r="I193" i="14"/>
  <c r="H193" i="14"/>
  <c r="G193" i="14"/>
  <c r="F193" i="14"/>
  <c r="E193" i="14"/>
  <c r="D193" i="14"/>
  <c r="C193" i="14"/>
  <c r="B193" i="14"/>
  <c r="I192" i="14"/>
  <c r="H192" i="14"/>
  <c r="G192" i="14"/>
  <c r="F192" i="14"/>
  <c r="E192" i="14"/>
  <c r="D192" i="14"/>
  <c r="C192" i="14"/>
  <c r="B192" i="14"/>
  <c r="I191" i="14"/>
  <c r="H191" i="14"/>
  <c r="G191" i="14"/>
  <c r="F191" i="14"/>
  <c r="E191" i="14"/>
  <c r="D191" i="14"/>
  <c r="C191" i="14"/>
  <c r="B191" i="14"/>
  <c r="I190" i="14"/>
  <c r="H190" i="14"/>
  <c r="G190" i="14"/>
  <c r="F190" i="14"/>
  <c r="E190" i="14"/>
  <c r="D190" i="14"/>
  <c r="C190" i="14"/>
  <c r="B190" i="14"/>
  <c r="I189" i="14"/>
  <c r="H189" i="14"/>
  <c r="G189" i="14"/>
  <c r="F189" i="14"/>
  <c r="E189" i="14"/>
  <c r="D189" i="14"/>
  <c r="C189" i="14"/>
  <c r="B189" i="14"/>
  <c r="I188" i="14"/>
  <c r="H188" i="14"/>
  <c r="G188" i="14"/>
  <c r="F188" i="14"/>
  <c r="E188" i="14"/>
  <c r="D188" i="14"/>
  <c r="C188" i="14"/>
  <c r="B188" i="14"/>
  <c r="I187" i="14"/>
  <c r="H187" i="14"/>
  <c r="G187" i="14"/>
  <c r="F187" i="14"/>
  <c r="E187" i="14"/>
  <c r="D187" i="14"/>
  <c r="C187" i="14"/>
  <c r="B187" i="14"/>
  <c r="I186" i="14"/>
  <c r="H186" i="14"/>
  <c r="G186" i="14"/>
  <c r="F186" i="14"/>
  <c r="E186" i="14"/>
  <c r="D186" i="14"/>
  <c r="C186" i="14"/>
  <c r="B186" i="14"/>
  <c r="I185" i="14"/>
  <c r="H185" i="14"/>
  <c r="G185" i="14"/>
  <c r="F185" i="14"/>
  <c r="E185" i="14"/>
  <c r="D185" i="14"/>
  <c r="C185" i="14"/>
  <c r="B185" i="14"/>
  <c r="I184" i="14"/>
  <c r="H184" i="14"/>
  <c r="G184" i="14"/>
  <c r="F184" i="14"/>
  <c r="E184" i="14"/>
  <c r="D184" i="14"/>
  <c r="C184" i="14"/>
  <c r="B184" i="14"/>
  <c r="I183" i="14"/>
  <c r="H183" i="14"/>
  <c r="G183" i="14"/>
  <c r="F183" i="14"/>
  <c r="E183" i="14"/>
  <c r="D183" i="14"/>
  <c r="C183" i="14"/>
  <c r="B183" i="14"/>
  <c r="I182" i="14"/>
  <c r="H182" i="14"/>
  <c r="G182" i="14"/>
  <c r="F182" i="14"/>
  <c r="E182" i="14"/>
  <c r="D182" i="14"/>
  <c r="C182" i="14"/>
  <c r="B182" i="14"/>
  <c r="I181" i="14"/>
  <c r="H181" i="14"/>
  <c r="G181" i="14"/>
  <c r="F181" i="14"/>
  <c r="E181" i="14"/>
  <c r="D181" i="14"/>
  <c r="C181" i="14"/>
  <c r="B181" i="14"/>
  <c r="I180" i="14"/>
  <c r="H180" i="14"/>
  <c r="G180" i="14"/>
  <c r="F180" i="14"/>
  <c r="E180" i="14"/>
  <c r="D180" i="14"/>
  <c r="C180" i="14"/>
  <c r="B180" i="14"/>
  <c r="I179" i="14"/>
  <c r="H179" i="14"/>
  <c r="G179" i="14"/>
  <c r="F179" i="14"/>
  <c r="E179" i="14"/>
  <c r="D179" i="14"/>
  <c r="C179" i="14"/>
  <c r="B179" i="14"/>
  <c r="I178" i="14"/>
  <c r="H178" i="14"/>
  <c r="G178" i="14"/>
  <c r="F178" i="14"/>
  <c r="E178" i="14"/>
  <c r="D178" i="14"/>
  <c r="C178" i="14"/>
  <c r="B178" i="14"/>
  <c r="I177" i="14"/>
  <c r="H177" i="14"/>
  <c r="G177" i="14"/>
  <c r="F177" i="14"/>
  <c r="E177" i="14"/>
  <c r="D177" i="14"/>
  <c r="C177" i="14"/>
  <c r="B177" i="14"/>
  <c r="I176" i="14"/>
  <c r="H176" i="14"/>
  <c r="G176" i="14"/>
  <c r="F176" i="14"/>
  <c r="E176" i="14"/>
  <c r="D176" i="14"/>
  <c r="C176" i="14"/>
  <c r="B176" i="14"/>
  <c r="I175" i="14"/>
  <c r="H175" i="14"/>
  <c r="G175" i="14"/>
  <c r="F175" i="14"/>
  <c r="E175" i="14"/>
  <c r="D175" i="14"/>
  <c r="C175" i="14"/>
  <c r="B175" i="14"/>
  <c r="I174" i="14"/>
  <c r="H174" i="14"/>
  <c r="G174" i="14"/>
  <c r="F174" i="14"/>
  <c r="E174" i="14"/>
  <c r="D174" i="14"/>
  <c r="C174" i="14"/>
  <c r="B174" i="14"/>
  <c r="I173" i="14"/>
  <c r="H173" i="14"/>
  <c r="G173" i="14"/>
  <c r="F173" i="14"/>
  <c r="E173" i="14"/>
  <c r="D173" i="14"/>
  <c r="C173" i="14"/>
  <c r="B173" i="14"/>
  <c r="I172" i="14"/>
  <c r="H172" i="14"/>
  <c r="G172" i="14"/>
  <c r="F172" i="14"/>
  <c r="E172" i="14"/>
  <c r="D172" i="14"/>
  <c r="C172" i="14"/>
  <c r="B172" i="14"/>
  <c r="I171" i="14"/>
  <c r="H171" i="14"/>
  <c r="G171" i="14"/>
  <c r="F171" i="14"/>
  <c r="E171" i="14"/>
  <c r="D171" i="14"/>
  <c r="C171" i="14"/>
  <c r="B171" i="14"/>
  <c r="I170" i="14"/>
  <c r="H170" i="14"/>
  <c r="G170" i="14"/>
  <c r="F170" i="14"/>
  <c r="E170" i="14"/>
  <c r="D170" i="14"/>
  <c r="C170" i="14"/>
  <c r="B170" i="14"/>
  <c r="I169" i="14"/>
  <c r="H169" i="14"/>
  <c r="G169" i="14"/>
  <c r="F169" i="14"/>
  <c r="E169" i="14"/>
  <c r="D169" i="14"/>
  <c r="C169" i="14"/>
  <c r="B169" i="14"/>
  <c r="I168" i="14"/>
  <c r="H168" i="14"/>
  <c r="G168" i="14"/>
  <c r="F168" i="14"/>
  <c r="E168" i="14"/>
  <c r="D168" i="14"/>
  <c r="C168" i="14"/>
  <c r="B168" i="14"/>
  <c r="I167" i="14"/>
  <c r="H167" i="14"/>
  <c r="G167" i="14"/>
  <c r="F167" i="14"/>
  <c r="E167" i="14"/>
  <c r="D167" i="14"/>
  <c r="C167" i="14"/>
  <c r="B167" i="14"/>
  <c r="I166" i="14"/>
  <c r="H166" i="14"/>
  <c r="G166" i="14"/>
  <c r="F166" i="14"/>
  <c r="E166" i="14"/>
  <c r="D166" i="14"/>
  <c r="C166" i="14"/>
  <c r="B166" i="14"/>
  <c r="I165" i="14"/>
  <c r="H165" i="14"/>
  <c r="G165" i="14"/>
  <c r="F165" i="14"/>
  <c r="E165" i="14"/>
  <c r="D165" i="14"/>
  <c r="C165" i="14"/>
  <c r="B165" i="14"/>
  <c r="I164" i="14"/>
  <c r="H164" i="14"/>
  <c r="G164" i="14"/>
  <c r="F164" i="14"/>
  <c r="E164" i="14"/>
  <c r="D164" i="14"/>
  <c r="C164" i="14"/>
  <c r="B164" i="14"/>
  <c r="I163" i="14"/>
  <c r="H163" i="14"/>
  <c r="G163" i="14"/>
  <c r="F163" i="14"/>
  <c r="E163" i="14"/>
  <c r="D163" i="14"/>
  <c r="C163" i="14"/>
  <c r="B163" i="14"/>
  <c r="I162" i="14"/>
  <c r="H162" i="14"/>
  <c r="G162" i="14"/>
  <c r="F162" i="14"/>
  <c r="E162" i="14"/>
  <c r="D162" i="14"/>
  <c r="C162" i="14"/>
  <c r="B162" i="14"/>
  <c r="I161" i="14"/>
  <c r="H161" i="14"/>
  <c r="G161" i="14"/>
  <c r="F161" i="14"/>
  <c r="E161" i="14"/>
  <c r="D161" i="14"/>
  <c r="C161" i="14"/>
  <c r="B161" i="14"/>
  <c r="I160" i="14"/>
  <c r="H160" i="14"/>
  <c r="G160" i="14"/>
  <c r="F160" i="14"/>
  <c r="E160" i="14"/>
  <c r="D160" i="14"/>
  <c r="C160" i="14"/>
  <c r="B160" i="14"/>
  <c r="I159" i="14"/>
  <c r="H159" i="14"/>
  <c r="G159" i="14"/>
  <c r="F159" i="14"/>
  <c r="E159" i="14"/>
  <c r="D159" i="14"/>
  <c r="C159" i="14"/>
  <c r="B159" i="14"/>
  <c r="I158" i="14"/>
  <c r="H158" i="14"/>
  <c r="G158" i="14"/>
  <c r="F158" i="14"/>
  <c r="E158" i="14"/>
  <c r="D158" i="14"/>
  <c r="C158" i="14"/>
  <c r="B158" i="14"/>
  <c r="I157" i="14"/>
  <c r="H157" i="14"/>
  <c r="G157" i="14"/>
  <c r="F157" i="14"/>
  <c r="E157" i="14"/>
  <c r="D157" i="14"/>
  <c r="C157" i="14"/>
  <c r="B157" i="14"/>
  <c r="I156" i="14"/>
  <c r="H156" i="14"/>
  <c r="G156" i="14"/>
  <c r="F156" i="14"/>
  <c r="E156" i="14"/>
  <c r="D156" i="14"/>
  <c r="C156" i="14"/>
  <c r="B156" i="14"/>
  <c r="I155" i="14"/>
  <c r="H155" i="14"/>
  <c r="G155" i="14"/>
  <c r="F155" i="14"/>
  <c r="E155" i="14"/>
  <c r="D155" i="14"/>
  <c r="C155" i="14"/>
  <c r="B155" i="14"/>
  <c r="I154" i="14"/>
  <c r="H154" i="14"/>
  <c r="G154" i="14"/>
  <c r="F154" i="14"/>
  <c r="E154" i="14"/>
  <c r="D154" i="14"/>
  <c r="C154" i="14"/>
  <c r="B154" i="14"/>
  <c r="I153" i="14"/>
  <c r="H153" i="14"/>
  <c r="G153" i="14"/>
  <c r="F153" i="14"/>
  <c r="E153" i="14"/>
  <c r="D153" i="14"/>
  <c r="C153" i="14"/>
  <c r="B153" i="14"/>
  <c r="I152" i="14"/>
  <c r="H152" i="14"/>
  <c r="G152" i="14"/>
  <c r="F152" i="14"/>
  <c r="E152" i="14"/>
  <c r="D152" i="14"/>
  <c r="C152" i="14"/>
  <c r="B152" i="14"/>
  <c r="I151" i="14"/>
  <c r="H151" i="14"/>
  <c r="G151" i="14"/>
  <c r="F151" i="14"/>
  <c r="E151" i="14"/>
  <c r="D151" i="14"/>
  <c r="C151" i="14"/>
  <c r="B151" i="14"/>
  <c r="I150" i="14"/>
  <c r="H150" i="14"/>
  <c r="G150" i="14"/>
  <c r="F150" i="14"/>
  <c r="E150" i="14"/>
  <c r="D150" i="14"/>
  <c r="C150" i="14"/>
  <c r="B150" i="14"/>
  <c r="I149" i="14"/>
  <c r="H149" i="14"/>
  <c r="G149" i="14"/>
  <c r="F149" i="14"/>
  <c r="E149" i="14"/>
  <c r="D149" i="14"/>
  <c r="C149" i="14"/>
  <c r="B149" i="14"/>
  <c r="I148" i="14"/>
  <c r="H148" i="14"/>
  <c r="G148" i="14"/>
  <c r="F148" i="14"/>
  <c r="E148" i="14"/>
  <c r="D148" i="14"/>
  <c r="C148" i="14"/>
  <c r="B148" i="14"/>
  <c r="I147" i="14"/>
  <c r="H147" i="14"/>
  <c r="G147" i="14"/>
  <c r="F147" i="14"/>
  <c r="E147" i="14"/>
  <c r="D147" i="14"/>
  <c r="C147" i="14"/>
  <c r="B147" i="14"/>
  <c r="I146" i="14"/>
  <c r="H146" i="14"/>
  <c r="G146" i="14"/>
  <c r="F146" i="14"/>
  <c r="E146" i="14"/>
  <c r="D146" i="14"/>
  <c r="C146" i="14"/>
  <c r="B146" i="14"/>
  <c r="I145" i="14"/>
  <c r="H145" i="14"/>
  <c r="G145" i="14"/>
  <c r="F145" i="14"/>
  <c r="E145" i="14"/>
  <c r="D145" i="14"/>
  <c r="C145" i="14"/>
  <c r="B145" i="14"/>
  <c r="I144" i="14"/>
  <c r="H144" i="14"/>
  <c r="G144" i="14"/>
  <c r="F144" i="14"/>
  <c r="E144" i="14"/>
  <c r="D144" i="14"/>
  <c r="C144" i="14"/>
  <c r="B144" i="14"/>
  <c r="I143" i="14"/>
  <c r="H143" i="14"/>
  <c r="G143" i="14"/>
  <c r="F143" i="14"/>
  <c r="E143" i="14"/>
  <c r="D143" i="14"/>
  <c r="C143" i="14"/>
  <c r="B143" i="14"/>
  <c r="I142" i="14"/>
  <c r="H142" i="14"/>
  <c r="G142" i="14"/>
  <c r="F142" i="14"/>
  <c r="E142" i="14"/>
  <c r="D142" i="14"/>
  <c r="C142" i="14"/>
  <c r="B142" i="14"/>
  <c r="I141" i="14"/>
  <c r="H141" i="14"/>
  <c r="G141" i="14"/>
  <c r="F141" i="14"/>
  <c r="E141" i="14"/>
  <c r="D141" i="14"/>
  <c r="C141" i="14"/>
  <c r="B141" i="14"/>
  <c r="I140" i="14"/>
  <c r="H140" i="14"/>
  <c r="G140" i="14"/>
  <c r="F140" i="14"/>
  <c r="E140" i="14"/>
  <c r="D140" i="14"/>
  <c r="C140" i="14"/>
  <c r="B140" i="14"/>
  <c r="I139" i="14"/>
  <c r="H139" i="14"/>
  <c r="G139" i="14"/>
  <c r="F139" i="14"/>
  <c r="E139" i="14"/>
  <c r="D139" i="14"/>
  <c r="C139" i="14"/>
  <c r="B139" i="14"/>
  <c r="I138" i="14"/>
  <c r="H138" i="14"/>
  <c r="G138" i="14"/>
  <c r="F138" i="14"/>
  <c r="E138" i="14"/>
  <c r="D138" i="14"/>
  <c r="C138" i="14"/>
  <c r="B138" i="14"/>
  <c r="I137" i="14"/>
  <c r="H137" i="14"/>
  <c r="G137" i="14"/>
  <c r="F137" i="14"/>
  <c r="E137" i="14"/>
  <c r="D137" i="14"/>
  <c r="C137" i="14"/>
  <c r="B137" i="14"/>
  <c r="I136" i="14"/>
  <c r="H136" i="14"/>
  <c r="G136" i="14"/>
  <c r="F136" i="14"/>
  <c r="E136" i="14"/>
  <c r="D136" i="14"/>
  <c r="C136" i="14"/>
  <c r="B136" i="14"/>
  <c r="I135" i="14"/>
  <c r="H135" i="14"/>
  <c r="G135" i="14"/>
  <c r="F135" i="14"/>
  <c r="E135" i="14"/>
  <c r="D135" i="14"/>
  <c r="C135" i="14"/>
  <c r="B135" i="14"/>
  <c r="I134" i="14"/>
  <c r="H134" i="14"/>
  <c r="G134" i="14"/>
  <c r="F134" i="14"/>
  <c r="E134" i="14"/>
  <c r="D134" i="14"/>
  <c r="C134" i="14"/>
  <c r="B134" i="14"/>
  <c r="I133" i="14"/>
  <c r="H133" i="14"/>
  <c r="G133" i="14"/>
  <c r="F133" i="14"/>
  <c r="E133" i="14"/>
  <c r="D133" i="14"/>
  <c r="C133" i="14"/>
  <c r="B133" i="14"/>
  <c r="I132" i="14"/>
  <c r="H132" i="14"/>
  <c r="G132" i="14"/>
  <c r="F132" i="14"/>
  <c r="E132" i="14"/>
  <c r="D132" i="14"/>
  <c r="C132" i="14"/>
  <c r="B132" i="14"/>
  <c r="I131" i="14"/>
  <c r="H131" i="14"/>
  <c r="G131" i="14"/>
  <c r="F131" i="14"/>
  <c r="E131" i="14"/>
  <c r="D131" i="14"/>
  <c r="C131" i="14"/>
  <c r="B131" i="14"/>
  <c r="I130" i="14"/>
  <c r="H130" i="14"/>
  <c r="G130" i="14"/>
  <c r="F130" i="14"/>
  <c r="E130" i="14"/>
  <c r="D130" i="14"/>
  <c r="C130" i="14"/>
  <c r="B130" i="14"/>
  <c r="I129" i="14"/>
  <c r="H129" i="14"/>
  <c r="G129" i="14"/>
  <c r="F129" i="14"/>
  <c r="E129" i="14"/>
  <c r="D129" i="14"/>
  <c r="C129" i="14"/>
  <c r="B129" i="14"/>
  <c r="I128" i="14"/>
  <c r="H128" i="14"/>
  <c r="G128" i="14"/>
  <c r="F128" i="14"/>
  <c r="E128" i="14"/>
  <c r="D128" i="14"/>
  <c r="C128" i="14"/>
  <c r="B128" i="14"/>
  <c r="I127" i="14"/>
  <c r="H127" i="14"/>
  <c r="G127" i="14"/>
  <c r="F127" i="14"/>
  <c r="E127" i="14"/>
  <c r="D127" i="14"/>
  <c r="C127" i="14"/>
  <c r="B127" i="14"/>
  <c r="I126" i="14"/>
  <c r="H126" i="14"/>
  <c r="G126" i="14"/>
  <c r="F126" i="14"/>
  <c r="E126" i="14"/>
  <c r="D126" i="14"/>
  <c r="C126" i="14"/>
  <c r="B126" i="14"/>
  <c r="I125" i="14"/>
  <c r="H125" i="14"/>
  <c r="G125" i="14"/>
  <c r="F125" i="14"/>
  <c r="E125" i="14"/>
  <c r="D125" i="14"/>
  <c r="C125" i="14"/>
  <c r="B125" i="14"/>
  <c r="I124" i="14"/>
  <c r="H124" i="14"/>
  <c r="G124" i="14"/>
  <c r="F124" i="14"/>
  <c r="E124" i="14"/>
  <c r="D124" i="14"/>
  <c r="C124" i="14"/>
  <c r="B124" i="14"/>
  <c r="I123" i="14"/>
  <c r="H123" i="14"/>
  <c r="G123" i="14"/>
  <c r="F123" i="14"/>
  <c r="E123" i="14"/>
  <c r="D123" i="14"/>
  <c r="C123" i="14"/>
  <c r="B123" i="14"/>
  <c r="I122" i="14"/>
  <c r="H122" i="14"/>
  <c r="G122" i="14"/>
  <c r="F122" i="14"/>
  <c r="E122" i="14"/>
  <c r="D122" i="14"/>
  <c r="C122" i="14"/>
  <c r="B122" i="14"/>
  <c r="I121" i="14"/>
  <c r="H121" i="14"/>
  <c r="G121" i="14"/>
  <c r="F121" i="14"/>
  <c r="E121" i="14"/>
  <c r="D121" i="14"/>
  <c r="C121" i="14"/>
  <c r="B121" i="14"/>
  <c r="I120" i="14"/>
  <c r="H120" i="14"/>
  <c r="G120" i="14"/>
  <c r="F120" i="14"/>
  <c r="E120" i="14"/>
  <c r="D120" i="14"/>
  <c r="C120" i="14"/>
  <c r="B120" i="14"/>
  <c r="I119" i="14"/>
  <c r="H119" i="14"/>
  <c r="G119" i="14"/>
  <c r="F119" i="14"/>
  <c r="E119" i="14"/>
  <c r="D119" i="14"/>
  <c r="C119" i="14"/>
  <c r="B119" i="14"/>
  <c r="I118" i="14"/>
  <c r="H118" i="14"/>
  <c r="G118" i="14"/>
  <c r="F118" i="14"/>
  <c r="E118" i="14"/>
  <c r="D118" i="14"/>
  <c r="C118" i="14"/>
  <c r="B118" i="14"/>
  <c r="I117" i="14"/>
  <c r="H117" i="14"/>
  <c r="G117" i="14"/>
  <c r="F117" i="14"/>
  <c r="E117" i="14"/>
  <c r="D117" i="14"/>
  <c r="C117" i="14"/>
  <c r="B117" i="14"/>
  <c r="I116" i="14"/>
  <c r="H116" i="14"/>
  <c r="G116" i="14"/>
  <c r="F116" i="14"/>
  <c r="E116" i="14"/>
  <c r="D116" i="14"/>
  <c r="C116" i="14"/>
  <c r="B116" i="14"/>
  <c r="I115" i="14"/>
  <c r="H115" i="14"/>
  <c r="G115" i="14"/>
  <c r="F115" i="14"/>
  <c r="E115" i="14"/>
  <c r="D115" i="14"/>
  <c r="C115" i="14"/>
  <c r="B115" i="14"/>
  <c r="I114" i="14"/>
  <c r="H114" i="14"/>
  <c r="G114" i="14"/>
  <c r="F114" i="14"/>
  <c r="E114" i="14"/>
  <c r="D114" i="14"/>
  <c r="C114" i="14"/>
  <c r="B114" i="14"/>
  <c r="I113" i="14"/>
  <c r="H113" i="14"/>
  <c r="G113" i="14"/>
  <c r="F113" i="14"/>
  <c r="E113" i="14"/>
  <c r="D113" i="14"/>
  <c r="C113" i="14"/>
  <c r="B113" i="14"/>
  <c r="I112" i="14"/>
  <c r="H112" i="14"/>
  <c r="G112" i="14"/>
  <c r="F112" i="14"/>
  <c r="E112" i="14"/>
  <c r="D112" i="14"/>
  <c r="C112" i="14"/>
  <c r="B112" i="14"/>
  <c r="I111" i="14"/>
  <c r="H111" i="14"/>
  <c r="G111" i="14"/>
  <c r="F111" i="14"/>
  <c r="E111" i="14"/>
  <c r="D111" i="14"/>
  <c r="C111" i="14"/>
  <c r="B111" i="14"/>
  <c r="I110" i="14"/>
  <c r="H110" i="14"/>
  <c r="G110" i="14"/>
  <c r="F110" i="14"/>
  <c r="E110" i="14"/>
  <c r="D110" i="14"/>
  <c r="C110" i="14"/>
  <c r="B110" i="14"/>
  <c r="I109" i="14"/>
  <c r="H109" i="14"/>
  <c r="G109" i="14"/>
  <c r="F109" i="14"/>
  <c r="E109" i="14"/>
  <c r="D109" i="14"/>
  <c r="C109" i="14"/>
  <c r="B109" i="14"/>
  <c r="I108" i="14"/>
  <c r="H108" i="14"/>
  <c r="G108" i="14"/>
  <c r="F108" i="14"/>
  <c r="E108" i="14"/>
  <c r="D108" i="14"/>
  <c r="C108" i="14"/>
  <c r="B108" i="14"/>
  <c r="I107" i="14"/>
  <c r="H107" i="14"/>
  <c r="G107" i="14"/>
  <c r="F107" i="14"/>
  <c r="E107" i="14"/>
  <c r="D107" i="14"/>
  <c r="C107" i="14"/>
  <c r="B107" i="14"/>
  <c r="I106" i="14"/>
  <c r="H106" i="14"/>
  <c r="G106" i="14"/>
  <c r="F106" i="14"/>
  <c r="E106" i="14"/>
  <c r="D106" i="14"/>
  <c r="C106" i="14"/>
  <c r="B106" i="14"/>
  <c r="I105" i="14"/>
  <c r="H105" i="14"/>
  <c r="G105" i="14"/>
  <c r="F105" i="14"/>
  <c r="E105" i="14"/>
  <c r="D105" i="14"/>
  <c r="C105" i="14"/>
  <c r="B105" i="14"/>
  <c r="I104" i="14"/>
  <c r="H104" i="14"/>
  <c r="G104" i="14"/>
  <c r="F104" i="14"/>
  <c r="E104" i="14"/>
  <c r="D104" i="14"/>
  <c r="C104" i="14"/>
  <c r="B104" i="14"/>
  <c r="I103" i="14"/>
  <c r="H103" i="14"/>
  <c r="G103" i="14"/>
  <c r="F103" i="14"/>
  <c r="E103" i="14"/>
  <c r="D103" i="14"/>
  <c r="C103" i="14"/>
  <c r="B103" i="14"/>
  <c r="I102" i="14"/>
  <c r="H102" i="14"/>
  <c r="G102" i="14"/>
  <c r="F102" i="14"/>
  <c r="E102" i="14"/>
  <c r="D102" i="14"/>
  <c r="C102" i="14"/>
  <c r="B102" i="14"/>
  <c r="I101" i="14"/>
  <c r="H101" i="14"/>
  <c r="G101" i="14"/>
  <c r="F101" i="14"/>
  <c r="E101" i="14"/>
  <c r="D101" i="14"/>
  <c r="C101" i="14"/>
  <c r="B101" i="14"/>
  <c r="I100" i="14"/>
  <c r="H100" i="14"/>
  <c r="G100" i="14"/>
  <c r="F100" i="14"/>
  <c r="E100" i="14"/>
  <c r="D100" i="14"/>
  <c r="C100" i="14"/>
  <c r="B100" i="14"/>
  <c r="I99" i="14"/>
  <c r="H99" i="14"/>
  <c r="G99" i="14"/>
  <c r="F99" i="14"/>
  <c r="E99" i="14"/>
  <c r="D99" i="14"/>
  <c r="C99" i="14"/>
  <c r="B99" i="14"/>
  <c r="I98" i="14"/>
  <c r="H98" i="14"/>
  <c r="G98" i="14"/>
  <c r="F98" i="14"/>
  <c r="E98" i="14"/>
  <c r="D98" i="14"/>
  <c r="C98" i="14"/>
  <c r="B98" i="14"/>
  <c r="I97" i="14"/>
  <c r="H97" i="14"/>
  <c r="G97" i="14"/>
  <c r="F97" i="14"/>
  <c r="E97" i="14"/>
  <c r="D97" i="14"/>
  <c r="C97" i="14"/>
  <c r="B97" i="14"/>
  <c r="I96" i="14"/>
  <c r="H96" i="14"/>
  <c r="G96" i="14"/>
  <c r="F96" i="14"/>
  <c r="E96" i="14"/>
  <c r="D96" i="14"/>
  <c r="C96" i="14"/>
  <c r="B96" i="14"/>
  <c r="I95" i="14"/>
  <c r="H95" i="14"/>
  <c r="G95" i="14"/>
  <c r="F95" i="14"/>
  <c r="E95" i="14"/>
  <c r="D95" i="14"/>
  <c r="C95" i="14"/>
  <c r="B95" i="14"/>
  <c r="I94" i="14"/>
  <c r="H94" i="14"/>
  <c r="G94" i="14"/>
  <c r="F94" i="14"/>
  <c r="E94" i="14"/>
  <c r="D94" i="14"/>
  <c r="C94" i="14"/>
  <c r="B94" i="14"/>
  <c r="I93" i="14"/>
  <c r="H93" i="14"/>
  <c r="G93" i="14"/>
  <c r="F93" i="14"/>
  <c r="E93" i="14"/>
  <c r="D93" i="14"/>
  <c r="C93" i="14"/>
  <c r="B93" i="14"/>
  <c r="I92" i="14"/>
  <c r="H92" i="14"/>
  <c r="G92" i="14"/>
  <c r="F92" i="14"/>
  <c r="E92" i="14"/>
  <c r="D92" i="14"/>
  <c r="C92" i="14"/>
  <c r="B92" i="14"/>
  <c r="I91" i="14"/>
  <c r="H91" i="14"/>
  <c r="G91" i="14"/>
  <c r="F91" i="14"/>
  <c r="E91" i="14"/>
  <c r="D91" i="14"/>
  <c r="C91" i="14"/>
  <c r="B91" i="14"/>
  <c r="I90" i="14"/>
  <c r="H90" i="14"/>
  <c r="G90" i="14"/>
  <c r="F90" i="14"/>
  <c r="E90" i="14"/>
  <c r="D90" i="14"/>
  <c r="C90" i="14"/>
  <c r="B90" i="14"/>
  <c r="I89" i="14"/>
  <c r="H89" i="14"/>
  <c r="G89" i="14"/>
  <c r="F89" i="14"/>
  <c r="E89" i="14"/>
  <c r="D89" i="14"/>
  <c r="C89" i="14"/>
  <c r="B89" i="14"/>
  <c r="I88" i="14"/>
  <c r="H88" i="14"/>
  <c r="G88" i="14"/>
  <c r="F88" i="14"/>
  <c r="E88" i="14"/>
  <c r="D88" i="14"/>
  <c r="C88" i="14"/>
  <c r="B88" i="14"/>
  <c r="I87" i="14"/>
  <c r="H87" i="14"/>
  <c r="G87" i="14"/>
  <c r="F87" i="14"/>
  <c r="E87" i="14"/>
  <c r="D87" i="14"/>
  <c r="C87" i="14"/>
  <c r="B87" i="14"/>
  <c r="I86" i="14"/>
  <c r="H86" i="14"/>
  <c r="G86" i="14"/>
  <c r="F86" i="14"/>
  <c r="E86" i="14"/>
  <c r="D86" i="14"/>
  <c r="C86" i="14"/>
  <c r="B86" i="14"/>
  <c r="I85" i="14"/>
  <c r="H85" i="14"/>
  <c r="G85" i="14"/>
  <c r="F85" i="14"/>
  <c r="E85" i="14"/>
  <c r="D85" i="14"/>
  <c r="C85" i="14"/>
  <c r="B85" i="14"/>
  <c r="I84" i="14"/>
  <c r="H84" i="14"/>
  <c r="G84" i="14"/>
  <c r="F84" i="14"/>
  <c r="E84" i="14"/>
  <c r="D84" i="14"/>
  <c r="C84" i="14"/>
  <c r="B84" i="14"/>
  <c r="I83" i="14"/>
  <c r="H83" i="14"/>
  <c r="G83" i="14"/>
  <c r="F83" i="14"/>
  <c r="E83" i="14"/>
  <c r="D83" i="14"/>
  <c r="C83" i="14"/>
  <c r="B83" i="14"/>
  <c r="I82" i="14"/>
  <c r="H82" i="14"/>
  <c r="G82" i="14"/>
  <c r="F82" i="14"/>
  <c r="E82" i="14"/>
  <c r="D82" i="14"/>
  <c r="C82" i="14"/>
  <c r="B82" i="14"/>
  <c r="I81" i="14"/>
  <c r="H81" i="14"/>
  <c r="G81" i="14"/>
  <c r="F81" i="14"/>
  <c r="E81" i="14"/>
  <c r="D81" i="14"/>
  <c r="C81" i="14"/>
  <c r="B81" i="14"/>
  <c r="I80" i="14"/>
  <c r="H80" i="14"/>
  <c r="G80" i="14"/>
  <c r="F80" i="14"/>
  <c r="E80" i="14"/>
  <c r="D80" i="14"/>
  <c r="C80" i="14"/>
  <c r="B80" i="14"/>
  <c r="I79" i="14"/>
  <c r="H79" i="14"/>
  <c r="G79" i="14"/>
  <c r="F79" i="14"/>
  <c r="E79" i="14"/>
  <c r="D79" i="14"/>
  <c r="C79" i="14"/>
  <c r="B79" i="14"/>
  <c r="I78" i="14"/>
  <c r="H78" i="14"/>
  <c r="G78" i="14"/>
  <c r="F78" i="14"/>
  <c r="E78" i="14"/>
  <c r="D78" i="14"/>
  <c r="C78" i="14"/>
  <c r="B78" i="14"/>
  <c r="I77" i="14"/>
  <c r="H77" i="14"/>
  <c r="G77" i="14"/>
  <c r="F77" i="14"/>
  <c r="E77" i="14"/>
  <c r="D77" i="14"/>
  <c r="C77" i="14"/>
  <c r="B77" i="14"/>
  <c r="I76" i="14"/>
  <c r="H76" i="14"/>
  <c r="G76" i="14"/>
  <c r="F76" i="14"/>
  <c r="E76" i="14"/>
  <c r="D76" i="14"/>
  <c r="C76" i="14"/>
  <c r="B76" i="14"/>
  <c r="I75" i="14"/>
  <c r="H75" i="14"/>
  <c r="G75" i="14"/>
  <c r="F75" i="14"/>
  <c r="E75" i="14"/>
  <c r="D75" i="14"/>
  <c r="C75" i="14"/>
  <c r="B75" i="14"/>
  <c r="I74" i="14"/>
  <c r="H74" i="14"/>
  <c r="G74" i="14"/>
  <c r="F74" i="14"/>
  <c r="E74" i="14"/>
  <c r="D74" i="14"/>
  <c r="C74" i="14"/>
  <c r="B74" i="14"/>
  <c r="I73" i="14"/>
  <c r="H73" i="14"/>
  <c r="G73" i="14"/>
  <c r="F73" i="14"/>
  <c r="E73" i="14"/>
  <c r="D73" i="14"/>
  <c r="C73" i="14"/>
  <c r="B73" i="14"/>
  <c r="I72" i="14"/>
  <c r="H72" i="14"/>
  <c r="G72" i="14"/>
  <c r="F72" i="14"/>
  <c r="E72" i="14"/>
  <c r="D72" i="14"/>
  <c r="C72" i="14"/>
  <c r="B72" i="14"/>
  <c r="I71" i="14"/>
  <c r="H71" i="14"/>
  <c r="G71" i="14"/>
  <c r="F71" i="14"/>
  <c r="E71" i="14"/>
  <c r="D71" i="14"/>
  <c r="C71" i="14"/>
  <c r="B71" i="14"/>
  <c r="I70" i="14"/>
  <c r="H70" i="14"/>
  <c r="G70" i="14"/>
  <c r="F70" i="14"/>
  <c r="E70" i="14"/>
  <c r="D70" i="14"/>
  <c r="C70" i="14"/>
  <c r="B70" i="14"/>
  <c r="I69" i="14"/>
  <c r="H69" i="14"/>
  <c r="G69" i="14"/>
  <c r="F69" i="14"/>
  <c r="E69" i="14"/>
  <c r="D69" i="14"/>
  <c r="C69" i="14"/>
  <c r="B69" i="14"/>
  <c r="I68" i="14"/>
  <c r="H68" i="14"/>
  <c r="G68" i="14"/>
  <c r="F68" i="14"/>
  <c r="E68" i="14"/>
  <c r="D68" i="14"/>
  <c r="C68" i="14"/>
  <c r="B68" i="14"/>
  <c r="I67" i="14"/>
  <c r="H67" i="14"/>
  <c r="G67" i="14"/>
  <c r="F67" i="14"/>
  <c r="E67" i="14"/>
  <c r="D67" i="14"/>
  <c r="C67" i="14"/>
  <c r="B67" i="14"/>
  <c r="I66" i="14"/>
  <c r="H66" i="14"/>
  <c r="G66" i="14"/>
  <c r="F66" i="14"/>
  <c r="E66" i="14"/>
  <c r="D66" i="14"/>
  <c r="C66" i="14"/>
  <c r="B66" i="14"/>
  <c r="I65" i="14"/>
  <c r="H65" i="14"/>
  <c r="G65" i="14"/>
  <c r="F65" i="14"/>
  <c r="E65" i="14"/>
  <c r="D65" i="14"/>
  <c r="C65" i="14"/>
  <c r="B65" i="14"/>
  <c r="I64" i="14"/>
  <c r="H64" i="14"/>
  <c r="G64" i="14"/>
  <c r="F64" i="14"/>
  <c r="E64" i="14"/>
  <c r="D64" i="14"/>
  <c r="C64" i="14"/>
  <c r="B64" i="14"/>
  <c r="I63" i="14"/>
  <c r="H63" i="14"/>
  <c r="G63" i="14"/>
  <c r="F63" i="14"/>
  <c r="E63" i="14"/>
  <c r="D63" i="14"/>
  <c r="C63" i="14"/>
  <c r="B63" i="14"/>
  <c r="I62" i="14"/>
  <c r="H62" i="14"/>
  <c r="G62" i="14"/>
  <c r="F62" i="14"/>
  <c r="E62" i="14"/>
  <c r="D62" i="14"/>
  <c r="C62" i="14"/>
  <c r="B62" i="14"/>
  <c r="I61" i="14"/>
  <c r="H61" i="14"/>
  <c r="G61" i="14"/>
  <c r="F61" i="14"/>
  <c r="E61" i="14"/>
  <c r="D61" i="14"/>
  <c r="C61" i="14"/>
  <c r="B61" i="14"/>
  <c r="I60" i="14"/>
  <c r="H60" i="14"/>
  <c r="F60" i="14"/>
  <c r="E60" i="14"/>
  <c r="D60" i="14"/>
  <c r="C60" i="14"/>
  <c r="B60" i="14"/>
  <c r="G59" i="14"/>
  <c r="F59" i="14"/>
  <c r="D15" i="14"/>
  <c r="D12" i="14"/>
  <c r="E9" i="14"/>
  <c r="F9" i="14" s="1"/>
  <c r="G9" i="14" s="1"/>
  <c r="D9" i="14"/>
  <c r="D8" i="14"/>
  <c r="D7" i="14"/>
  <c r="D5" i="14"/>
  <c r="J4" i="14"/>
  <c r="E12" i="14" s="1"/>
  <c r="F12" i="14" s="1"/>
  <c r="G12" i="14" s="1"/>
  <c r="E4" i="14"/>
  <c r="F4" i="14" s="1"/>
  <c r="G4" i="14" s="1"/>
  <c r="D4" i="14"/>
  <c r="B3" i="14"/>
  <c r="C2" i="12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7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6" i="10"/>
  <c r="N5" i="10"/>
  <c r="K5" i="10"/>
  <c r="H5" i="10"/>
  <c r="E5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4" i="10"/>
  <c r="P3" i="10"/>
  <c r="O3" i="10"/>
  <c r="N3" i="10"/>
  <c r="M3" i="10"/>
  <c r="L3" i="10"/>
  <c r="K3" i="10"/>
  <c r="J3" i="10"/>
  <c r="I3" i="10"/>
  <c r="H3" i="10"/>
  <c r="G3" i="10"/>
  <c r="F3" i="10"/>
  <c r="E3" i="10"/>
  <c r="N2" i="10"/>
  <c r="K2" i="10"/>
  <c r="H2" i="10"/>
  <c r="E2" i="10"/>
  <c r="E11" i="14" l="1"/>
  <c r="F11" i="14" s="1"/>
  <c r="G11" i="14" s="1"/>
  <c r="E6" i="14"/>
  <c r="F6" i="14" s="1"/>
  <c r="G6" i="14" s="1"/>
  <c r="E10" i="14"/>
  <c r="F10" i="14" s="1"/>
  <c r="G10" i="14" s="1"/>
  <c r="E13" i="14"/>
  <c r="F13" i="14" s="1"/>
  <c r="G13" i="14" s="1"/>
  <c r="E14" i="14"/>
  <c r="F14" i="14" s="1"/>
  <c r="G14" i="14" s="1"/>
  <c r="E7" i="14"/>
  <c r="F7" i="14" s="1"/>
  <c r="G7" i="14" s="1"/>
  <c r="E8" i="14"/>
  <c r="F8" i="14" s="1"/>
  <c r="G8" i="14" s="1"/>
  <c r="E15" i="14"/>
  <c r="F15" i="14" s="1"/>
  <c r="G15" i="14" s="1"/>
  <c r="E16" i="14"/>
  <c r="F16" i="14" s="1"/>
  <c r="G16" i="14" s="1"/>
  <c r="E5" i="14"/>
  <c r="F5" i="14" s="1"/>
  <c r="G5" i="14" s="1"/>
</calcChain>
</file>

<file path=xl/sharedStrings.xml><?xml version="1.0" encoding="utf-8"?>
<sst xmlns="http://schemas.openxmlformats.org/spreadsheetml/2006/main" count="1089" uniqueCount="217">
  <si>
    <t>CODE</t>
  </si>
  <si>
    <t>船名</t>
  </si>
  <si>
    <t>VSL</t>
  </si>
  <si>
    <t>VOY</t>
  </si>
  <si>
    <t>1. The cell colored green means unfixed plan. The cell no colored means fixed plan.</t>
  </si>
  <si>
    <t>2. The font colored red means updated from last movement report / rotation changed.</t>
  </si>
  <si>
    <t>CNSHA</t>
  </si>
  <si>
    <t>JPOSA</t>
  </si>
  <si>
    <t>JPUKB</t>
  </si>
  <si>
    <t>No.</t>
  </si>
  <si>
    <t>E/ATA</t>
  </si>
  <si>
    <t>E/ATB</t>
  </si>
  <si>
    <t>E/ATD</t>
  </si>
  <si>
    <t>REMARK</t>
  </si>
  <si>
    <r>
      <rPr>
        <sz val="8"/>
        <color theme="1"/>
        <rFont val="Calibri"/>
        <family val="2"/>
      </rPr>
      <t>SKS</t>
    </r>
  </si>
  <si>
    <t>瑞洋长盛</t>
  </si>
  <si>
    <t>RUN SHENG</t>
  </si>
  <si>
    <t>V.2524E/W</t>
  </si>
  <si>
    <t>V.2523E/W</t>
  </si>
  <si>
    <t>JPMOJ</t>
  </si>
  <si>
    <t>JPHKT</t>
  </si>
  <si>
    <r>
      <rPr>
        <sz val="8"/>
        <color theme="1"/>
        <rFont val="Calibri"/>
        <family val="2"/>
      </rPr>
      <t>No.</t>
    </r>
  </si>
  <si>
    <r>
      <rPr>
        <sz val="8"/>
        <color theme="1"/>
        <rFont val="Calibri"/>
        <family val="2"/>
      </rPr>
      <t>CODE</t>
    </r>
  </si>
  <si>
    <r>
      <rPr>
        <sz val="8"/>
        <color theme="1"/>
        <rFont val="Calibri"/>
        <family val="2"/>
      </rPr>
      <t>船名</t>
    </r>
  </si>
  <si>
    <r>
      <rPr>
        <sz val="8"/>
        <color theme="1"/>
        <rFont val="Calibri"/>
        <family val="2"/>
      </rPr>
      <t>VSL</t>
    </r>
  </si>
  <si>
    <r>
      <rPr>
        <sz val="8"/>
        <color theme="1"/>
        <rFont val="Calibri"/>
        <family val="2"/>
      </rPr>
      <t>VOY</t>
    </r>
  </si>
  <si>
    <r>
      <rPr>
        <sz val="8"/>
        <color theme="1"/>
        <rFont val="Calibri"/>
        <family val="2"/>
      </rPr>
      <t>E/ATA</t>
    </r>
  </si>
  <si>
    <r>
      <rPr>
        <sz val="8"/>
        <color theme="1"/>
        <rFont val="Calibri"/>
        <family val="2"/>
      </rPr>
      <t>E/ATB</t>
    </r>
  </si>
  <si>
    <r>
      <rPr>
        <sz val="8"/>
        <color theme="1"/>
        <rFont val="Calibri"/>
        <family val="2"/>
      </rPr>
      <t>E/ATD</t>
    </r>
  </si>
  <si>
    <r>
      <rPr>
        <sz val="8"/>
        <color theme="1"/>
        <rFont val="Calibri"/>
        <family val="2"/>
      </rPr>
      <t>SKU</t>
    </r>
  </si>
  <si>
    <t>瑞洋长隆</t>
  </si>
  <si>
    <t>RUN LONG</t>
  </si>
  <si>
    <t>V.2522E/W</t>
  </si>
  <si>
    <t>CNTAO</t>
  </si>
  <si>
    <t>JPNGO</t>
  </si>
  <si>
    <r>
      <rPr>
        <sz val="8"/>
        <color theme="1"/>
        <rFont val="Calibri"/>
        <family val="2"/>
      </rPr>
      <t>TNS</t>
    </r>
  </si>
  <si>
    <r>
      <rPr>
        <sz val="8"/>
        <color theme="1"/>
        <rFont val="宋体"/>
        <family val="3"/>
        <charset val="134"/>
      </rPr>
      <t>瑞洋福盛</t>
    </r>
  </si>
  <si>
    <r>
      <rPr>
        <sz val="8"/>
        <color theme="1"/>
        <rFont val="Calibri"/>
        <family val="2"/>
      </rPr>
      <t>A ATAGO</t>
    </r>
  </si>
  <si>
    <t>中谷天津</t>
  </si>
  <si>
    <t>ZHONG GU TIAN JIN</t>
  </si>
  <si>
    <t>rvtg-2025/6/14</t>
  </si>
  <si>
    <t>CNWEI</t>
  </si>
  <si>
    <t>CNDLC</t>
  </si>
  <si>
    <r>
      <rPr>
        <sz val="8"/>
        <color theme="1"/>
        <rFont val="宋体"/>
        <family val="3"/>
        <charset val="134"/>
      </rPr>
      <t>船名</t>
    </r>
  </si>
  <si>
    <r>
      <rPr>
        <sz val="8"/>
        <color theme="1"/>
        <rFont val="Calibri"/>
        <family val="2"/>
      </rPr>
      <t>4 </t>
    </r>
  </si>
  <si>
    <r>
      <rPr>
        <sz val="8"/>
        <color theme="1"/>
        <rFont val="Calibri"/>
        <family val="2"/>
      </rPr>
      <t>WDKU</t>
    </r>
  </si>
  <si>
    <r>
      <rPr>
        <sz val="8"/>
        <color theme="1"/>
        <rFont val="宋体"/>
        <family val="3"/>
        <charset val="134"/>
      </rPr>
      <t>荣兴 1</t>
    </r>
  </si>
  <si>
    <r>
      <rPr>
        <sz val="8"/>
        <color theme="1"/>
        <rFont val="Calibri"/>
        <family val="2"/>
      </rPr>
      <t>RONG XING 1</t>
    </r>
  </si>
  <si>
    <r>
      <rPr>
        <sz val="8"/>
        <color theme="1"/>
        <rFont val="Calibri"/>
        <family val="2"/>
      </rPr>
      <t>CNTSN</t>
    </r>
  </si>
  <si>
    <r>
      <rPr>
        <sz val="8"/>
        <color theme="1"/>
        <rFont val="Calibri"/>
        <family val="2"/>
      </rPr>
      <t>CNDLC</t>
    </r>
  </si>
  <si>
    <r>
      <rPr>
        <sz val="8"/>
        <color theme="1"/>
        <rFont val="Calibri"/>
        <family val="2"/>
      </rPr>
      <t>JPOSA</t>
    </r>
  </si>
  <si>
    <r>
      <rPr>
        <sz val="8"/>
        <color theme="1"/>
        <rFont val="Calibri"/>
        <family val="2"/>
      </rPr>
      <t>JPUKB</t>
    </r>
  </si>
  <si>
    <r>
      <rPr>
        <sz val="8"/>
        <color theme="1"/>
        <rFont val="Calibri"/>
        <family val="2"/>
      </rPr>
      <t>JPTYO</t>
    </r>
  </si>
  <si>
    <r>
      <rPr>
        <sz val="8"/>
        <color theme="1"/>
        <rFont val="Calibri"/>
        <family val="2"/>
      </rPr>
      <t>JPYOK</t>
    </r>
  </si>
  <si>
    <r>
      <rPr>
        <sz val="8"/>
        <color theme="1"/>
        <rFont val="Calibri"/>
        <family val="2"/>
      </rPr>
      <t>JPNGO</t>
    </r>
  </si>
  <si>
    <t>5 </t>
  </si>
  <si>
    <t>XKTN</t>
  </si>
  <si>
    <r>
      <rPr>
        <sz val="8"/>
        <color theme="1"/>
        <rFont val="宋体"/>
        <family val="3"/>
        <charset val="134"/>
      </rPr>
      <t>瑞洋天津</t>
    </r>
  </si>
  <si>
    <r>
      <rPr>
        <sz val="8"/>
        <color theme="1"/>
        <rFont val="Calibri"/>
        <family val="2"/>
      </rPr>
      <t>A GALAXY</t>
    </r>
  </si>
  <si>
    <t>V.2521E/W</t>
  </si>
  <si>
    <t>DLC-TSN-PHASE OUT</t>
  </si>
  <si>
    <t>23W-DLC-TSN-PHASE OUT</t>
  </si>
  <si>
    <t>瑞洋福宝</t>
  </si>
  <si>
    <t>A FLENSBURG</t>
  </si>
  <si>
    <r>
      <rPr>
        <sz val="8"/>
        <color theme="1"/>
        <rFont val="Calibri"/>
        <family val="2"/>
      </rPr>
      <t>CNTAO</t>
    </r>
  </si>
  <si>
    <r>
      <rPr>
        <sz val="8"/>
        <color theme="1"/>
        <rFont val="Calibri"/>
        <family val="2"/>
      </rPr>
      <t>TKT</t>
    </r>
  </si>
  <si>
    <t>通和</t>
  </si>
  <si>
    <t>MILD CHORUS</t>
  </si>
  <si>
    <t>新中通好运</t>
  </si>
  <si>
    <t>A KAKOGAWA</t>
  </si>
  <si>
    <r>
      <rPr>
        <sz val="8"/>
        <color theme="1"/>
        <rFont val="Calibri"/>
        <family val="2"/>
      </rPr>
      <t>TKS</t>
    </r>
  </si>
  <si>
    <r>
      <rPr>
        <sz val="8"/>
        <color theme="1"/>
        <rFont val="Calibri"/>
        <family val="2"/>
      </rPr>
      <t>TKT1</t>
    </r>
  </si>
  <si>
    <t>山港麦哲伦</t>
  </si>
  <si>
    <t>SMC MEGALLAN</t>
  </si>
  <si>
    <t>山港哥伦布</t>
  </si>
  <si>
    <t xml:space="preserve"> SMC COLUMBUS</t>
  </si>
  <si>
    <r>
      <rPr>
        <sz val="8"/>
        <color theme="1"/>
        <rFont val="Calibri"/>
        <family val="2"/>
      </rPr>
      <t>REMARK</t>
    </r>
  </si>
  <si>
    <r>
      <rPr>
        <sz val="8"/>
        <color theme="1"/>
        <rFont val="Calibri"/>
        <family val="2"/>
      </rPr>
      <t>TKS1</t>
    </r>
  </si>
  <si>
    <r>
      <rPr>
        <sz val="8"/>
        <color theme="1"/>
        <rFont val="Calibri"/>
        <family val="2"/>
      </rPr>
      <t>JPMOJ</t>
    </r>
  </si>
  <si>
    <r>
      <rPr>
        <sz val="8"/>
        <color theme="1"/>
        <rFont val="Calibri"/>
        <family val="2"/>
      </rPr>
      <t>JPHKT</t>
    </r>
  </si>
  <si>
    <r>
      <rPr>
        <sz val="8"/>
        <color theme="1"/>
        <rFont val="Calibri"/>
        <family val="2"/>
      </rPr>
      <t>TKU</t>
    </r>
  </si>
  <si>
    <t>中通九州</t>
  </si>
  <si>
    <t>ATLANTIC EAST</t>
  </si>
  <si>
    <r>
      <rPr>
        <sz val="8"/>
        <color theme="1"/>
        <rFont val="Calibri"/>
        <family val="2"/>
      </rPr>
      <t>CNSHA</t>
    </r>
  </si>
  <si>
    <t>SKS3</t>
  </si>
  <si>
    <t>新中通宁波</t>
  </si>
  <si>
    <t>PACFIC QINGDAO</t>
  </si>
  <si>
    <t>新中通青岛</t>
  </si>
  <si>
    <t>A ONTAKE</t>
  </si>
  <si>
    <t>12 </t>
  </si>
  <si>
    <r>
      <rPr>
        <sz val="8"/>
        <color theme="1"/>
        <rFont val="Calibri"/>
        <family val="2"/>
      </rPr>
      <t>SKS4</t>
    </r>
  </si>
  <si>
    <t>德翔连云港</t>
  </si>
  <si>
    <t>TS LIANYUNGANG</t>
  </si>
  <si>
    <t>V.25023E/W</t>
  </si>
  <si>
    <t>德翔仁川</t>
  </si>
  <si>
    <t>TS INCHEON</t>
  </si>
  <si>
    <t>V.25022E/W</t>
  </si>
  <si>
    <r>
      <rPr>
        <sz val="8"/>
        <color theme="1"/>
        <rFont val="Calibri"/>
        <family val="2"/>
      </rPr>
      <t>YOK</t>
    </r>
  </si>
  <si>
    <r>
      <rPr>
        <sz val="8"/>
        <color theme="1"/>
        <rFont val="Calibri"/>
        <family val="2"/>
      </rPr>
      <t>TYO</t>
    </r>
  </si>
  <si>
    <t>13 </t>
  </si>
  <si>
    <r>
      <rPr>
        <sz val="8"/>
        <color theme="1"/>
        <rFont val="Calibri"/>
        <family val="2"/>
      </rPr>
      <t>SKT3</t>
    </r>
  </si>
  <si>
    <t>CNXMN</t>
  </si>
  <si>
    <t>CNJGY</t>
  </si>
  <si>
    <t>CNFOC</t>
  </si>
  <si>
    <t xml:space="preserve"> </t>
  </si>
  <si>
    <r>
      <rPr>
        <sz val="8"/>
        <color theme="1"/>
        <rFont val="Calibri"/>
        <family val="2"/>
      </rPr>
      <t>SCJ1</t>
    </r>
  </si>
  <si>
    <r>
      <rPr>
        <sz val="8"/>
        <color theme="1"/>
        <rFont val="宋体"/>
        <family val="3"/>
        <charset val="134"/>
      </rPr>
      <t>恒裕</t>
    </r>
  </si>
  <si>
    <r>
      <rPr>
        <sz val="8"/>
        <color theme="1"/>
        <rFont val="Calibri"/>
        <family val="2"/>
      </rPr>
      <t>HENG YU</t>
    </r>
  </si>
  <si>
    <t>SCJ1</t>
  </si>
  <si>
    <t>瑞洋吉星</t>
  </si>
  <si>
    <t>BOHAI STAR</t>
  </si>
  <si>
    <t>.</t>
  </si>
  <si>
    <t>FO</t>
  </si>
  <si>
    <t>DO</t>
  </si>
  <si>
    <t>STM</t>
  </si>
  <si>
    <t>SKS</t>
  </si>
  <si>
    <t>SKU</t>
  </si>
  <si>
    <t>封港</t>
  </si>
  <si>
    <t>TNS</t>
  </si>
  <si>
    <t>WDKU</t>
  </si>
  <si>
    <t>LS MDO</t>
  </si>
  <si>
    <t>ACACIA LIBRA</t>
  </si>
  <si>
    <t>TAO</t>
  </si>
  <si>
    <t>SHA</t>
  </si>
  <si>
    <t>CCL</t>
  </si>
  <si>
    <t>TKT</t>
  </si>
  <si>
    <t>大风</t>
  </si>
  <si>
    <t>TYO</t>
  </si>
  <si>
    <t>TKS</t>
  </si>
  <si>
    <t>TKU</t>
  </si>
  <si>
    <r>
      <rPr>
        <sz val="10"/>
        <rFont val="ＭＳ Ｐゴシック"/>
        <charset val="128"/>
      </rPr>
      <t>港口</t>
    </r>
    <r>
      <rPr>
        <sz val="10"/>
        <rFont val="宋体"/>
        <family val="3"/>
        <charset val="134"/>
      </rPr>
      <t>拥挤</t>
    </r>
  </si>
  <si>
    <t>PACIFIC QINGDAO</t>
  </si>
  <si>
    <t>NGO</t>
  </si>
  <si>
    <t>TSL</t>
  </si>
  <si>
    <t>SKS4</t>
  </si>
  <si>
    <t>SKT3</t>
  </si>
  <si>
    <t>DLC</t>
  </si>
  <si>
    <t>TKS1</t>
  </si>
  <si>
    <t>未加</t>
  </si>
  <si>
    <t>DATE</t>
  </si>
  <si>
    <t>PORT</t>
  </si>
  <si>
    <t>VESSEL</t>
  </si>
  <si>
    <t>MT</t>
  </si>
  <si>
    <t>PRICE($)</t>
  </si>
  <si>
    <t>已加</t>
  </si>
  <si>
    <t>380CST</t>
  </si>
  <si>
    <t>MDO</t>
  </si>
  <si>
    <t>MOJ</t>
  </si>
  <si>
    <t>180CST</t>
  </si>
  <si>
    <t>LS HFO</t>
  </si>
  <si>
    <t>LSMGO</t>
  </si>
  <si>
    <t>ACACIA TAURUS</t>
  </si>
  <si>
    <t>ACACIA LEO</t>
  </si>
  <si>
    <t>SUNSHINE X</t>
  </si>
  <si>
    <t>ANASSA</t>
  </si>
  <si>
    <t>TIAN FU(TIANJIN)</t>
  </si>
  <si>
    <t>ACACIA MAKOTO</t>
  </si>
  <si>
    <t>OPDR LISBOA</t>
  </si>
  <si>
    <t>OSA</t>
  </si>
  <si>
    <t>ACACIA LAN</t>
  </si>
  <si>
    <t>ACACIA ARIES</t>
  </si>
  <si>
    <t>PUS</t>
  </si>
  <si>
    <t>YOK</t>
  </si>
  <si>
    <r>
      <rPr>
        <sz val="10"/>
        <rFont val="ＭＳ Ｐゴシック"/>
        <charset val="128"/>
      </rPr>
      <t>待收</t>
    </r>
    <r>
      <rPr>
        <sz val="10"/>
        <rFont val="宋体"/>
        <family val="3"/>
        <charset val="134"/>
      </rPr>
      <t>总额</t>
    </r>
  </si>
  <si>
    <t>待收期数</t>
  </si>
  <si>
    <r>
      <rPr>
        <sz val="10"/>
        <rFont val="ＭＳ Ｐゴシック"/>
        <charset val="128"/>
      </rPr>
      <t>四、租金待收明</t>
    </r>
    <r>
      <rPr>
        <sz val="10"/>
        <color rgb="FF00ABEA"/>
        <rFont val="宋体"/>
        <family val="3"/>
        <charset val="134"/>
      </rPr>
      <t>细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</si>
  <si>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</si>
  <si>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PROSRICH</t>
  </si>
  <si>
    <t>JRS CARINA</t>
  </si>
  <si>
    <r>
      <rPr>
        <sz val="10"/>
        <rFont val="DengXian"/>
      </rPr>
      <t>一、动态</t>
    </r>
  </si>
  <si>
    <r>
      <rPr>
        <sz val="10"/>
        <rFont val="DengXian"/>
      </rPr>
      <t>船名</t>
    </r>
  </si>
  <si>
    <r>
      <rPr>
        <sz val="10"/>
        <rFont val="DengXian"/>
      </rPr>
      <t>准班情况</t>
    </r>
  </si>
  <si>
    <r>
      <rPr>
        <sz val="10"/>
        <rFont val="DengXian"/>
      </rPr>
      <t>拖班时间</t>
    </r>
  </si>
  <si>
    <t>港口拥挤</t>
  </si>
  <si>
    <t>航次调整</t>
  </si>
  <si>
    <r>
      <rPr>
        <sz val="10"/>
        <rFont val="ＭＳ Ｐゴシック"/>
        <charset val="128"/>
      </rPr>
      <t>大</t>
    </r>
    <r>
      <rPr>
        <sz val="10"/>
        <rFont val="宋体"/>
        <family val="3"/>
        <charset val="134"/>
      </rPr>
      <t>雾</t>
    </r>
  </si>
  <si>
    <t>MILD TUNE</t>
  </si>
  <si>
    <t>新年停工</t>
  </si>
  <si>
    <t>CCL NINGBO</t>
  </si>
  <si>
    <t>船舶故障</t>
  </si>
  <si>
    <t>ULTIMA</t>
  </si>
  <si>
    <t>WARNOW TROUT</t>
  </si>
  <si>
    <r>
      <rPr>
        <sz val="10"/>
        <rFont val="ＭＳ Ｐゴシック"/>
        <charset val="128"/>
      </rPr>
      <t>航次</t>
    </r>
    <r>
      <rPr>
        <sz val="10"/>
        <rFont val="宋体"/>
        <family val="3"/>
        <charset val="134"/>
      </rPr>
      <t>调整</t>
    </r>
  </si>
  <si>
    <r>
      <rPr>
        <sz val="10"/>
        <rFont val="ＭＳ Ｐゴシック"/>
        <charset val="128"/>
      </rPr>
      <t>抛</t>
    </r>
    <r>
      <rPr>
        <sz val="10"/>
        <rFont val="宋体"/>
        <family val="3"/>
        <charset val="134"/>
      </rPr>
      <t>锚</t>
    </r>
    <r>
      <rPr>
        <sz val="10"/>
        <rFont val="宋体"/>
        <family val="3"/>
        <charset val="134"/>
      </rPr>
      <t>避</t>
    </r>
    <r>
      <rPr>
        <sz val="10"/>
        <rFont val="宋体"/>
        <family val="3"/>
        <charset val="134"/>
      </rPr>
      <t>风</t>
    </r>
  </si>
  <si>
    <t>HE SHENG</t>
  </si>
  <si>
    <t>DCL</t>
  </si>
  <si>
    <r>
      <rPr>
        <sz val="10"/>
        <rFont val="ＭＳ Ｐゴシック"/>
        <charset val="128"/>
      </rPr>
      <t>二、加油</t>
    </r>
  </si>
  <si>
    <t xml:space="preserve">                              </t>
  </si>
  <si>
    <t>加油情况</t>
  </si>
  <si>
    <t>2. The font colored red means updated from last movement report.</t>
  </si>
  <si>
    <t>瑞洋岚</t>
  </si>
  <si>
    <t>V.2004E/W</t>
  </si>
  <si>
    <t>瑞洋九州</t>
  </si>
  <si>
    <t>HKT-MOJ</t>
  </si>
  <si>
    <t>瑞洋大阪</t>
  </si>
  <si>
    <t>龙裕</t>
  </si>
  <si>
    <t>V.2003E/W</t>
  </si>
  <si>
    <t>天福（天津）</t>
  </si>
  <si>
    <t>MOJ-HKT</t>
  </si>
  <si>
    <t>CNCFD</t>
  </si>
  <si>
    <t>CNTSN</t>
  </si>
  <si>
    <t>JPTYO</t>
  </si>
  <si>
    <t>JPYOK</t>
  </si>
  <si>
    <t>瑞洋东京</t>
  </si>
  <si>
    <t>V.2004E</t>
  </si>
  <si>
    <t>诺杨神户</t>
  </si>
  <si>
    <t>中通通律</t>
  </si>
  <si>
    <t>YOK-TYO</t>
  </si>
  <si>
    <t>V.2002E/W</t>
  </si>
  <si>
    <t>UKB-OSA</t>
  </si>
  <si>
    <t>中通卡瑞娜</t>
  </si>
  <si>
    <t>和盛</t>
  </si>
  <si>
    <t>V.20004E/W</t>
  </si>
  <si>
    <t>V.20003E/W</t>
  </si>
  <si>
    <t>德风</t>
  </si>
  <si>
    <t>LANTAU BREEZE</t>
  </si>
  <si>
    <t>SHANGFUZHI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</si>
</sst>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8" formatCode="[$-F800]dddd\,\ mmmm\ dd\,\ yyyy"/>
    <numFmt numFmtId="179" formatCode="yyyy/m/d\ h:mm;@"/>
    <numFmt numFmtId="180" formatCode="0_);[Red]\(0\)"/>
    <numFmt numFmtId="181" formatCode="dd/mm/yyyy"/>
    <numFmt numFmtId="182" formatCode="0.0_ "/>
    <numFmt numFmtId="183" formatCode="0.00_);[Red]\(0.00\)"/>
    <numFmt numFmtId="184" formatCode="\$#,##0.00;\-\$#,##0.00"/>
    <numFmt numFmtId="188" formatCode="m/d/yyyy\ h:mm"/>
  </numFmts>
  <fonts count="34">
    <font>
      <sz val="11"/>
      <name val="ＭＳ Ｐゴシック"/>
      <charset val="128"/>
    </font>
    <font>
      <sz val="8"/>
      <name val="Calibri"/>
      <family val="2"/>
    </font>
    <font>
      <sz val="8"/>
      <name val="宋体"/>
      <family val="3"/>
      <charset val="134"/>
    </font>
    <font>
      <b/>
      <sz val="8"/>
      <name val="Calibri"/>
      <family val="2"/>
    </font>
    <font>
      <sz val="8"/>
      <color rgb="FFFF0000"/>
      <name val="Calibri"/>
      <family val="2"/>
    </font>
    <font>
      <sz val="8"/>
      <color rgb="FFFF0000"/>
      <name val="宋体"/>
      <family val="3"/>
      <charset val="134"/>
    </font>
    <font>
      <sz val="11"/>
      <name val="Arial"/>
      <family val="2"/>
    </font>
    <font>
      <sz val="10"/>
      <name val="ＭＳ Ｐゴシック"/>
      <charset val="128"/>
    </font>
    <font>
      <sz val="10"/>
      <name val="Times New Roman"/>
      <family val="1"/>
    </font>
    <font>
      <sz val="10"/>
      <color rgb="FF00B0F0"/>
      <name val="Times New Roman"/>
      <family val="1"/>
    </font>
    <font>
      <sz val="10"/>
      <color rgb="FF0070C0"/>
      <name val="Times New Roman"/>
      <family val="1"/>
    </font>
    <font>
      <sz val="10"/>
      <color rgb="FF0070C0"/>
      <name val="宋体"/>
      <family val="3"/>
      <charset val="134"/>
    </font>
    <font>
      <sz val="10"/>
      <color rgb="FF0070C0"/>
      <name val="ＭＳ Ｐゴシック"/>
      <charset val="128"/>
    </font>
    <font>
      <sz val="10"/>
      <color rgb="FFFFFFFF"/>
      <name val="Times New Roman"/>
      <family val="1"/>
    </font>
    <font>
      <sz val="10"/>
      <name val="宋体"/>
      <family val="3"/>
      <charset val="134"/>
    </font>
    <font>
      <sz val="10"/>
      <name val="DengXian"/>
    </font>
    <font>
      <sz val="8"/>
      <color theme="1"/>
      <name val="Calibri"/>
      <family val="2"/>
    </font>
    <font>
      <sz val="8"/>
      <color theme="1"/>
      <name val="宋体"/>
      <family val="3"/>
      <charset val="134"/>
    </font>
    <font>
      <sz val="8"/>
      <name val="Calibri"/>
      <family val="2"/>
    </font>
    <font>
      <sz val="8"/>
      <color rgb="FF000000"/>
      <name val="Calibri"/>
      <family val="2"/>
    </font>
    <font>
      <sz val="11"/>
      <color rgb="FFFF0000"/>
      <name val="ＭＳ Ｐゴシック"/>
      <charset val="128"/>
    </font>
    <font>
      <sz val="8"/>
      <color rgb="FFFF0000"/>
      <name val="Calibri"/>
      <family val="2"/>
    </font>
    <font>
      <sz val="8"/>
      <color rgb="FF000000"/>
      <name val="Calibri"/>
      <family val="2"/>
    </font>
    <font>
      <sz val="8"/>
      <name val="CS Times Roman"/>
      <family val="1"/>
    </font>
    <font>
      <sz val="8"/>
      <name val="ＭＳ Ｐゴシック"/>
      <charset val="128"/>
    </font>
    <font>
      <sz val="8"/>
      <name val="黑体"/>
      <family val="3"/>
      <charset val="134"/>
    </font>
    <font>
      <b/>
      <sz val="8"/>
      <name val="CS Times Roman"/>
      <family val="1"/>
    </font>
    <font>
      <b/>
      <sz val="8"/>
      <name val="华文仿宋"/>
      <family val="3"/>
      <charset val="134"/>
    </font>
    <font>
      <sz val="12"/>
      <name val="宋体"/>
      <family val="3"/>
      <charset val="134"/>
    </font>
    <font>
      <sz val="12"/>
      <name val="新細明體"/>
      <charset val="134"/>
    </font>
    <font>
      <sz val="11"/>
      <name val="DengXian"/>
    </font>
    <font>
      <sz val="10"/>
      <color rgb="FF00ABEA"/>
      <name val="宋体"/>
      <family val="3"/>
      <charset val="134"/>
    </font>
    <font>
      <sz val="11"/>
      <name val="ＭＳ Ｐゴシック"/>
      <charset val="128"/>
    </font>
    <font>
      <sz val="9"/>
      <name val="宋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4EE257"/>
        <bgColor rgb="FFFFFFFF"/>
      </patternFill>
    </fill>
  </fills>
  <borders count="3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7">
    <xf numFmtId="178" fontId="0" fillId="0" borderId="0">
      <alignment vertical="center"/>
    </xf>
    <xf numFmtId="178" fontId="28" fillId="0" borderId="0">
      <alignment vertical="center"/>
    </xf>
    <xf numFmtId="178" fontId="28" fillId="0" borderId="0">
      <alignment vertical="center"/>
    </xf>
    <xf numFmtId="178" fontId="29" fillId="0" borderId="0">
      <alignment vertical="center"/>
    </xf>
    <xf numFmtId="178" fontId="29" fillId="0" borderId="0">
      <alignment vertical="center"/>
    </xf>
    <xf numFmtId="178" fontId="32" fillId="0" borderId="0">
      <alignment vertical="center"/>
    </xf>
    <xf numFmtId="178" fontId="30" fillId="0" borderId="0">
      <alignment vertical="center"/>
    </xf>
  </cellStyleXfs>
  <cellXfs count="197">
    <xf numFmtId="178" fontId="0" fillId="0" borderId="0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>
      <alignment horizontal="center" vertical="center"/>
    </xf>
    <xf numFmtId="179" fontId="1" fillId="2" borderId="1" xfId="0" applyNumberFormat="1" applyFont="1" applyFill="1" applyBorder="1" applyAlignment="1" applyProtection="1">
      <alignment horizontal="center" vertical="center"/>
    </xf>
    <xf numFmtId="180" fontId="1" fillId="2" borderId="0" xfId="0" applyNumberFormat="1" applyFont="1" applyFill="1" applyBorder="1" applyAlignment="1" applyProtection="1"/>
    <xf numFmtId="179" fontId="1" fillId="2" borderId="0" xfId="0" applyNumberFormat="1" applyFont="1" applyFill="1" applyBorder="1" applyAlignment="1" applyProtection="1">
      <alignment horizontal="center" vertical="center"/>
    </xf>
    <xf numFmtId="179" fontId="1" fillId="0" borderId="0" xfId="0" applyNumberFormat="1" applyFont="1" applyFill="1" applyBorder="1" applyAlignment="1" applyProtection="1">
      <alignment horizontal="center" vertical="center"/>
    </xf>
    <xf numFmtId="178" fontId="0" fillId="2" borderId="0" xfId="0" applyNumberFormat="1" applyFont="1" applyFill="1" applyBorder="1" applyAlignment="1" applyProtection="1"/>
    <xf numFmtId="179" fontId="2" fillId="2" borderId="0" xfId="0" applyNumberFormat="1" applyFont="1" applyFill="1" applyBorder="1" applyAlignment="1" applyProtection="1">
      <alignment horizontal="center" vertical="center"/>
    </xf>
    <xf numFmtId="179" fontId="1" fillId="2" borderId="2" xfId="0" applyNumberFormat="1" applyFont="1" applyFill="1" applyBorder="1" applyAlignment="1" applyProtection="1">
      <alignment horizontal="center" vertical="center"/>
    </xf>
    <xf numFmtId="179" fontId="1" fillId="2" borderId="3" xfId="0" applyNumberFormat="1" applyFont="1" applyFill="1" applyBorder="1" applyAlignment="1" applyProtection="1">
      <alignment horizontal="center" vertical="center"/>
    </xf>
    <xf numFmtId="178" fontId="1" fillId="2" borderId="2" xfId="0" applyNumberFormat="1" applyFont="1" applyFill="1" applyBorder="1" applyAlignment="1" applyProtection="1">
      <alignment horizontal="center" vertical="center"/>
    </xf>
    <xf numFmtId="178" fontId="1" fillId="2" borderId="4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>
      <alignment horizontal="center" vertical="center"/>
    </xf>
    <xf numFmtId="180" fontId="1" fillId="2" borderId="5" xfId="0" applyNumberFormat="1" applyFont="1" applyFill="1" applyBorder="1" applyAlignment="1" applyProtection="1">
      <alignment horizontal="center" vertical="center"/>
    </xf>
    <xf numFmtId="178" fontId="1" fillId="2" borderId="5" xfId="0" applyNumberFormat="1" applyFont="1" applyFill="1" applyBorder="1" applyAlignment="1" applyProtection="1">
      <alignment horizontal="center" vertical="center"/>
    </xf>
    <xf numFmtId="178" fontId="2" fillId="2" borderId="5" xfId="0" applyNumberFormat="1" applyFont="1" applyFill="1" applyBorder="1" applyAlignment="1" applyProtection="1">
      <alignment horizontal="center" vertical="center"/>
    </xf>
    <xf numFmtId="179" fontId="1" fillId="2" borderId="0" xfId="0" applyNumberFormat="1" applyFont="1" applyFill="1" applyBorder="1" applyAlignment="1" applyProtection="1"/>
    <xf numFmtId="180" fontId="1" fillId="2" borderId="0" xfId="0" applyNumberFormat="1" applyFont="1" applyFill="1" applyBorder="1" applyAlignment="1" applyProtection="1">
      <alignment horizontal="center" vertical="center"/>
    </xf>
    <xf numFmtId="180" fontId="1" fillId="2" borderId="2" xfId="0" applyNumberFormat="1" applyFont="1" applyFill="1" applyBorder="1" applyAlignment="1" applyProtection="1">
      <alignment horizontal="center" vertical="center"/>
    </xf>
    <xf numFmtId="180" fontId="4" fillId="2" borderId="0" xfId="0" applyNumberFormat="1" applyFont="1" applyFill="1" applyBorder="1" applyAlignment="1" applyProtection="1"/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80" fontId="1" fillId="2" borderId="3" xfId="0" applyNumberFormat="1" applyFont="1" applyFill="1" applyBorder="1" applyAlignment="1" applyProtection="1"/>
    <xf numFmtId="179" fontId="1" fillId="2" borderId="7" xfId="0" applyNumberFormat="1" applyFont="1" applyFill="1" applyBorder="1" applyAlignment="1" applyProtection="1">
      <alignment horizontal="center" vertical="center"/>
    </xf>
    <xf numFmtId="178" fontId="2" fillId="2" borderId="2" xfId="0" applyNumberFormat="1" applyFont="1" applyFill="1" applyBorder="1" applyAlignment="1" applyProtection="1">
      <alignment horizontal="center" vertical="center"/>
    </xf>
    <xf numFmtId="179" fontId="1" fillId="3" borderId="1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/>
    <xf numFmtId="178" fontId="2" fillId="2" borderId="1" xfId="0" applyNumberFormat="1" applyFont="1" applyFill="1" applyBorder="1" applyAlignment="1" applyProtection="1">
      <alignment horizontal="center" vertical="center"/>
    </xf>
    <xf numFmtId="178" fontId="1" fillId="2" borderId="1" xfId="0" applyNumberFormat="1" applyFont="1" applyFill="1" applyBorder="1" applyAlignment="1" applyProtection="1">
      <alignment horizontal="center" vertical="center"/>
    </xf>
    <xf numFmtId="180" fontId="1" fillId="2" borderId="1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1" fillId="2" borderId="9" xfId="0" applyNumberFormat="1" applyFont="1" applyFill="1" applyBorder="1" applyAlignment="1" applyProtection="1">
      <alignment horizontal="center" vertical="center"/>
    </xf>
    <xf numFmtId="178" fontId="1" fillId="2" borderId="8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/>
    <xf numFmtId="179" fontId="1" fillId="2" borderId="10" xfId="0" applyNumberFormat="1" applyFont="1" applyFill="1" applyBorder="1" applyAlignment="1" applyProtection="1">
      <alignment horizontal="center" vertical="center"/>
    </xf>
    <xf numFmtId="178" fontId="5" fillId="2" borderId="5" xfId="0" applyNumberFormat="1" applyFont="1" applyFill="1" applyBorder="1" applyAlignment="1" applyProtection="1">
      <alignment horizontal="center" vertical="center"/>
    </xf>
    <xf numFmtId="178" fontId="4" fillId="2" borderId="5" xfId="0" applyNumberFormat="1" applyFont="1" applyFill="1" applyBorder="1" applyAlignment="1" applyProtection="1">
      <alignment horizontal="center" vertical="center"/>
    </xf>
    <xf numFmtId="179" fontId="1" fillId="4" borderId="1" xfId="0" applyNumberFormat="1" applyFont="1" applyFill="1" applyBorder="1" applyAlignment="1" applyProtection="1">
      <alignment horizontal="center" vertical="center"/>
    </xf>
    <xf numFmtId="179" fontId="3" fillId="0" borderId="0" xfId="0" applyNumberFormat="1" applyFont="1" applyFill="1" applyBorder="1" applyAlignment="1" applyProtection="1"/>
    <xf numFmtId="179" fontId="1" fillId="0" borderId="3" xfId="0" applyNumberFormat="1" applyFont="1" applyFill="1" applyBorder="1" applyAlignment="1" applyProtection="1">
      <alignment horizontal="center" vertical="center"/>
    </xf>
    <xf numFmtId="179" fontId="1" fillId="0" borderId="2" xfId="0" applyNumberFormat="1" applyFont="1" applyFill="1" applyBorder="1" applyAlignment="1" applyProtection="1">
      <alignment horizontal="center" vertical="center"/>
    </xf>
    <xf numFmtId="179" fontId="4" fillId="4" borderId="1" xfId="0" applyNumberFormat="1" applyFont="1" applyFill="1" applyBorder="1" applyAlignment="1" applyProtection="1">
      <alignment horizontal="center" vertical="center"/>
    </xf>
    <xf numFmtId="179" fontId="1" fillId="0" borderId="7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/>
    <xf numFmtId="179" fontId="4" fillId="2" borderId="1" xfId="0" applyNumberFormat="1" applyFont="1" applyFill="1" applyBorder="1" applyAlignment="1" applyProtection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179" fontId="1" fillId="2" borderId="4" xfId="0" applyNumberFormat="1" applyFont="1" applyFill="1" applyBorder="1" applyAlignment="1" applyProtection="1">
      <alignment horizontal="center" vertical="center"/>
    </xf>
    <xf numFmtId="179" fontId="6" fillId="2" borderId="0" xfId="0" applyNumberFormat="1" applyFont="1" applyFill="1" applyBorder="1" applyAlignment="1" applyProtection="1"/>
    <xf numFmtId="178" fontId="6" fillId="2" borderId="0" xfId="0" applyNumberFormat="1" applyFont="1" applyFill="1" applyBorder="1" applyAlignment="1" applyProtection="1"/>
    <xf numFmtId="180" fontId="6" fillId="2" borderId="0" xfId="0" applyNumberFormat="1" applyFont="1" applyFill="1" applyBorder="1" applyAlignment="1" applyProtection="1"/>
    <xf numFmtId="179" fontId="0" fillId="2" borderId="0" xfId="0" applyNumberFormat="1" applyFont="1" applyFill="1" applyBorder="1" applyAlignment="1" applyProtection="1"/>
    <xf numFmtId="178" fontId="7" fillId="0" borderId="0" xfId="0" applyNumberFormat="1" applyFont="1" applyFill="1" applyBorder="1" applyAlignment="1" applyProtection="1"/>
    <xf numFmtId="178" fontId="8" fillId="0" borderId="0" xfId="0" applyNumberFormat="1" applyFont="1" applyFill="1" applyBorder="1" applyAlignment="1" applyProtection="1"/>
    <xf numFmtId="2" fontId="8" fillId="0" borderId="0" xfId="0" applyNumberFormat="1" applyFont="1" applyFill="1" applyBorder="1" applyAlignment="1" applyProtection="1"/>
    <xf numFmtId="178" fontId="9" fillId="0" borderId="0" xfId="0" applyNumberFormat="1" applyFont="1" applyFill="1" applyBorder="1" applyAlignment="1" applyProtection="1"/>
    <xf numFmtId="178" fontId="10" fillId="0" borderId="11" xfId="0" applyNumberFormat="1" applyFont="1" applyFill="1" applyBorder="1" applyAlignment="1" applyProtection="1">
      <alignment horizontal="left" vertical="center"/>
    </xf>
    <xf numFmtId="181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82" fontId="10" fillId="0" borderId="11" xfId="0" applyNumberFormat="1" applyFont="1" applyFill="1" applyBorder="1" applyAlignment="1" applyProtection="1">
      <alignment horizontal="center" vertical="center"/>
    </xf>
    <xf numFmtId="178" fontId="11" fillId="0" borderId="11" xfId="0" applyNumberFormat="1" applyFont="1" applyFill="1" applyBorder="1" applyAlignment="1" applyProtection="1">
      <alignment horizontal="center" vertical="center"/>
    </xf>
    <xf numFmtId="183" fontId="10" fillId="0" borderId="11" xfId="0" applyNumberFormat="1" applyFont="1" applyFill="1" applyBorder="1" applyAlignment="1" applyProtection="1">
      <alignment horizontal="center" vertical="center"/>
    </xf>
    <xf numFmtId="184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/>
    <xf numFmtId="178" fontId="10" fillId="0" borderId="12" xfId="0" applyNumberFormat="1" applyFont="1" applyFill="1" applyBorder="1" applyAlignment="1" applyProtection="1"/>
    <xf numFmtId="178" fontId="10" fillId="0" borderId="14" xfId="0" applyNumberFormat="1" applyFont="1" applyFill="1" applyBorder="1" applyAlignment="1" applyProtection="1"/>
    <xf numFmtId="178" fontId="10" fillId="0" borderId="13" xfId="0" applyNumberFormat="1" applyFont="1" applyFill="1" applyBorder="1" applyAlignment="1" applyProtection="1"/>
    <xf numFmtId="178" fontId="10" fillId="0" borderId="0" xfId="0" applyNumberFormat="1" applyFont="1" applyFill="1" applyBorder="1" applyAlignment="1" applyProtection="1"/>
    <xf numFmtId="178" fontId="10" fillId="0" borderId="15" xfId="0" applyNumberFormat="1" applyFont="1" applyFill="1" applyBorder="1" applyAlignment="1" applyProtection="1">
      <alignment horizontal="center" vertical="center"/>
    </xf>
    <xf numFmtId="178" fontId="11" fillId="0" borderId="0" xfId="0" applyNumberFormat="1" applyFont="1" applyFill="1" applyBorder="1" applyAlignment="1" applyProtection="1">
      <alignment horizontal="center" vertical="center"/>
    </xf>
    <xf numFmtId="2" fontId="10" fillId="0" borderId="15" xfId="0" applyNumberFormat="1" applyFont="1" applyFill="1" applyBorder="1" applyAlignment="1" applyProtection="1"/>
    <xf numFmtId="1" fontId="10" fillId="0" borderId="15" xfId="0" applyNumberFormat="1" applyFont="1" applyFill="1" applyBorder="1" applyAlignment="1" applyProtection="1"/>
    <xf numFmtId="178" fontId="12" fillId="0" borderId="11" xfId="0" applyNumberFormat="1" applyFont="1" applyFill="1" applyBorder="1" applyAlignment="1" applyProtection="1"/>
    <xf numFmtId="2" fontId="12" fillId="0" borderId="11" xfId="0" applyNumberFormat="1" applyFont="1" applyFill="1" applyBorder="1" applyAlignment="1" applyProtection="1"/>
    <xf numFmtId="181" fontId="13" fillId="2" borderId="0" xfId="0" applyNumberFormat="1" applyFont="1" applyFill="1" applyBorder="1" applyAlignment="1" applyProtection="1"/>
    <xf numFmtId="178" fontId="14" fillId="0" borderId="0" xfId="0" applyNumberFormat="1" applyFont="1" applyFill="1" applyBorder="1" applyAlignment="1" applyProtection="1"/>
    <xf numFmtId="181" fontId="12" fillId="0" borderId="11" xfId="0" applyNumberFormat="1" applyFont="1" applyFill="1" applyBorder="1" applyAlignment="1" applyProtection="1"/>
    <xf numFmtId="2" fontId="10" fillId="0" borderId="11" xfId="0" applyNumberFormat="1" applyFont="1" applyFill="1" applyBorder="1" applyAlignment="1" applyProtection="1"/>
    <xf numFmtId="181" fontId="10" fillId="0" borderId="11" xfId="0" applyNumberFormat="1" applyFont="1" applyFill="1" applyBorder="1" applyAlignment="1" applyProtection="1"/>
    <xf numFmtId="2" fontId="10" fillId="0" borderId="0" xfId="0" applyNumberFormat="1" applyFont="1" applyFill="1" applyBorder="1" applyAlignment="1" applyProtection="1"/>
    <xf numFmtId="179" fontId="1" fillId="0" borderId="0" xfId="5" applyNumberFormat="1" applyFont="1" applyFill="1" applyBorder="1" applyAlignment="1" applyProtection="1">
      <alignment horizontal="center" vertical="center"/>
    </xf>
    <xf numFmtId="179" fontId="1" fillId="0" borderId="1" xfId="5" applyNumberFormat="1" applyFont="1" applyFill="1" applyBorder="1" applyAlignment="1" applyProtection="1">
      <alignment horizontal="center" vertical="center"/>
    </xf>
    <xf numFmtId="180" fontId="1" fillId="0" borderId="0" xfId="5" applyNumberFormat="1" applyFont="1" applyFill="1" applyBorder="1" applyAlignment="1" applyProtection="1"/>
    <xf numFmtId="178" fontId="1" fillId="0" borderId="0" xfId="5" applyNumberFormat="1" applyFont="1" applyFill="1" applyBorder="1" applyAlignment="1" applyProtection="1">
      <alignment horizontal="center" vertical="center"/>
    </xf>
    <xf numFmtId="188" fontId="1" fillId="0" borderId="0" xfId="5" applyNumberFormat="1" applyFont="1" applyFill="1" applyBorder="1" applyAlignment="1" applyProtection="1">
      <alignment horizontal="center" vertical="center"/>
    </xf>
    <xf numFmtId="178" fontId="2" fillId="0" borderId="0" xfId="5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9" fontId="1" fillId="0" borderId="2" xfId="5" applyNumberFormat="1" applyFont="1" applyFill="1" applyBorder="1" applyAlignment="1" applyProtection="1">
      <alignment horizontal="center" vertical="center"/>
    </xf>
    <xf numFmtId="179" fontId="1" fillId="0" borderId="3" xfId="5" applyNumberFormat="1" applyFont="1" applyFill="1" applyBorder="1" applyAlignment="1" applyProtection="1">
      <alignment horizontal="center" vertical="center"/>
    </xf>
    <xf numFmtId="178" fontId="1" fillId="0" borderId="2" xfId="5" applyNumberFormat="1" applyFont="1" applyFill="1" applyBorder="1" applyAlignment="1" applyProtection="1">
      <alignment horizontal="center" vertical="center"/>
    </xf>
    <xf numFmtId="178" fontId="1" fillId="0" borderId="4" xfId="5" applyNumberFormat="1" applyFont="1" applyFill="1" applyBorder="1" applyAlignment="1" applyProtection="1">
      <alignment horizontal="center" vertical="center"/>
    </xf>
    <xf numFmtId="178" fontId="1" fillId="0" borderId="6" xfId="5" applyNumberFormat="1" applyFont="1" applyFill="1" applyBorder="1" applyAlignment="1" applyProtection="1">
      <alignment horizontal="center" vertical="center"/>
    </xf>
    <xf numFmtId="178" fontId="1" fillId="0" borderId="5" xfId="5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0" fontId="17" fillId="0" borderId="16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1" fillId="5" borderId="17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0" fontId="16" fillId="0" borderId="18" xfId="0" applyNumberFormat="1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center" vertical="center"/>
    </xf>
    <xf numFmtId="0" fontId="16" fillId="0" borderId="17" xfId="0" applyNumberFormat="1" applyFont="1" applyFill="1" applyBorder="1" applyAlignment="1">
      <alignment horizontal="center" vertical="center"/>
    </xf>
    <xf numFmtId="178" fontId="6" fillId="0" borderId="0" xfId="5" applyNumberFormat="1" applyFont="1" applyFill="1" applyBorder="1" applyAlignment="1" applyProtection="1"/>
    <xf numFmtId="0" fontId="16" fillId="0" borderId="20" xfId="0" applyNumberFormat="1" applyFont="1" applyFill="1" applyBorder="1" applyAlignment="1">
      <alignment horizontal="center" vertical="center"/>
    </xf>
    <xf numFmtId="0" fontId="17" fillId="0" borderId="18" xfId="0" applyNumberFormat="1" applyFont="1" applyFill="1" applyBorder="1" applyAlignment="1">
      <alignment horizontal="center" vertical="center"/>
    </xf>
    <xf numFmtId="22" fontId="18" fillId="0" borderId="17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6" fillId="0" borderId="21" xfId="0" applyNumberFormat="1" applyFont="1" applyFill="1" applyBorder="1" applyAlignment="1">
      <alignment horizontal="center" vertical="center"/>
    </xf>
    <xf numFmtId="0" fontId="17" fillId="0" borderId="17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22" fontId="19" fillId="0" borderId="17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/>
    <xf numFmtId="0" fontId="16" fillId="0" borderId="22" xfId="0" applyNumberFormat="1" applyFont="1" applyFill="1" applyBorder="1" applyAlignment="1">
      <alignment horizontal="center" vertical="center"/>
    </xf>
    <xf numFmtId="179" fontId="1" fillId="0" borderId="7" xfId="5" applyNumberFormat="1" applyFont="1" applyFill="1" applyBorder="1" applyAlignment="1" applyProtection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179" fontId="1" fillId="0" borderId="5" xfId="5" applyNumberFormat="1" applyFont="1" applyFill="1" applyBorder="1" applyAlignment="1" applyProtection="1"/>
    <xf numFmtId="179" fontId="1" fillId="0" borderId="6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/>
    <xf numFmtId="22" fontId="4" fillId="0" borderId="17" xfId="0" applyNumberFormat="1" applyFont="1" applyFill="1" applyBorder="1" applyAlignment="1">
      <alignment horizontal="center" vertical="center"/>
    </xf>
    <xf numFmtId="0" fontId="16" fillId="0" borderId="23" xfId="0" applyNumberFormat="1" applyFont="1" applyFill="1" applyBorder="1" applyAlignment="1">
      <alignment horizontal="center" vertical="center"/>
    </xf>
    <xf numFmtId="178" fontId="20" fillId="0" borderId="0" xfId="0" applyNumberFormat="1" applyFont="1" applyFill="1" applyBorder="1" applyAlignment="1" applyProtection="1"/>
    <xf numFmtId="0" fontId="4" fillId="0" borderId="18" xfId="0" applyNumberFormat="1" applyFont="1" applyFill="1" applyBorder="1" applyAlignment="1">
      <alignment horizontal="center" vertical="center"/>
    </xf>
    <xf numFmtId="22" fontId="21" fillId="0" borderId="17" xfId="0" applyNumberFormat="1" applyFont="1" applyFill="1" applyBorder="1" applyAlignment="1">
      <alignment horizontal="center" vertical="center"/>
    </xf>
    <xf numFmtId="22" fontId="22" fillId="0" borderId="17" xfId="0" applyNumberFormat="1" applyFont="1" applyFill="1" applyBorder="1" applyAlignment="1">
      <alignment horizontal="center" vertical="center"/>
    </xf>
    <xf numFmtId="178" fontId="0" fillId="6" borderId="0" xfId="0" applyFill="1" applyBorder="1">
      <alignment vertical="center"/>
    </xf>
    <xf numFmtId="22" fontId="18" fillId="5" borderId="17" xfId="0" applyNumberFormat="1" applyFont="1" applyFill="1" applyBorder="1" applyAlignment="1">
      <alignment horizontal="center" vertical="center"/>
    </xf>
    <xf numFmtId="178" fontId="22" fillId="6" borderId="0" xfId="0" applyFont="1" applyFill="1" applyBorder="1" applyAlignment="1">
      <alignment horizontal="center" vertical="center"/>
    </xf>
    <xf numFmtId="178" fontId="22" fillId="6" borderId="0" xfId="0" applyFont="1" applyFill="1" applyAlignment="1">
      <alignment horizontal="center" vertical="center"/>
    </xf>
    <xf numFmtId="0" fontId="16" fillId="0" borderId="24" xfId="0" applyNumberFormat="1" applyFont="1" applyFill="1" applyBorder="1" applyAlignment="1">
      <alignment horizontal="center" vertical="center"/>
    </xf>
    <xf numFmtId="179" fontId="1" fillId="0" borderId="4" xfId="5" applyNumberFormat="1" applyFont="1" applyFill="1" applyBorder="1" applyAlignment="1" applyProtection="1">
      <alignment horizontal="center" vertical="center"/>
    </xf>
    <xf numFmtId="178" fontId="4" fillId="0" borderId="0" xfId="0" applyNumberFormat="1" applyFont="1" applyFill="1" applyBorder="1" applyAlignment="1" applyProtection="1">
      <alignment horizontal="center" vertical="center"/>
    </xf>
    <xf numFmtId="179" fontId="4" fillId="0" borderId="1" xfId="5" applyNumberFormat="1" applyFont="1" applyFill="1" applyBorder="1" applyAlignment="1" applyProtection="1">
      <alignment horizontal="center" vertical="center"/>
    </xf>
    <xf numFmtId="179" fontId="1" fillId="0" borderId="0" xfId="6" applyNumberFormat="1" applyFont="1" applyFill="1" applyBorder="1" applyAlignment="1" applyProtection="1">
      <alignment horizontal="center" vertical="center"/>
    </xf>
    <xf numFmtId="178" fontId="6" fillId="0" borderId="0" xfId="0" applyNumberFormat="1" applyFont="1" applyFill="1" applyBorder="1" applyAlignment="1" applyProtection="1"/>
    <xf numFmtId="178" fontId="0" fillId="0" borderId="0" xfId="5" applyNumberFormat="1" applyFont="1" applyFill="1" applyBorder="1" applyAlignment="1" applyProtection="1"/>
    <xf numFmtId="178" fontId="0" fillId="6" borderId="0" xfId="0" applyFill="1">
      <alignment vertical="center"/>
    </xf>
    <xf numFmtId="179" fontId="1" fillId="0" borderId="5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>
      <alignment horizontal="center" vertical="center"/>
    </xf>
    <xf numFmtId="178" fontId="21" fillId="6" borderId="0" xfId="0" applyFont="1" applyFill="1" applyBorder="1" applyAlignment="1">
      <alignment horizontal="center" vertical="center"/>
    </xf>
    <xf numFmtId="178" fontId="4" fillId="0" borderId="8" xfId="0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/>
    <xf numFmtId="0" fontId="16" fillId="0" borderId="23" xfId="0" applyNumberFormat="1" applyFont="1" applyFill="1" applyBorder="1" applyAlignment="1"/>
    <xf numFmtId="0" fontId="16" fillId="0" borderId="25" xfId="0" applyNumberFormat="1" applyFont="1" applyFill="1" applyBorder="1" applyAlignment="1">
      <alignment horizontal="center" vertical="center"/>
    </xf>
    <xf numFmtId="180" fontId="1" fillId="0" borderId="0" xfId="5" applyNumberFormat="1" applyFont="1" applyFill="1" applyBorder="1" applyAlignment="1" applyProtection="1">
      <alignment horizontal="center" vertical="center"/>
    </xf>
    <xf numFmtId="22" fontId="4" fillId="0" borderId="0" xfId="0" applyNumberFormat="1" applyFont="1" applyFill="1" applyBorder="1" applyAlignment="1">
      <alignment horizontal="center" vertical="center"/>
    </xf>
    <xf numFmtId="22" fontId="1" fillId="0" borderId="21" xfId="0" applyNumberFormat="1" applyFont="1" applyFill="1" applyBorder="1" applyAlignment="1">
      <alignment horizontal="center" vertical="center"/>
    </xf>
    <xf numFmtId="179" fontId="6" fillId="0" borderId="0" xfId="5" applyNumberFormat="1" applyFont="1" applyFill="1" applyBorder="1" applyAlignment="1" applyProtection="1"/>
    <xf numFmtId="0" fontId="4" fillId="0" borderId="17" xfId="0" applyNumberFormat="1" applyFont="1" applyFill="1" applyBorder="1" applyAlignment="1">
      <alignment horizontal="center" vertical="center"/>
    </xf>
    <xf numFmtId="178" fontId="4" fillId="0" borderId="0" xfId="5" applyNumberFormat="1" applyFont="1" applyFill="1" applyBorder="1" applyAlignment="1" applyProtection="1">
      <alignment horizontal="center" vertical="center"/>
    </xf>
    <xf numFmtId="0" fontId="4" fillId="0" borderId="26" xfId="0" applyNumberFormat="1" applyFont="1" applyFill="1" applyBorder="1" applyAlignment="1">
      <alignment horizontal="center" vertical="center"/>
    </xf>
    <xf numFmtId="22" fontId="19" fillId="5" borderId="17" xfId="0" applyNumberFormat="1" applyFont="1" applyFill="1" applyBorder="1" applyAlignment="1">
      <alignment horizontal="center" vertical="center"/>
    </xf>
    <xf numFmtId="178" fontId="23" fillId="0" borderId="0" xfId="0" applyNumberFormat="1" applyFont="1" applyFill="1" applyBorder="1" applyAlignment="1" applyProtection="1"/>
    <xf numFmtId="178" fontId="24" fillId="0" borderId="0" xfId="0" applyNumberFormat="1" applyFont="1" applyFill="1" applyBorder="1" applyAlignment="1" applyProtection="1"/>
    <xf numFmtId="188" fontId="23" fillId="0" borderId="0" xfId="0" applyNumberFormat="1" applyFont="1" applyFill="1" applyBorder="1" applyAlignment="1" applyProtection="1">
      <alignment horizontal="left" vertical="center"/>
    </xf>
    <xf numFmtId="178" fontId="26" fillId="0" borderId="27" xfId="0" applyNumberFormat="1" applyFont="1" applyFill="1" applyBorder="1" applyAlignment="1" applyProtection="1">
      <alignment horizontal="center" vertical="center"/>
    </xf>
    <xf numFmtId="178" fontId="27" fillId="0" borderId="28" xfId="0" applyNumberFormat="1" applyFont="1" applyFill="1" applyBorder="1" applyAlignment="1" applyProtection="1">
      <alignment horizontal="center" vertical="center"/>
    </xf>
    <xf numFmtId="178" fontId="26" fillId="0" borderId="28" xfId="0" applyNumberFormat="1" applyFont="1" applyFill="1" applyBorder="1" applyAlignment="1" applyProtection="1">
      <alignment horizontal="center" vertical="center"/>
    </xf>
    <xf numFmtId="178" fontId="23" fillId="4" borderId="29" xfId="0" applyNumberFormat="1" applyFont="1" applyFill="1" applyBorder="1" applyAlignment="1" applyProtection="1">
      <alignment horizontal="center" vertical="center" wrapText="1"/>
    </xf>
    <xf numFmtId="178" fontId="25" fillId="4" borderId="30" xfId="0" applyNumberFormat="1" applyFont="1" applyFill="1" applyBorder="1" applyAlignment="1" applyProtection="1">
      <alignment horizontal="center" vertical="center" wrapText="1"/>
    </xf>
    <xf numFmtId="178" fontId="23" fillId="4" borderId="30" xfId="0" applyNumberFormat="1" applyFont="1" applyFill="1" applyBorder="1" applyAlignment="1" applyProtection="1">
      <alignment horizontal="center" vertical="center" wrapText="1"/>
    </xf>
    <xf numFmtId="179" fontId="23" fillId="7" borderId="30" xfId="0" applyNumberFormat="1" applyFont="1" applyFill="1" applyBorder="1" applyAlignment="1" applyProtection="1">
      <alignment horizontal="left" vertical="center" wrapText="1"/>
    </xf>
    <xf numFmtId="179" fontId="23" fillId="8" borderId="30" xfId="0" applyNumberFormat="1" applyFont="1" applyFill="1" applyBorder="1" applyAlignment="1" applyProtection="1">
      <alignment horizontal="left" vertical="center" wrapText="1"/>
    </xf>
    <xf numFmtId="188" fontId="23" fillId="0" borderId="3" xfId="0" applyNumberFormat="1" applyFont="1" applyFill="1" applyBorder="1" applyAlignment="1" applyProtection="1"/>
    <xf numFmtId="179" fontId="23" fillId="9" borderId="30" xfId="0" applyNumberFormat="1" applyFont="1" applyFill="1" applyBorder="1" applyAlignment="1" applyProtection="1">
      <alignment horizontal="left" vertical="center" wrapText="1"/>
    </xf>
    <xf numFmtId="178" fontId="26" fillId="0" borderId="31" xfId="0" applyNumberFormat="1" applyFont="1" applyFill="1" applyBorder="1" applyAlignment="1" applyProtection="1">
      <alignment horizontal="center" vertical="center"/>
    </xf>
    <xf numFmtId="179" fontId="23" fillId="7" borderId="32" xfId="0" applyNumberFormat="1" applyFont="1" applyFill="1" applyBorder="1" applyAlignment="1" applyProtection="1">
      <alignment horizontal="left" vertical="center" wrapText="1"/>
    </xf>
    <xf numFmtId="178" fontId="23" fillId="0" borderId="0" xfId="0" applyNumberFormat="1" applyFont="1" applyFill="1" applyBorder="1" applyAlignment="1" applyProtection="1">
      <alignment vertical="center" wrapText="1"/>
    </xf>
    <xf numFmtId="178" fontId="23" fillId="0" borderId="0" xfId="0" applyNumberFormat="1" applyFont="1" applyFill="1" applyBorder="1" applyAlignment="1" applyProtection="1">
      <alignment horizontal="center" vertical="center" wrapText="1"/>
    </xf>
    <xf numFmtId="178" fontId="25" fillId="0" borderId="0" xfId="0" applyNumberFormat="1" applyFont="1" applyFill="1" applyBorder="1" applyAlignment="1" applyProtection="1">
      <alignment horizontal="left" vertical="center"/>
    </xf>
    <xf numFmtId="178" fontId="23" fillId="0" borderId="0" xfId="0" applyNumberFormat="1" applyFont="1" applyFill="1" applyBorder="1" applyAlignment="1" applyProtection="1">
      <alignment horizontal="left" vertical="center"/>
    </xf>
    <xf numFmtId="178" fontId="23" fillId="0" borderId="2" xfId="0" applyNumberFormat="1" applyFont="1" applyFill="1" applyBorder="1" applyAlignment="1" applyProtection="1">
      <alignment horizontal="center" vertical="center"/>
    </xf>
    <xf numFmtId="178" fontId="23" fillId="0" borderId="3" xfId="0" applyNumberFormat="1" applyFont="1" applyFill="1" applyBorder="1" applyAlignment="1" applyProtection="1">
      <alignment horizontal="center" vertical="center"/>
    </xf>
    <xf numFmtId="178" fontId="23" fillId="0" borderId="7" xfId="0" applyNumberFormat="1" applyFont="1" applyFill="1" applyBorder="1" applyAlignment="1" applyProtection="1">
      <alignment horizontal="center" vertical="center"/>
    </xf>
    <xf numFmtId="178" fontId="23" fillId="0" borderId="5" xfId="0" applyNumberFormat="1" applyFont="1" applyFill="1" applyBorder="1" applyAlignment="1" applyProtection="1">
      <alignment horizontal="center" vertical="center"/>
    </xf>
    <xf numFmtId="178" fontId="23" fillId="0" borderId="6" xfId="0" applyNumberFormat="1" applyFont="1" applyFill="1" applyBorder="1" applyAlignment="1" applyProtection="1">
      <alignment horizontal="center" vertical="center"/>
    </xf>
    <xf numFmtId="178" fontId="23" fillId="0" borderId="8" xfId="0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8" fontId="1" fillId="0" borderId="10" xfId="5" applyNumberFormat="1" applyFont="1" applyFill="1" applyBorder="1" applyAlignment="1" applyProtection="1">
      <alignment horizontal="center" vertical="center"/>
    </xf>
    <xf numFmtId="178" fontId="4" fillId="0" borderId="0" xfId="6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178" fontId="10" fillId="0" borderId="15" xfId="0" applyNumberFormat="1" applyFont="1" applyFill="1" applyBorder="1" applyAlignment="1" applyProtection="1">
      <alignment horizontal="left" vertical="center"/>
    </xf>
    <xf numFmtId="178" fontId="10" fillId="0" borderId="11" xfId="0" applyNumberFormat="1" applyFont="1" applyFill="1" applyBorder="1" applyAlignment="1" applyProtection="1">
      <alignment horizontal="left" vertical="center"/>
    </xf>
    <xf numFmtId="178" fontId="10" fillId="0" borderId="12" xfId="0" applyNumberFormat="1" applyFont="1" applyFill="1" applyBorder="1" applyAlignment="1" applyProtection="1">
      <alignment horizontal="center"/>
    </xf>
    <xf numFmtId="178" fontId="10" fillId="0" borderId="13" xfId="0" applyNumberFormat="1" applyFont="1" applyFill="1" applyBorder="1" applyAlignment="1" applyProtection="1">
      <alignment horizont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79" fontId="3" fillId="2" borderId="0" xfId="0" applyNumberFormat="1" applyFont="1" applyFill="1" applyBorder="1" applyAlignment="1" applyProtection="1">
      <alignment horizontal="left" vertical="center"/>
    </xf>
    <xf numFmtId="179" fontId="3" fillId="2" borderId="0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4" fillId="2" borderId="3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>
      <alignment horizontal="center" vertical="center"/>
    </xf>
    <xf numFmtId="179" fontId="4" fillId="2" borderId="2" xfId="0" applyNumberFormat="1" applyFont="1" applyFill="1" applyBorder="1" applyAlignment="1" applyProtection="1">
      <alignment horizontal="center" vertical="center"/>
    </xf>
    <xf numFmtId="179" fontId="4" fillId="2" borderId="7" xfId="0" applyNumberFormat="1" applyFont="1" applyFill="1" applyBorder="1" applyAlignment="1" applyProtection="1">
      <alignment horizontal="center" vertical="center"/>
    </xf>
  </cellXfs>
  <cellStyles count="7">
    <cellStyle name="常规" xfId="0" builtinId="0"/>
    <cellStyle name="常规 17" xfId="3"/>
    <cellStyle name="常规 18" xfId="4"/>
    <cellStyle name="常规 2" xfId="5"/>
    <cellStyle name="常规 2 2" xfId="2"/>
    <cellStyle name="常规 3" xfId="6"/>
    <cellStyle name="一般_副本JTV Daily Movement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/>
  <colors>
    <mruColors>
      <color rgb="FFCCFFFF"/>
      <color rgb="FFFF0000"/>
      <color rgb="FF00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www.wps.cn/officeDocument/2023/relationships/customStorage" Target="customStorage/customStorage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0849;&#20139;\&#33258;&#26377;&#33337;&#31649;&#29702;\&#33337;&#31649;&#21830;&#21153;\1-&#33322;&#32447;&#21830;&#21153;&#33258;&#26377;&#33337;&#36153;&#29992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自有船支款"/>
      <sheetName val="自有船应收租金"/>
      <sheetName val="散货船"/>
      <sheetName val="自有船经纪人佣金"/>
      <sheetName val="自有船船东费用"/>
      <sheetName val="应收款"/>
      <sheetName val="船租尾帐"/>
      <sheetName val="供船物料"/>
      <sheetName val="Sheet1"/>
      <sheetName val="汇总分析"/>
      <sheetName val="船管备用金完整数据"/>
      <sheetName val="JRCI 海盛工资"/>
      <sheetName val="退款记录"/>
      <sheetName val="Sheet2"/>
      <sheetName val="Sheet3"/>
      <sheetName val="临时文件夹"/>
      <sheetName val="船管备用金"/>
    </sheetNames>
    <sheetDataSet>
      <sheetData sheetId="0"/>
      <sheetData sheetId="1">
        <row r="2">
          <cell r="B2" t="str">
            <v>船名</v>
          </cell>
          <cell r="C2" t="str">
            <v>租家</v>
          </cell>
          <cell r="F2" t="str">
            <v>租期</v>
          </cell>
          <cell r="I2" t="str">
            <v>期 间</v>
          </cell>
          <cell r="V2" t="str">
            <v>租家劳务费</v>
          </cell>
          <cell r="Y2" t="str">
            <v>应 扣费用明细</v>
          </cell>
          <cell r="AB2" t="str">
            <v>实收租金</v>
          </cell>
        </row>
        <row r="3">
          <cell r="B3" t="str">
            <v>JRS CARINA</v>
          </cell>
          <cell r="C3" t="str">
            <v>CCL</v>
          </cell>
          <cell r="F3" t="str">
            <v>第1期</v>
          </cell>
          <cell r="I3" t="str">
            <v>2017.12.10-2017.12.25</v>
          </cell>
          <cell r="Y3" t="str">
            <v>接船检验费/交船前油耗（坞修）</v>
          </cell>
          <cell r="AA3">
            <v>47887.535000000003</v>
          </cell>
          <cell r="AB3">
            <v>114822.97</v>
          </cell>
        </row>
        <row r="4">
          <cell r="B4" t="str">
            <v>JRS CARINA</v>
          </cell>
          <cell r="C4" t="str">
            <v>CCL</v>
          </cell>
          <cell r="F4" t="str">
            <v>第2期</v>
          </cell>
          <cell r="I4" t="str">
            <v>2017.12.25-2018.01.09</v>
          </cell>
          <cell r="AA4">
            <v>66943.75</v>
          </cell>
        </row>
        <row r="5">
          <cell r="B5" t="str">
            <v>JRS CARINA</v>
          </cell>
          <cell r="C5" t="str">
            <v>CCL</v>
          </cell>
          <cell r="F5" t="str">
            <v>第3期</v>
          </cell>
          <cell r="I5" t="str">
            <v>2018.01.09-2018.01.24</v>
          </cell>
          <cell r="AA5">
            <v>66943.75</v>
          </cell>
          <cell r="AB5">
            <v>66934.3</v>
          </cell>
        </row>
        <row r="6">
          <cell r="B6" t="str">
            <v>OPDR LISBOA</v>
          </cell>
          <cell r="C6" t="str">
            <v>HMM</v>
          </cell>
          <cell r="F6" t="str">
            <v>第1期</v>
          </cell>
          <cell r="I6" t="str">
            <v>2018.01.25-2018.02.09</v>
          </cell>
          <cell r="AA6">
            <v>78650</v>
          </cell>
          <cell r="AB6">
            <v>78641.69</v>
          </cell>
        </row>
        <row r="7">
          <cell r="B7" t="str">
            <v>JRS CORVUS</v>
          </cell>
          <cell r="C7" t="str">
            <v>NYK</v>
          </cell>
          <cell r="F7" t="str">
            <v>第1期</v>
          </cell>
          <cell r="I7" t="str">
            <v>2018.01.19-2018.02.03</v>
          </cell>
          <cell r="Y7" t="str">
            <v>1.25%佣金</v>
          </cell>
          <cell r="AA7">
            <v>77863.3561643836</v>
          </cell>
          <cell r="AB7">
            <v>77863.360000000001</v>
          </cell>
        </row>
        <row r="8">
          <cell r="B8" t="str">
            <v>JRS CARINA</v>
          </cell>
          <cell r="C8" t="str">
            <v>CCL</v>
          </cell>
          <cell r="F8" t="str">
            <v>第4期</v>
          </cell>
          <cell r="I8" t="str">
            <v>2018.01.24-2018.02.08</v>
          </cell>
          <cell r="AA8">
            <v>66943.75</v>
          </cell>
          <cell r="AB8">
            <v>66941.350000000006</v>
          </cell>
        </row>
        <row r="9">
          <cell r="B9" t="str">
            <v>OPDR LISBOA</v>
          </cell>
          <cell r="C9" t="str">
            <v>HMM</v>
          </cell>
          <cell r="F9" t="str">
            <v>第2期</v>
          </cell>
          <cell r="I9" t="str">
            <v>2018.02.09-2018.02.24</v>
          </cell>
          <cell r="Y9" t="str">
            <v>接船检验费</v>
          </cell>
          <cell r="AA9">
            <v>156964.73850000001</v>
          </cell>
          <cell r="AB9">
            <v>156956.43</v>
          </cell>
        </row>
        <row r="10">
          <cell r="B10" t="str">
            <v>CONMAR HAWK</v>
          </cell>
          <cell r="C10" t="str">
            <v>CMS</v>
          </cell>
          <cell r="F10" t="str">
            <v>第1期</v>
          </cell>
          <cell r="I10" t="str">
            <v>2018.01.28-2018.02.12</v>
          </cell>
          <cell r="Y10" t="str">
            <v>1.25%佣金</v>
          </cell>
          <cell r="AA10">
            <v>133911.85375342501</v>
          </cell>
          <cell r="AB10">
            <v>133891.85</v>
          </cell>
        </row>
        <row r="11">
          <cell r="B11" t="str">
            <v>JRS CORVUS</v>
          </cell>
          <cell r="C11" t="str">
            <v>NYK</v>
          </cell>
          <cell r="F11" t="str">
            <v>第2期</v>
          </cell>
          <cell r="I11" t="str">
            <v>2018.01.20-2018.02.19</v>
          </cell>
          <cell r="Y11" t="str">
            <v>1.25%佣金/1期已付船租</v>
          </cell>
          <cell r="AA11">
            <v>77863.312328767104</v>
          </cell>
          <cell r="AB11">
            <v>77833.350000000006</v>
          </cell>
        </row>
        <row r="12">
          <cell r="B12" t="str">
            <v>JRS CARINA</v>
          </cell>
          <cell r="C12" t="str">
            <v>CCL</v>
          </cell>
          <cell r="F12" t="str">
            <v>第5期</v>
          </cell>
          <cell r="I12" t="str">
            <v>2018.02.08-2018.02.23</v>
          </cell>
          <cell r="Y12" t="str">
            <v>春节停班7天</v>
          </cell>
          <cell r="AA12">
            <v>35896.824999999997</v>
          </cell>
          <cell r="AB12">
            <v>35894.43</v>
          </cell>
        </row>
        <row r="13">
          <cell r="B13" t="str">
            <v>CONMAR HAWK</v>
          </cell>
          <cell r="C13" t="str">
            <v>CMS</v>
          </cell>
          <cell r="F13" t="str">
            <v>第2期</v>
          </cell>
          <cell r="I13" t="str">
            <v>2018.02.12-2018.02.27</v>
          </cell>
          <cell r="Y13" t="str">
            <v>1.25%佣金/交船检验费</v>
          </cell>
          <cell r="AA13">
            <v>74304.965753424694</v>
          </cell>
          <cell r="AB13">
            <v>74284.97</v>
          </cell>
        </row>
        <row r="14">
          <cell r="B14" t="str">
            <v>JRS CORVUS</v>
          </cell>
          <cell r="C14" t="str">
            <v>NYK</v>
          </cell>
          <cell r="F14" t="str">
            <v>第3期</v>
          </cell>
          <cell r="I14" t="str">
            <v>2018.02.19-2018.03.06</v>
          </cell>
          <cell r="Y14" t="str">
            <v>1.25%佣金</v>
          </cell>
          <cell r="AA14">
            <v>77863.3561643836</v>
          </cell>
          <cell r="AB14">
            <v>77863.360000000001</v>
          </cell>
        </row>
        <row r="15">
          <cell r="B15" t="str">
            <v>OPDR LISBOA</v>
          </cell>
          <cell r="C15" t="str">
            <v>HMM</v>
          </cell>
          <cell r="F15" t="str">
            <v>第3期</v>
          </cell>
          <cell r="I15" t="str">
            <v>2018.02.24-2018.03.11</v>
          </cell>
          <cell r="Y15" t="str">
            <v>停租18.01.28 0530hrs-0730hrs 0.0833天</v>
          </cell>
          <cell r="AA15">
            <v>76256.55</v>
          </cell>
          <cell r="AB15">
            <v>76248.240000000005</v>
          </cell>
        </row>
        <row r="16">
          <cell r="B16" t="str">
            <v>CONMAR HAWK</v>
          </cell>
          <cell r="C16" t="str">
            <v>CMS</v>
          </cell>
          <cell r="F16" t="str">
            <v>第3期</v>
          </cell>
          <cell r="I16" t="str">
            <v>2018.02.27-2018.03.14</v>
          </cell>
          <cell r="Y16" t="str">
            <v>1.25%佣金</v>
          </cell>
          <cell r="AA16">
            <v>74604.965753424694</v>
          </cell>
          <cell r="AB16">
            <v>74584.97</v>
          </cell>
        </row>
        <row r="17">
          <cell r="B17" t="str">
            <v>JRS CARINA</v>
          </cell>
          <cell r="C17" t="str">
            <v>CCL</v>
          </cell>
          <cell r="F17" t="str">
            <v>第6期</v>
          </cell>
          <cell r="I17" t="str">
            <v>2018.02.23-2018.03.10</v>
          </cell>
          <cell r="AA17">
            <v>66943.75</v>
          </cell>
          <cell r="AB17">
            <v>66941.350000000006</v>
          </cell>
        </row>
        <row r="18">
          <cell r="B18" t="str">
            <v>JRS CORVUS</v>
          </cell>
          <cell r="C18" t="str">
            <v>NYK</v>
          </cell>
          <cell r="F18" t="str">
            <v>第4期</v>
          </cell>
          <cell r="I18" t="str">
            <v>2018.03.06-2018.03.24</v>
          </cell>
          <cell r="Y18" t="str">
            <v>1.25%佣金/船东费用预估</v>
          </cell>
          <cell r="AA18">
            <v>87787.166095890396</v>
          </cell>
          <cell r="AB18">
            <v>87787.16</v>
          </cell>
        </row>
        <row r="19">
          <cell r="B19" t="str">
            <v>CONMAR HAWK</v>
          </cell>
          <cell r="C19" t="str">
            <v>CMS</v>
          </cell>
          <cell r="F19" t="str">
            <v>第4期</v>
          </cell>
          <cell r="I19" t="str">
            <v>2018.03.14-2018.03.29</v>
          </cell>
          <cell r="Y19" t="str">
            <v>1.25%佣金</v>
          </cell>
          <cell r="AA19">
            <v>74604.965753424694</v>
          </cell>
          <cell r="AB19">
            <v>74584.97</v>
          </cell>
        </row>
        <row r="20">
          <cell r="B20" t="str">
            <v>CONMAR HAWK</v>
          </cell>
          <cell r="C20" t="str">
            <v>CMS</v>
          </cell>
          <cell r="F20" t="str">
            <v>第5期</v>
          </cell>
          <cell r="I20" t="str">
            <v>2018.03.29-2018.04.13</v>
          </cell>
          <cell r="Y20" t="str">
            <v>1.25%佣金/船东费用</v>
          </cell>
          <cell r="AA20">
            <v>74377.845753424699</v>
          </cell>
          <cell r="AB20">
            <v>74357.850000000006</v>
          </cell>
        </row>
        <row r="21">
          <cell r="B21" t="str">
            <v>JRS CARINA</v>
          </cell>
          <cell r="C21" t="str">
            <v>CCL</v>
          </cell>
          <cell r="F21" t="str">
            <v>第7期</v>
          </cell>
          <cell r="I21" t="str">
            <v>2018.03.10-2018.03.25</v>
          </cell>
          <cell r="Y21" t="str">
            <v>船东费用</v>
          </cell>
          <cell r="AA21">
            <v>65058.27</v>
          </cell>
          <cell r="AB21">
            <v>65049.98</v>
          </cell>
        </row>
        <row r="22">
          <cell r="B22" t="str">
            <v>OPDR LISBOA</v>
          </cell>
          <cell r="C22" t="str">
            <v>HMM</v>
          </cell>
          <cell r="F22" t="str">
            <v>第4期</v>
          </cell>
          <cell r="I22" t="str">
            <v>2018.03.11-2018.03.26</v>
          </cell>
          <cell r="AA22">
            <v>78650</v>
          </cell>
          <cell r="AB22">
            <v>78629.710000000006</v>
          </cell>
        </row>
        <row r="23">
          <cell r="B23" t="str">
            <v>ACACIA ARIES</v>
          </cell>
          <cell r="C23" t="str">
            <v>DBR</v>
          </cell>
          <cell r="F23" t="str">
            <v>第1期</v>
          </cell>
          <cell r="I23" t="str">
            <v>2018.03.08-2018.03.23</v>
          </cell>
          <cell r="Y23" t="str">
            <v>接船检验费/收租家吨税</v>
          </cell>
          <cell r="AA23">
            <v>78865.025120864506</v>
          </cell>
          <cell r="AB23">
            <v>78865.03</v>
          </cell>
        </row>
        <row r="24">
          <cell r="B24" t="str">
            <v>OPDR LISBOA</v>
          </cell>
          <cell r="C24" t="str">
            <v>HMM</v>
          </cell>
          <cell r="F24" t="str">
            <v>第5期</v>
          </cell>
          <cell r="I24" t="str">
            <v>2018.03.26-2018.04.10</v>
          </cell>
          <cell r="AA24">
            <v>78650</v>
          </cell>
          <cell r="AB24">
            <v>78629.72</v>
          </cell>
        </row>
        <row r="25">
          <cell r="B25" t="str">
            <v>ACACIA ARIES</v>
          </cell>
          <cell r="C25" t="str">
            <v>DBR</v>
          </cell>
          <cell r="F25" t="str">
            <v>第2期</v>
          </cell>
          <cell r="I25" t="str">
            <v>2018.03.23-2018.04.07</v>
          </cell>
          <cell r="AA25">
            <v>131100.53255</v>
          </cell>
          <cell r="AB25">
            <v>131100.53</v>
          </cell>
        </row>
        <row r="26">
          <cell r="B26" t="str">
            <v>JRS CARINA</v>
          </cell>
          <cell r="C26" t="str">
            <v>CCL</v>
          </cell>
          <cell r="F26" t="str">
            <v>第8期</v>
          </cell>
          <cell r="I26" t="str">
            <v>2018.03.25-2018.04.09</v>
          </cell>
          <cell r="Y26" t="str">
            <v>春节坞修（2.20 09:00-03.01 19:24 9.43天）/船东费用</v>
          </cell>
          <cell r="AA26">
            <v>46313.42</v>
          </cell>
          <cell r="AB26">
            <v>46305.14</v>
          </cell>
        </row>
        <row r="27">
          <cell r="B27" t="str">
            <v>ACACIA VIRGO</v>
          </cell>
          <cell r="C27" t="str">
            <v>APL</v>
          </cell>
          <cell r="F27" t="str">
            <v>第1期</v>
          </cell>
          <cell r="I27" t="str">
            <v>2018.03.21-2018.04.05</v>
          </cell>
          <cell r="AA27">
            <v>115076.25</v>
          </cell>
          <cell r="AB27">
            <v>115076.25</v>
          </cell>
        </row>
        <row r="28">
          <cell r="B28" t="str">
            <v>ACACIA LIBRA</v>
          </cell>
          <cell r="C28" t="str">
            <v>HMM</v>
          </cell>
          <cell r="F28" t="str">
            <v>第1期</v>
          </cell>
          <cell r="I28" t="str">
            <v>2018.03.24-2018.04.08</v>
          </cell>
          <cell r="Y28" t="str">
            <v>接船检验费</v>
          </cell>
          <cell r="AA28">
            <v>215570.04</v>
          </cell>
          <cell r="AB28">
            <v>215570.04</v>
          </cell>
        </row>
        <row r="29">
          <cell r="B29" t="str">
            <v>ACACIA TAURUS</v>
          </cell>
          <cell r="C29" t="str">
            <v>DYS</v>
          </cell>
          <cell r="F29" t="str">
            <v>第1期</v>
          </cell>
          <cell r="I29" t="str">
            <v>2018.03.27-2018.04.10</v>
          </cell>
          <cell r="Y29" t="str">
            <v>1.25%佣金/接船检验费</v>
          </cell>
          <cell r="AA29">
            <v>72733.578767123297</v>
          </cell>
          <cell r="AB29">
            <v>72713.58</v>
          </cell>
        </row>
        <row r="30">
          <cell r="B30" t="str">
            <v>OPDR LISBOA</v>
          </cell>
          <cell r="C30" t="str">
            <v>HMM</v>
          </cell>
          <cell r="F30" t="str">
            <v>第6期</v>
          </cell>
          <cell r="I30" t="str">
            <v>2018.04.10-2018.04.25</v>
          </cell>
          <cell r="Y30" t="str">
            <v>船员劳务费1.2月</v>
          </cell>
          <cell r="AA30">
            <v>78895</v>
          </cell>
          <cell r="AB30">
            <v>78886.720000000001</v>
          </cell>
        </row>
        <row r="31">
          <cell r="B31" t="str">
            <v>ACACIA LIBRA</v>
          </cell>
          <cell r="C31" t="str">
            <v>HMM</v>
          </cell>
          <cell r="F31" t="str">
            <v>第2期</v>
          </cell>
          <cell r="I31" t="str">
            <v>2018.04.08-2018.04.23</v>
          </cell>
          <cell r="AA31">
            <v>120000</v>
          </cell>
          <cell r="AB31">
            <v>120000</v>
          </cell>
        </row>
        <row r="32">
          <cell r="B32" t="str">
            <v>ACACIA ARIES</v>
          </cell>
          <cell r="C32" t="str">
            <v>DBR</v>
          </cell>
          <cell r="F32" t="str">
            <v>第3期</v>
          </cell>
          <cell r="I32" t="str">
            <v>2018.04.07-2018.04.22</v>
          </cell>
          <cell r="AA32">
            <v>75700</v>
          </cell>
          <cell r="AB32">
            <v>75700</v>
          </cell>
        </row>
        <row r="33">
          <cell r="B33" t="str">
            <v>JRS CARINA</v>
          </cell>
          <cell r="C33" t="str">
            <v>CCL</v>
          </cell>
          <cell r="F33" t="str">
            <v>第9期</v>
          </cell>
          <cell r="I33" t="str">
            <v>2018.04.09-2018.04.24</v>
          </cell>
          <cell r="Y33" t="str">
            <v>船东费用</v>
          </cell>
          <cell r="AA33">
            <v>66738.75</v>
          </cell>
          <cell r="AB33">
            <v>66736.350000000006</v>
          </cell>
        </row>
        <row r="34">
          <cell r="B34" t="str">
            <v>ACACIA VIRGO</v>
          </cell>
          <cell r="C34" t="str">
            <v>APL</v>
          </cell>
          <cell r="F34" t="str">
            <v>第2期</v>
          </cell>
          <cell r="I34" t="str">
            <v>2018.04.05-2018.04.18</v>
          </cell>
          <cell r="AA34">
            <v>222889.5</v>
          </cell>
          <cell r="AB34">
            <v>222889.5</v>
          </cell>
        </row>
        <row r="35">
          <cell r="B35" t="str">
            <v>ACACIA TAURUS</v>
          </cell>
          <cell r="C35" t="str">
            <v>COSCO</v>
          </cell>
          <cell r="F35" t="str">
            <v>第1期</v>
          </cell>
          <cell r="I35" t="str">
            <v>2018.04.24-2018.05.01</v>
          </cell>
          <cell r="Y35" t="str">
            <v>接船检验费</v>
          </cell>
          <cell r="AA35">
            <v>37030</v>
          </cell>
          <cell r="AB35">
            <v>37030</v>
          </cell>
        </row>
        <row r="36">
          <cell r="B36" t="str">
            <v>ACACIA ARIES</v>
          </cell>
          <cell r="C36" t="str">
            <v>DBR</v>
          </cell>
          <cell r="F36" t="str">
            <v>第4期</v>
          </cell>
          <cell r="I36" t="str">
            <v>2018.04.22-2018.05.07</v>
          </cell>
          <cell r="Y36" t="str">
            <v>收回3月劳务费</v>
          </cell>
          <cell r="AA36">
            <v>79360</v>
          </cell>
          <cell r="AB36">
            <v>79360</v>
          </cell>
        </row>
        <row r="37">
          <cell r="B37" t="str">
            <v>ACACIA LEO</v>
          </cell>
          <cell r="C37" t="str">
            <v>WHL</v>
          </cell>
          <cell r="F37" t="str">
            <v>第1期</v>
          </cell>
          <cell r="I37" t="str">
            <v>2018.04.13-2018.04.28</v>
          </cell>
          <cell r="AA37">
            <v>101091.780821918</v>
          </cell>
          <cell r="AB37">
            <v>101084.1</v>
          </cell>
        </row>
        <row r="38">
          <cell r="B38" t="str">
            <v>CONMAR HAWK</v>
          </cell>
          <cell r="C38" t="str">
            <v>CMS</v>
          </cell>
          <cell r="F38" t="str">
            <v>第6期</v>
          </cell>
          <cell r="I38" t="str">
            <v>2018.04.13-2018.04.28</v>
          </cell>
          <cell r="Y38" t="str">
            <v>1.25%佣金</v>
          </cell>
          <cell r="AA38">
            <v>74604.965753424694</v>
          </cell>
          <cell r="AB38">
            <v>74584.97</v>
          </cell>
        </row>
        <row r="39">
          <cell r="B39" t="str">
            <v>CONMAR HAWK</v>
          </cell>
          <cell r="C39" t="str">
            <v>CMS</v>
          </cell>
          <cell r="F39" t="str">
            <v>第7期</v>
          </cell>
          <cell r="I39" t="str">
            <v>2018.04.28-2018.05.13</v>
          </cell>
          <cell r="Y39" t="str">
            <v>1.25%佣金</v>
          </cell>
          <cell r="AA39">
            <v>74604.965753424694</v>
          </cell>
          <cell r="AB39">
            <v>74584.97</v>
          </cell>
        </row>
        <row r="40">
          <cell r="B40" t="str">
            <v>ACACIA TAURUS</v>
          </cell>
          <cell r="C40" t="str">
            <v>DYS</v>
          </cell>
          <cell r="F40" t="str">
            <v>第2期</v>
          </cell>
          <cell r="I40" t="str">
            <v>2018.04.10-2018.04.20</v>
          </cell>
          <cell r="Y40" t="str">
            <v>1.25%佣金</v>
          </cell>
          <cell r="AA40">
            <v>52238.270547945198</v>
          </cell>
          <cell r="AB40">
            <v>52218.27</v>
          </cell>
        </row>
        <row r="41">
          <cell r="B41" t="str">
            <v>JRS CARINA</v>
          </cell>
          <cell r="C41" t="str">
            <v>CCL</v>
          </cell>
          <cell r="F41" t="str">
            <v>第10期</v>
          </cell>
          <cell r="I41" t="str">
            <v>2018.04.24-2018.05.09</v>
          </cell>
          <cell r="Y41" t="str">
            <v>船东费用</v>
          </cell>
          <cell r="AA41">
            <v>66412.38</v>
          </cell>
          <cell r="AB41">
            <v>66409.98</v>
          </cell>
        </row>
        <row r="42">
          <cell r="B42" t="str">
            <v>ACACIA LEO</v>
          </cell>
          <cell r="C42" t="str">
            <v>WHL</v>
          </cell>
          <cell r="F42" t="str">
            <v>第2期</v>
          </cell>
          <cell r="I42" t="str">
            <v>2018.04.28-2018.05.13</v>
          </cell>
          <cell r="AA42">
            <v>101091.780821918</v>
          </cell>
          <cell r="AB42">
            <v>101083.9</v>
          </cell>
        </row>
        <row r="43">
          <cell r="B43" t="str">
            <v>ACACIA LEO</v>
          </cell>
          <cell r="C43" t="str">
            <v>WHL</v>
          </cell>
          <cell r="F43" t="str">
            <v>第2期</v>
          </cell>
          <cell r="I43" t="str">
            <v>2018.04.28-2018.05.13</v>
          </cell>
          <cell r="AA43">
            <v>207164.44200000001</v>
          </cell>
          <cell r="AB43">
            <v>207155.74</v>
          </cell>
        </row>
        <row r="44">
          <cell r="B44" t="str">
            <v>ACACIA LIBRA</v>
          </cell>
          <cell r="C44" t="str">
            <v>HMM</v>
          </cell>
          <cell r="F44" t="str">
            <v>第3期</v>
          </cell>
          <cell r="I44" t="str">
            <v>2018.04.23-2018.05.08</v>
          </cell>
          <cell r="AA44">
            <v>123000</v>
          </cell>
          <cell r="AB44">
            <v>123000</v>
          </cell>
        </row>
        <row r="45">
          <cell r="B45" t="str">
            <v>ACACIA LAN</v>
          </cell>
          <cell r="C45" t="str">
            <v>ONE</v>
          </cell>
          <cell r="F45" t="str">
            <v>第1期</v>
          </cell>
          <cell r="I45" t="str">
            <v>2018.04.11-2018.04.25</v>
          </cell>
          <cell r="Y45" t="str">
            <v>1.25%佣金/预估船东费用</v>
          </cell>
          <cell r="AA45">
            <v>66819.965753424694</v>
          </cell>
          <cell r="AB45">
            <v>66819.97</v>
          </cell>
        </row>
        <row r="46">
          <cell r="B46" t="str">
            <v>ACACIA VIRGO</v>
          </cell>
          <cell r="C46" t="str">
            <v>APL</v>
          </cell>
          <cell r="F46" t="str">
            <v>第3期</v>
          </cell>
          <cell r="I46" t="str">
            <v>2018.04.18-2018.05.03</v>
          </cell>
          <cell r="AA46">
            <v>115076.25</v>
          </cell>
          <cell r="AB46">
            <v>115076.25</v>
          </cell>
        </row>
        <row r="47">
          <cell r="B47" t="str">
            <v>OPDR LISBOA</v>
          </cell>
          <cell r="C47" t="str">
            <v>HMM</v>
          </cell>
          <cell r="F47" t="str">
            <v>第7期</v>
          </cell>
          <cell r="I47" t="str">
            <v>2018.04.25-2018.05.10</v>
          </cell>
          <cell r="Y47" t="str">
            <v>船员劳务费3月</v>
          </cell>
          <cell r="AA47">
            <v>78845</v>
          </cell>
          <cell r="AB47">
            <v>78824.72</v>
          </cell>
        </row>
        <row r="48">
          <cell r="B48" t="str">
            <v>ACACIA TAURUS</v>
          </cell>
          <cell r="C48" t="str">
            <v>COSCO</v>
          </cell>
          <cell r="F48" t="str">
            <v>第2期</v>
          </cell>
          <cell r="I48" t="str">
            <v>2018.05.01-2018.05.08</v>
          </cell>
          <cell r="AA48">
            <v>37380</v>
          </cell>
          <cell r="AB48">
            <v>37380</v>
          </cell>
        </row>
        <row r="49">
          <cell r="B49" t="str">
            <v>JRS CORVUS</v>
          </cell>
          <cell r="C49" t="str">
            <v>ONE</v>
          </cell>
          <cell r="F49" t="str">
            <v>第1期</v>
          </cell>
          <cell r="I49" t="str">
            <v>2018.04.20-2018.05.05</v>
          </cell>
          <cell r="Y49" t="str">
            <v>1.25%佣金</v>
          </cell>
          <cell r="AA49">
            <v>82307.1061643836</v>
          </cell>
          <cell r="AB49">
            <v>82303.320000000007</v>
          </cell>
        </row>
        <row r="50">
          <cell r="B50" t="str">
            <v>ACACIA TAURUS</v>
          </cell>
          <cell r="C50" t="str">
            <v>DYS</v>
          </cell>
          <cell r="F50" t="str">
            <v>prefinal</v>
          </cell>
          <cell r="I50" t="str">
            <v>2018.04.20-2018.04.24</v>
          </cell>
          <cell r="Y50" t="str">
            <v>1.25%佣金/还船检验费/预估船东费/停租0.03125天</v>
          </cell>
          <cell r="AA50">
            <v>57371.518939640402</v>
          </cell>
          <cell r="AB50">
            <v>57351.519999999997</v>
          </cell>
        </row>
        <row r="51">
          <cell r="B51" t="str">
            <v>ACACIA MING</v>
          </cell>
          <cell r="C51" t="str">
            <v>ONE</v>
          </cell>
          <cell r="F51" t="str">
            <v>第1期</v>
          </cell>
          <cell r="I51" t="str">
            <v>2018.04.25-2018.05.10</v>
          </cell>
          <cell r="Y51" t="str">
            <v>1.25%佣金</v>
          </cell>
          <cell r="AA51">
            <v>86750.8561643836</v>
          </cell>
          <cell r="AB51">
            <v>86747.08</v>
          </cell>
        </row>
        <row r="52">
          <cell r="B52" t="str">
            <v>ACACIA LAN</v>
          </cell>
          <cell r="C52" t="str">
            <v>Heung-A</v>
          </cell>
          <cell r="F52" t="str">
            <v>第1期</v>
          </cell>
          <cell r="I52" t="str">
            <v>2018.04.29-2018.05.14</v>
          </cell>
          <cell r="AA52">
            <v>78943.75</v>
          </cell>
          <cell r="AB52">
            <v>78928.75</v>
          </cell>
        </row>
        <row r="53">
          <cell r="B53" t="str">
            <v>ACACIA ARIES</v>
          </cell>
          <cell r="C53" t="str">
            <v>DBR</v>
          </cell>
          <cell r="F53" t="str">
            <v>第5期</v>
          </cell>
          <cell r="I53" t="str">
            <v>2018.05.07-2018.05.22</v>
          </cell>
          <cell r="AA53">
            <v>75700</v>
          </cell>
          <cell r="AB53">
            <v>75700</v>
          </cell>
        </row>
        <row r="54">
          <cell r="B54" t="str">
            <v>CONMAR HAWK</v>
          </cell>
          <cell r="C54" t="str">
            <v>CMS</v>
          </cell>
          <cell r="F54" t="str">
            <v>第8期</v>
          </cell>
          <cell r="I54" t="str">
            <v>2018.05.13-2018.05.28</v>
          </cell>
          <cell r="Y54" t="str">
            <v>1.25%佣金/船东费返还</v>
          </cell>
          <cell r="AA54">
            <v>74808.4557534247</v>
          </cell>
          <cell r="AB54">
            <v>74788.460000000006</v>
          </cell>
        </row>
        <row r="55">
          <cell r="B55" t="str">
            <v>JRS CARINA</v>
          </cell>
          <cell r="C55" t="str">
            <v>CCL</v>
          </cell>
          <cell r="F55" t="str">
            <v>第11期</v>
          </cell>
          <cell r="I55" t="str">
            <v>2018.05.09-2018.05.24</v>
          </cell>
          <cell r="AA55">
            <v>66943.75</v>
          </cell>
          <cell r="AB55">
            <v>66941.350000000006</v>
          </cell>
        </row>
        <row r="56">
          <cell r="B56" t="str">
            <v>ACACIA LIBRA</v>
          </cell>
          <cell r="C56" t="str">
            <v>HMM</v>
          </cell>
          <cell r="F56" t="str">
            <v>第4期</v>
          </cell>
          <cell r="I56" t="str">
            <v>2018.05.08-2018.05.23</v>
          </cell>
          <cell r="AA56">
            <v>121000</v>
          </cell>
          <cell r="AB56">
            <v>121000</v>
          </cell>
        </row>
        <row r="57">
          <cell r="B57" t="str">
            <v>ACACIA VIRGO</v>
          </cell>
          <cell r="C57" t="str">
            <v>APL</v>
          </cell>
          <cell r="F57" t="str">
            <v>第4期</v>
          </cell>
          <cell r="I57" t="str">
            <v>2018.05.03-2018.05.18</v>
          </cell>
          <cell r="AA57">
            <v>115655.25</v>
          </cell>
          <cell r="AB57">
            <v>115655.25</v>
          </cell>
        </row>
        <row r="58">
          <cell r="B58" t="str">
            <v>OPDR LISBOA</v>
          </cell>
          <cell r="C58" t="str">
            <v>HMM</v>
          </cell>
          <cell r="F58" t="str">
            <v>第8期</v>
          </cell>
          <cell r="I58" t="str">
            <v>2018.05.10-2018.05.25</v>
          </cell>
          <cell r="AA58">
            <v>78650</v>
          </cell>
          <cell r="AB58">
            <v>78641.72</v>
          </cell>
        </row>
        <row r="59">
          <cell r="B59" t="str">
            <v>JRS CORVUS</v>
          </cell>
          <cell r="C59" t="str">
            <v>ONE</v>
          </cell>
          <cell r="F59" t="str">
            <v>第2期</v>
          </cell>
          <cell r="I59" t="str">
            <v>2018.05.05-2018.05.20</v>
          </cell>
          <cell r="Y59" t="str">
            <v>1.25%佣金</v>
          </cell>
          <cell r="AA59">
            <v>163101.24616438401</v>
          </cell>
          <cell r="AB59">
            <v>163097.51999999999</v>
          </cell>
        </row>
        <row r="60">
          <cell r="B60" t="str">
            <v>ACACIA MING</v>
          </cell>
          <cell r="C60" t="str">
            <v>ONE</v>
          </cell>
          <cell r="F60" t="str">
            <v>第2期</v>
          </cell>
          <cell r="I60" t="str">
            <v>2018.05.10-2018.05.25</v>
          </cell>
          <cell r="Y60" t="str">
            <v>1.25%佣金</v>
          </cell>
          <cell r="AA60">
            <v>86750.8561643836</v>
          </cell>
          <cell r="AB60">
            <v>86747.14</v>
          </cell>
        </row>
        <row r="61">
          <cell r="B61" t="str">
            <v>ACACIA LAN</v>
          </cell>
          <cell r="C61" t="str">
            <v>Heung-A</v>
          </cell>
          <cell r="F61" t="str">
            <v>第2期</v>
          </cell>
          <cell r="I61" t="str">
            <v>2018.05.14-2018.05.29</v>
          </cell>
          <cell r="Y61" t="str">
            <v>接船检验费</v>
          </cell>
          <cell r="AA61">
            <v>262008.77799999999</v>
          </cell>
          <cell r="AB61">
            <v>261993.78</v>
          </cell>
        </row>
        <row r="62">
          <cell r="B62" t="str">
            <v>ACACIA LAN</v>
          </cell>
          <cell r="C62" t="str">
            <v>ONE</v>
          </cell>
          <cell r="F62" t="str">
            <v>第2期</v>
          </cell>
          <cell r="I62" t="str">
            <v>2018.04.25-2018.04.26</v>
          </cell>
          <cell r="Y62" t="str">
            <v>1.25%佣金</v>
          </cell>
          <cell r="AA62">
            <v>5487.1404109589002</v>
          </cell>
          <cell r="AB62">
            <v>5487.14</v>
          </cell>
        </row>
        <row r="63">
          <cell r="B63" t="str">
            <v>ACACIA TAURUS</v>
          </cell>
          <cell r="C63" t="str">
            <v>COSCO</v>
          </cell>
          <cell r="F63" t="str">
            <v>第3期</v>
          </cell>
          <cell r="I63" t="str">
            <v>2018.05.08-2018.05.13</v>
          </cell>
          <cell r="AA63">
            <v>25809.982199999999</v>
          </cell>
          <cell r="AB63">
            <v>25809.98</v>
          </cell>
        </row>
        <row r="64">
          <cell r="B64" t="str">
            <v>Heung-A Jakarta</v>
          </cell>
          <cell r="C64" t="str">
            <v>Heung-A</v>
          </cell>
          <cell r="F64" t="str">
            <v>第1期</v>
          </cell>
          <cell r="I64" t="str">
            <v>2018.05.04-2018.05.19</v>
          </cell>
          <cell r="Y64" t="str">
            <v>1.25%佣金</v>
          </cell>
          <cell r="AA64">
            <v>94331.25</v>
          </cell>
          <cell r="AB64">
            <v>94312.54</v>
          </cell>
        </row>
        <row r="65">
          <cell r="B65" t="str">
            <v>Heung-A Manila</v>
          </cell>
          <cell r="C65" t="str">
            <v>Heung-A</v>
          </cell>
          <cell r="F65" t="str">
            <v>第1期</v>
          </cell>
          <cell r="I65" t="str">
            <v>2018.05.06-2018.05.21</v>
          </cell>
          <cell r="Y65" t="str">
            <v>1.25%佣金</v>
          </cell>
          <cell r="AA65">
            <v>94331.25</v>
          </cell>
          <cell r="AB65">
            <v>94312.54</v>
          </cell>
        </row>
        <row r="66">
          <cell r="B66" t="str">
            <v>Heung-A Singapore</v>
          </cell>
          <cell r="C66" t="str">
            <v>SKR</v>
          </cell>
          <cell r="F66" t="str">
            <v>第1期</v>
          </cell>
          <cell r="I66" t="str">
            <v>2018.05.09-2018.05.24</v>
          </cell>
          <cell r="AA66">
            <v>97500</v>
          </cell>
          <cell r="AB66">
            <v>97496.31</v>
          </cell>
        </row>
        <row r="67">
          <cell r="B67" t="str">
            <v>ACACIA ARIES</v>
          </cell>
          <cell r="C67" t="str">
            <v>DBR</v>
          </cell>
          <cell r="F67" t="str">
            <v>第6期</v>
          </cell>
          <cell r="I67" t="str">
            <v>2018.05.22-2018.06.06</v>
          </cell>
          <cell r="Y67" t="str">
            <v>收回4月劳务费/3月船东费/停租 1.7257天</v>
          </cell>
          <cell r="AA67">
            <v>70186.83</v>
          </cell>
          <cell r="AB67">
            <v>70186.62</v>
          </cell>
        </row>
        <row r="68">
          <cell r="B68" t="str">
            <v>CONMAR HAWK</v>
          </cell>
          <cell r="C68" t="str">
            <v>CMS</v>
          </cell>
          <cell r="F68" t="str">
            <v>第9期</v>
          </cell>
          <cell r="I68" t="str">
            <v>2018.05.28-2018.06.12</v>
          </cell>
          <cell r="Y68" t="str">
            <v>1.25%佣金</v>
          </cell>
          <cell r="AA68">
            <v>74604.965753424694</v>
          </cell>
          <cell r="AB68">
            <v>74584.97</v>
          </cell>
        </row>
        <row r="69">
          <cell r="B69" t="str">
            <v>JRS CARINA</v>
          </cell>
          <cell r="C69" t="str">
            <v>CCL</v>
          </cell>
          <cell r="F69" t="str">
            <v>第12期</v>
          </cell>
          <cell r="I69" t="str">
            <v>2018.05.24-2018.06.08</v>
          </cell>
          <cell r="Y69" t="str">
            <v>船东费用</v>
          </cell>
          <cell r="AA69">
            <v>66504.17</v>
          </cell>
          <cell r="AB69">
            <v>66501.77</v>
          </cell>
        </row>
        <row r="70">
          <cell r="B70" t="str">
            <v>JRS CORVUS</v>
          </cell>
          <cell r="C70" t="str">
            <v>ONE</v>
          </cell>
          <cell r="F70" t="str">
            <v>第3期</v>
          </cell>
          <cell r="I70" t="str">
            <v>2018.05.20-2018.06.04</v>
          </cell>
          <cell r="Y70" t="str">
            <v>1.25%佣金</v>
          </cell>
          <cell r="AA70">
            <v>86787.966164383601</v>
          </cell>
          <cell r="AB70">
            <v>86784.27</v>
          </cell>
        </row>
        <row r="71">
          <cell r="B71" t="str">
            <v>ACACIA LAN</v>
          </cell>
          <cell r="C71" t="str">
            <v>Heung-A</v>
          </cell>
          <cell r="F71" t="str">
            <v>第3期</v>
          </cell>
          <cell r="I71" t="str">
            <v>2018.05.29-2018.06.13</v>
          </cell>
          <cell r="Y71" t="str">
            <v>停租18.04.29-04.30 0.9028天</v>
          </cell>
          <cell r="AA71">
            <v>73180.759999999995</v>
          </cell>
          <cell r="AB71">
            <v>73165.759999999995</v>
          </cell>
        </row>
        <row r="72">
          <cell r="B72" t="str">
            <v>ACACIA LEO</v>
          </cell>
          <cell r="C72" t="str">
            <v>WHL</v>
          </cell>
          <cell r="F72" t="str">
            <v>prefinal</v>
          </cell>
          <cell r="I72" t="str">
            <v>2018.05.13-2018.06.12</v>
          </cell>
          <cell r="Y72" t="str">
            <v>预估船东费/雨刷马达费用/停租0.5396天/停租0.9792天</v>
          </cell>
          <cell r="AA72">
            <v>20626.555931506799</v>
          </cell>
          <cell r="AB72">
            <v>20618.8</v>
          </cell>
        </row>
        <row r="73">
          <cell r="B73" t="str">
            <v>ACACIA LIBRA</v>
          </cell>
          <cell r="C73" t="str">
            <v>HMM</v>
          </cell>
          <cell r="F73" t="str">
            <v>第5期</v>
          </cell>
          <cell r="I73" t="str">
            <v>2018.05.23-2018.06.07</v>
          </cell>
          <cell r="AA73">
            <v>121000</v>
          </cell>
          <cell r="AB73">
            <v>121000</v>
          </cell>
        </row>
        <row r="74">
          <cell r="B74" t="str">
            <v>ACACIA MING</v>
          </cell>
          <cell r="C74" t="str">
            <v>ONE</v>
          </cell>
          <cell r="F74" t="str">
            <v>第3期</v>
          </cell>
          <cell r="I74" t="str">
            <v>2018.05.25-2018.06.09</v>
          </cell>
          <cell r="Y74" t="str">
            <v>1.25%佣金</v>
          </cell>
          <cell r="AA74">
            <v>170757.99616438401</v>
          </cell>
          <cell r="AB74">
            <v>170754.3</v>
          </cell>
        </row>
        <row r="75">
          <cell r="B75" t="str">
            <v>OPDR LISBOA</v>
          </cell>
          <cell r="C75" t="str">
            <v>HMM</v>
          </cell>
          <cell r="F75" t="str">
            <v>第9期</v>
          </cell>
          <cell r="I75" t="str">
            <v>2018.05.25-2018.06.07</v>
          </cell>
          <cell r="AA75">
            <v>68163.333333333299</v>
          </cell>
          <cell r="AB75">
            <v>68155.05</v>
          </cell>
        </row>
        <row r="76">
          <cell r="B76" t="str">
            <v>ACACIA VIRGO</v>
          </cell>
          <cell r="C76" t="str">
            <v>APL</v>
          </cell>
          <cell r="F76" t="str">
            <v>第5期</v>
          </cell>
          <cell r="I76" t="str">
            <v>2018.05.18-2018.06.02</v>
          </cell>
          <cell r="Y76" t="str">
            <v>租家承担2/3 吨税</v>
          </cell>
          <cell r="AA76">
            <v>117255.59794182199</v>
          </cell>
          <cell r="AB76">
            <v>117255.6</v>
          </cell>
        </row>
        <row r="77">
          <cell r="B77" t="str">
            <v>ACACIA LAN</v>
          </cell>
          <cell r="C77" t="str">
            <v>ONE</v>
          </cell>
          <cell r="F77" t="str">
            <v>prefinal</v>
          </cell>
          <cell r="I77" t="str">
            <v>2018.04.26-2018.04.29</v>
          </cell>
          <cell r="Y77" t="str">
            <v>1.25%佣金/租家应返还多扣的预估船东费</v>
          </cell>
          <cell r="AA77">
            <v>-45314.083869863003</v>
          </cell>
          <cell r="AB77">
            <v>-45314.080000000002</v>
          </cell>
        </row>
        <row r="78">
          <cell r="B78" t="str">
            <v>ACACIA ARIES</v>
          </cell>
          <cell r="C78" t="str">
            <v>DBR</v>
          </cell>
          <cell r="F78" t="str">
            <v>final</v>
          </cell>
          <cell r="I78" t="str">
            <v>2018.06.06-2018.06.14</v>
          </cell>
          <cell r="Y78" t="str">
            <v>还船检验费/4.5月船东费/收回5月劳务费</v>
          </cell>
          <cell r="AA78">
            <v>-44497.139369999997</v>
          </cell>
          <cell r="AB78">
            <v>-44497.14</v>
          </cell>
        </row>
        <row r="79">
          <cell r="B79" t="str">
            <v>Heung-A Jakarta</v>
          </cell>
          <cell r="C79" t="str">
            <v>Heung-A</v>
          </cell>
          <cell r="F79" t="str">
            <v>第2期</v>
          </cell>
          <cell r="I79" t="str">
            <v>2018.05.19-2018.06.03</v>
          </cell>
          <cell r="Y79" t="str">
            <v>1.25%佣金</v>
          </cell>
          <cell r="AA79">
            <v>95531.25</v>
          </cell>
          <cell r="AB79">
            <v>95512.56</v>
          </cell>
        </row>
        <row r="80">
          <cell r="B80" t="str">
            <v>Heung-A Manila</v>
          </cell>
          <cell r="C80" t="str">
            <v>Heung-A</v>
          </cell>
          <cell r="F80" t="str">
            <v>第2期</v>
          </cell>
          <cell r="I80" t="str">
            <v>2018.05.21-2018.06.05</v>
          </cell>
          <cell r="Y80" t="str">
            <v>1.25%佣金</v>
          </cell>
          <cell r="AA80">
            <v>95531.25</v>
          </cell>
          <cell r="AB80">
            <v>95512.55</v>
          </cell>
        </row>
        <row r="81">
          <cell r="B81" t="str">
            <v>Heung-A Singapore</v>
          </cell>
          <cell r="C81" t="str">
            <v>SKR</v>
          </cell>
          <cell r="F81" t="str">
            <v>第2期</v>
          </cell>
          <cell r="I81" t="str">
            <v>2018.05.24-2018.06.08</v>
          </cell>
          <cell r="AA81">
            <v>97500</v>
          </cell>
          <cell r="AB81">
            <v>97496.3</v>
          </cell>
        </row>
        <row r="82">
          <cell r="B82" t="str">
            <v>Heung-A Singapore</v>
          </cell>
          <cell r="C82" t="str">
            <v>SKR</v>
          </cell>
          <cell r="F82" t="str">
            <v>第2期</v>
          </cell>
          <cell r="I82" t="str">
            <v>2018.05.24-2018.06.08</v>
          </cell>
          <cell r="AA82">
            <v>56721.42</v>
          </cell>
          <cell r="AB82">
            <v>56717.71</v>
          </cell>
        </row>
        <row r="83">
          <cell r="B83" t="str">
            <v>ACACIA TAURUS</v>
          </cell>
          <cell r="C83" t="str">
            <v>COSCO</v>
          </cell>
          <cell r="F83" t="str">
            <v>prefinal</v>
          </cell>
          <cell r="I83" t="str">
            <v>2018.05.13-2018.05.14</v>
          </cell>
          <cell r="Y83" t="str">
            <v>预估船东费/回收冷藏监管及自引自靠</v>
          </cell>
          <cell r="AA83">
            <v>31065.5268</v>
          </cell>
          <cell r="AB83">
            <v>31065.53</v>
          </cell>
        </row>
        <row r="84">
          <cell r="B84" t="str">
            <v>ACACIA TAURUS</v>
          </cell>
          <cell r="C84" t="str">
            <v>COSCO</v>
          </cell>
          <cell r="F84" t="str">
            <v>prefinal</v>
          </cell>
          <cell r="I84" t="str">
            <v>2018.05.14-2018.05.18</v>
          </cell>
          <cell r="Y84" t="str">
            <v>还船检验费</v>
          </cell>
          <cell r="AA84">
            <v>-21979.051500000001</v>
          </cell>
          <cell r="AB84">
            <v>-21979.05</v>
          </cell>
        </row>
        <row r="85">
          <cell r="B85" t="str">
            <v>ACACIA TAURUS</v>
          </cell>
          <cell r="C85" t="str">
            <v>KMTC</v>
          </cell>
          <cell r="F85" t="str">
            <v>第1期</v>
          </cell>
          <cell r="I85" t="str">
            <v>2018.05.20-2018.06.03</v>
          </cell>
          <cell r="Y85" t="str">
            <v>1.25%佣金/租家扣除预估费及油款预估</v>
          </cell>
          <cell r="AA85">
            <v>44112.5</v>
          </cell>
          <cell r="AB85">
            <v>44112.5</v>
          </cell>
        </row>
        <row r="86">
          <cell r="B86" t="str">
            <v>ACACIA TAURUS</v>
          </cell>
          <cell r="C86" t="str">
            <v>KMTC</v>
          </cell>
          <cell r="F86" t="str">
            <v>prefinal</v>
          </cell>
          <cell r="I86" t="str">
            <v>2018.05.20-2018.06.03</v>
          </cell>
          <cell r="Y86" t="str">
            <v>1.25%佣金/船东费预留/租家已付款</v>
          </cell>
          <cell r="AA86">
            <v>5000.99999999999</v>
          </cell>
          <cell r="AB86">
            <v>5001</v>
          </cell>
        </row>
        <row r="87">
          <cell r="B87" t="str">
            <v>JRS CORVUS</v>
          </cell>
          <cell r="C87" t="str">
            <v>NYK</v>
          </cell>
          <cell r="F87" t="str">
            <v>final</v>
          </cell>
          <cell r="I87" t="str">
            <v>2018.03.24-2018.04.05</v>
          </cell>
          <cell r="Y87" t="str">
            <v>1.25%佣金/停租（2.23 05:06-2.27 11:00 SHA 4.24583天）/接还船检验费/停租（1.22 18:00-1.23 07:00LT 0.54167天）/返还船东费预估/1-4月船东费</v>
          </cell>
          <cell r="AA87">
            <v>-1887.97110273972</v>
          </cell>
          <cell r="AB87">
            <v>-179.7</v>
          </cell>
        </row>
        <row r="88">
          <cell r="B88" t="str">
            <v>CONMAR HAWK</v>
          </cell>
          <cell r="C88" t="str">
            <v>CMS</v>
          </cell>
          <cell r="F88" t="str">
            <v>第10期</v>
          </cell>
          <cell r="I88" t="str">
            <v>2018.06.12-2018.06.27</v>
          </cell>
          <cell r="Y88" t="str">
            <v>1.25%佣金</v>
          </cell>
          <cell r="AA88">
            <v>74604.965753424694</v>
          </cell>
          <cell r="AB88">
            <v>74584.97</v>
          </cell>
        </row>
        <row r="89">
          <cell r="B89" t="str">
            <v>JRS CARINA</v>
          </cell>
          <cell r="C89" t="str">
            <v>CCL</v>
          </cell>
          <cell r="F89" t="str">
            <v>第13期</v>
          </cell>
          <cell r="I89" t="str">
            <v>2018.06.08-2018.06.23</v>
          </cell>
          <cell r="AA89">
            <v>66943.75</v>
          </cell>
          <cell r="AB89">
            <v>66941.350000000006</v>
          </cell>
        </row>
        <row r="90">
          <cell r="B90" t="str">
            <v>JRS CORVUS</v>
          </cell>
          <cell r="C90" t="str">
            <v>ONE</v>
          </cell>
          <cell r="F90" t="str">
            <v>第4期</v>
          </cell>
          <cell r="I90" t="str">
            <v>2018.06.04-2018.06.19</v>
          </cell>
          <cell r="Y90" t="str">
            <v>1.25%佣金</v>
          </cell>
          <cell r="AA90">
            <v>82307.1061643836</v>
          </cell>
          <cell r="AB90">
            <v>82303.399999999994</v>
          </cell>
        </row>
        <row r="91">
          <cell r="B91" t="str">
            <v>ACACIA LAN</v>
          </cell>
          <cell r="C91" t="str">
            <v>Heung-A</v>
          </cell>
          <cell r="F91" t="str">
            <v>第4期</v>
          </cell>
          <cell r="I91" t="str">
            <v>2018.06.13-2018.06.28</v>
          </cell>
          <cell r="Y91" t="str">
            <v>停租18.05.18-5.20 2.0576天</v>
          </cell>
          <cell r="AA91">
            <v>60623.7</v>
          </cell>
          <cell r="AB91">
            <v>60608.7</v>
          </cell>
        </row>
        <row r="92">
          <cell r="B92" t="str">
            <v>ACACIA LIBRA</v>
          </cell>
          <cell r="C92" t="str">
            <v>HMM</v>
          </cell>
          <cell r="F92" t="str">
            <v>prefinal</v>
          </cell>
          <cell r="I92" t="str">
            <v>2018.06.07-2018.06.21</v>
          </cell>
          <cell r="Y92" t="str">
            <v>船东费预留/劳务费冷藏监管</v>
          </cell>
          <cell r="AA92">
            <v>-18971.115000000002</v>
          </cell>
          <cell r="AB92">
            <v>-18971.11</v>
          </cell>
        </row>
        <row r="93">
          <cell r="B93" t="str">
            <v>ACACIA MING</v>
          </cell>
          <cell r="C93" t="str">
            <v>ONE</v>
          </cell>
          <cell r="F93" t="str">
            <v>第4期</v>
          </cell>
          <cell r="I93" t="str">
            <v>2018.06.09-2018.06.24</v>
          </cell>
          <cell r="Y93" t="str">
            <v>1.25%佣金</v>
          </cell>
          <cell r="AA93">
            <v>86750.8561643836</v>
          </cell>
          <cell r="AB93">
            <v>86747.13</v>
          </cell>
        </row>
        <row r="94">
          <cell r="B94" t="str">
            <v>OPDR LISBOA</v>
          </cell>
          <cell r="C94" t="str">
            <v>HMM</v>
          </cell>
          <cell r="F94" t="str">
            <v>final</v>
          </cell>
          <cell r="I94" t="str">
            <v>2018.06.07-2018.06.28</v>
          </cell>
          <cell r="Y94" t="str">
            <v>还船检验费/船东费/船员劳务费4.5.6月</v>
          </cell>
          <cell r="AA94">
            <v>38887.1953333333</v>
          </cell>
          <cell r="AB94">
            <v>38879.040000000001</v>
          </cell>
        </row>
        <row r="95">
          <cell r="B95" t="str">
            <v>ACACIA VIRGO</v>
          </cell>
          <cell r="C95" t="str">
            <v>APL</v>
          </cell>
          <cell r="F95" t="str">
            <v>第6期</v>
          </cell>
          <cell r="I95" t="str">
            <v>2018.06.02-2018.06.17</v>
          </cell>
          <cell r="Y95" t="str">
            <v>交船检验费</v>
          </cell>
          <cell r="AA95">
            <v>114770.4</v>
          </cell>
          <cell r="AB95">
            <v>114770.4</v>
          </cell>
        </row>
        <row r="96">
          <cell r="B96" t="str">
            <v>Heung-A Jakarta</v>
          </cell>
          <cell r="C96" t="str">
            <v>Heung-A</v>
          </cell>
          <cell r="F96" t="str">
            <v>第3期</v>
          </cell>
          <cell r="I96" t="str">
            <v>2018.06.03-2018.06.18</v>
          </cell>
          <cell r="Y96" t="str">
            <v>1.25%佣金</v>
          </cell>
          <cell r="AA96">
            <v>237300.489</v>
          </cell>
          <cell r="AB96">
            <v>237281.78</v>
          </cell>
        </row>
        <row r="97">
          <cell r="B97" t="str">
            <v>Heung-A Manila</v>
          </cell>
          <cell r="C97" t="str">
            <v>Heung-A</v>
          </cell>
          <cell r="F97" t="str">
            <v>prefinal</v>
          </cell>
          <cell r="I97" t="str">
            <v>2018.06.05-2018.07.03</v>
          </cell>
          <cell r="Y97" t="str">
            <v>1.25%佣金/船东费预留</v>
          </cell>
          <cell r="AA97">
            <v>137967.70000000001</v>
          </cell>
          <cell r="AB97">
            <v>137948.98000000001</v>
          </cell>
        </row>
        <row r="98">
          <cell r="B98" t="str">
            <v>Heung-A Singapore</v>
          </cell>
          <cell r="C98" t="str">
            <v>SKR</v>
          </cell>
          <cell r="F98" t="str">
            <v>第3期</v>
          </cell>
          <cell r="I98" t="str">
            <v>2018.06.08-2018.06.23</v>
          </cell>
          <cell r="AA98">
            <v>97500</v>
          </cell>
          <cell r="AB98">
            <v>97496.28</v>
          </cell>
        </row>
        <row r="99">
          <cell r="B99" t="str">
            <v>ACACIA TAURUS</v>
          </cell>
          <cell r="C99" t="str">
            <v>SNL</v>
          </cell>
          <cell r="F99" t="str">
            <v>第1期</v>
          </cell>
          <cell r="I99" t="str">
            <v>2018.06.08-2018.06.15</v>
          </cell>
          <cell r="AA99">
            <v>37601.666666666701</v>
          </cell>
          <cell r="AB99">
            <v>37580.67</v>
          </cell>
        </row>
        <row r="100">
          <cell r="B100" t="str">
            <v>ACACIA TAURUS</v>
          </cell>
          <cell r="C100" t="str">
            <v>SNL</v>
          </cell>
          <cell r="F100" t="str">
            <v>prefinal</v>
          </cell>
          <cell r="I100" t="str">
            <v>2018.06.15-2018.06.24</v>
          </cell>
          <cell r="Y100" t="str">
            <v>接还船检验费/船东费预留</v>
          </cell>
          <cell r="AA100">
            <v>52582.883800000003</v>
          </cell>
          <cell r="AB100">
            <v>52561.919999999998</v>
          </cell>
        </row>
        <row r="101">
          <cell r="B101" t="str">
            <v>ACACIA VIRGO</v>
          </cell>
          <cell r="C101" t="str">
            <v>APL</v>
          </cell>
          <cell r="F101" t="str">
            <v>第7期</v>
          </cell>
          <cell r="I101" t="str">
            <v>2018.06.17-2018.07.02</v>
          </cell>
          <cell r="AA101">
            <v>115076.25</v>
          </cell>
          <cell r="AB101">
            <v>115076.25</v>
          </cell>
        </row>
        <row r="102">
          <cell r="B102" t="str">
            <v>JRS CORVUS</v>
          </cell>
          <cell r="C102" t="str">
            <v>ONE</v>
          </cell>
          <cell r="F102" t="str">
            <v>第5期</v>
          </cell>
          <cell r="I102" t="str">
            <v>2018.06.19-2018.07.04</v>
          </cell>
          <cell r="Y102" t="str">
            <v>1.25%佣金</v>
          </cell>
          <cell r="AA102">
            <v>82307.1061643836</v>
          </cell>
          <cell r="AB102">
            <v>82303.44</v>
          </cell>
        </row>
        <row r="103">
          <cell r="B103" t="str">
            <v>Heung-A Jakarta</v>
          </cell>
          <cell r="C103" t="str">
            <v>Heung-A</v>
          </cell>
          <cell r="F103" t="str">
            <v>第4期</v>
          </cell>
          <cell r="I103" t="str">
            <v>2018.06.18-2018.07.03</v>
          </cell>
          <cell r="Y103" t="str">
            <v>1.25%佣金/接船检验费/5月船东费</v>
          </cell>
          <cell r="AA103">
            <v>94578.47</v>
          </cell>
          <cell r="AB103">
            <v>94559.81</v>
          </cell>
        </row>
        <row r="104">
          <cell r="B104" t="str">
            <v>ACACIA ARIES</v>
          </cell>
          <cell r="C104" t="str">
            <v>JZS</v>
          </cell>
          <cell r="F104" t="str">
            <v>第1期</v>
          </cell>
          <cell r="I104" t="str">
            <v>2018.06.21-2018.07.06</v>
          </cell>
          <cell r="AA104">
            <v>82894.520547945198</v>
          </cell>
          <cell r="AB104">
            <v>82855.61</v>
          </cell>
        </row>
        <row r="105">
          <cell r="B105" t="str">
            <v>Heung-A Singapore</v>
          </cell>
          <cell r="C105" t="str">
            <v>SKR</v>
          </cell>
          <cell r="F105" t="str">
            <v>第4期</v>
          </cell>
          <cell r="I105" t="str">
            <v>2018.06.23-2018.07.08</v>
          </cell>
          <cell r="AA105">
            <v>97500</v>
          </cell>
          <cell r="AB105">
            <v>97496.34</v>
          </cell>
        </row>
        <row r="106">
          <cell r="B106" t="str">
            <v>JRS CARINA</v>
          </cell>
          <cell r="C106" t="str">
            <v>CCL</v>
          </cell>
          <cell r="F106" t="str">
            <v>第14期</v>
          </cell>
          <cell r="I106" t="str">
            <v>2018.06.23-2018.06.30</v>
          </cell>
          <cell r="Y106" t="str">
            <v>4月船东费/两次短油计入船东费/船东预留款</v>
          </cell>
          <cell r="AA106">
            <v>3564.53033333333</v>
          </cell>
          <cell r="AB106">
            <v>3562.13</v>
          </cell>
        </row>
        <row r="107">
          <cell r="B107" t="str">
            <v>ACACIA MING</v>
          </cell>
          <cell r="C107" t="str">
            <v>ONE</v>
          </cell>
          <cell r="F107" t="str">
            <v>第5期</v>
          </cell>
          <cell r="I107" t="str">
            <v>2018.06.24-2018.07.09</v>
          </cell>
          <cell r="Y107" t="str">
            <v>1.25%佣金</v>
          </cell>
          <cell r="AA107">
            <v>86750.8561643836</v>
          </cell>
          <cell r="AB107">
            <v>86747.199999999997</v>
          </cell>
        </row>
        <row r="108">
          <cell r="B108" t="str">
            <v>ACACIA LEO</v>
          </cell>
          <cell r="C108" t="str">
            <v>FESCO</v>
          </cell>
          <cell r="F108" t="str">
            <v>第1期</v>
          </cell>
          <cell r="I108" t="str">
            <v>2018.06.26-2018.07.11</v>
          </cell>
          <cell r="AA108">
            <v>99275</v>
          </cell>
          <cell r="AB108">
            <v>99275</v>
          </cell>
        </row>
        <row r="109">
          <cell r="B109" t="str">
            <v>ACACIA TAURUS</v>
          </cell>
          <cell r="C109" t="str">
            <v>SKR</v>
          </cell>
          <cell r="F109" t="str">
            <v>第1期</v>
          </cell>
          <cell r="I109" t="str">
            <v>2018.06.24-2018.06.30</v>
          </cell>
          <cell r="Y109" t="str">
            <v>接船检验费/1.25%佣金</v>
          </cell>
          <cell r="AA109">
            <v>30657.260273972599</v>
          </cell>
          <cell r="AB109">
            <v>30607.26</v>
          </cell>
        </row>
        <row r="110">
          <cell r="B110" t="str">
            <v>OPDR LISBOA</v>
          </cell>
          <cell r="C110" t="str">
            <v>CMS</v>
          </cell>
          <cell r="F110" t="str">
            <v>第1期</v>
          </cell>
          <cell r="I110" t="str">
            <v>2018.06.28-2018.07.13</v>
          </cell>
          <cell r="Y110" t="str">
            <v>1.25%佣金</v>
          </cell>
          <cell r="AA110">
            <v>145736.49109589</v>
          </cell>
          <cell r="AB110">
            <v>145708.21</v>
          </cell>
        </row>
        <row r="111">
          <cell r="B111" t="str">
            <v>CONMAR HAWK</v>
          </cell>
          <cell r="C111" t="str">
            <v>CMS</v>
          </cell>
          <cell r="F111" t="str">
            <v>第11期</v>
          </cell>
          <cell r="I111" t="str">
            <v>2018.06.27-2018.07.12</v>
          </cell>
          <cell r="Y111" t="str">
            <v>1.25%佣金</v>
          </cell>
          <cell r="AA111">
            <v>74604.965753424694</v>
          </cell>
          <cell r="AB111">
            <v>74584.97</v>
          </cell>
        </row>
        <row r="112">
          <cell r="B112" t="str">
            <v>ACACIA LAN</v>
          </cell>
          <cell r="C112" t="str">
            <v>Heung-A</v>
          </cell>
          <cell r="F112" t="str">
            <v>第5期</v>
          </cell>
          <cell r="I112" t="str">
            <v>2018.06.28-2018.07.13</v>
          </cell>
          <cell r="Y112" t="str">
            <v>船东费用</v>
          </cell>
          <cell r="AA112">
            <v>78861.570000000007</v>
          </cell>
          <cell r="AB112">
            <v>78846.570000000007</v>
          </cell>
        </row>
        <row r="113">
          <cell r="B113" t="str">
            <v>JRS CARINA</v>
          </cell>
          <cell r="C113" t="str">
            <v>CCL</v>
          </cell>
          <cell r="F113" t="str">
            <v>第1期</v>
          </cell>
          <cell r="I113" t="str">
            <v>2018.06.30-2018.07.15</v>
          </cell>
          <cell r="AA113">
            <v>85225</v>
          </cell>
          <cell r="AB113">
            <v>85222.6</v>
          </cell>
        </row>
        <row r="114">
          <cell r="B114" t="str">
            <v>ACACIA TAURUS</v>
          </cell>
          <cell r="C114" t="str">
            <v>SKR</v>
          </cell>
          <cell r="F114" t="str">
            <v>final</v>
          </cell>
          <cell r="I114" t="str">
            <v>2018.06.30-2018.07.03</v>
          </cell>
          <cell r="Y114" t="str">
            <v>还船检验费/1.25%佣金</v>
          </cell>
          <cell r="AA114">
            <v>4238.1001828767103</v>
          </cell>
          <cell r="AB114">
            <v>4274.08</v>
          </cell>
        </row>
        <row r="115">
          <cell r="B115" t="str">
            <v>ACACIA LIBRA</v>
          </cell>
          <cell r="C115" t="str">
            <v>DJS</v>
          </cell>
          <cell r="F115" t="str">
            <v>第1期</v>
          </cell>
          <cell r="I115" t="str">
            <v>2018.06.30-2018.07.13</v>
          </cell>
          <cell r="Y115" t="str">
            <v>1.25%佣金/接船检验费</v>
          </cell>
          <cell r="AA115">
            <v>106866.980593607</v>
          </cell>
          <cell r="AB115">
            <v>106853.41</v>
          </cell>
        </row>
        <row r="116">
          <cell r="B116" t="str">
            <v>Heung-A Manila</v>
          </cell>
          <cell r="C116" t="str">
            <v>Heung-A</v>
          </cell>
          <cell r="F116" t="str">
            <v>prefinal2</v>
          </cell>
          <cell r="I116" t="str">
            <v>2018.07.03-2018.07.08</v>
          </cell>
          <cell r="Y116" t="str">
            <v>1.25%佣金/接还船检验费/船东费/停租6.18 16:24-6.19 12:34 0.8403天</v>
          </cell>
          <cell r="AA116">
            <v>56446.403875000004</v>
          </cell>
          <cell r="AB116">
            <v>56412.51</v>
          </cell>
        </row>
        <row r="117">
          <cell r="B117" t="str">
            <v>ACACIA VIRGO</v>
          </cell>
          <cell r="C117" t="str">
            <v>APL</v>
          </cell>
          <cell r="F117" t="str">
            <v>第8.9期</v>
          </cell>
          <cell r="I117" t="str">
            <v>2018.07.02-2018.08.09</v>
          </cell>
          <cell r="Y117" t="str">
            <v>停租（5.18-5.19 0.45833天）/船东费/船东费预留</v>
          </cell>
          <cell r="AA117">
            <v>85359.886822500004</v>
          </cell>
          <cell r="AB117">
            <v>85359.86</v>
          </cell>
        </row>
        <row r="118">
          <cell r="B118" t="str">
            <v>JRS CORVUS</v>
          </cell>
          <cell r="C118" t="str">
            <v>ONE</v>
          </cell>
          <cell r="F118" t="str">
            <v>第6期</v>
          </cell>
          <cell r="I118" t="str">
            <v>2018.07.04-2018.07.19</v>
          </cell>
          <cell r="Y118" t="str">
            <v>1.25%佣金</v>
          </cell>
          <cell r="AA118">
            <v>82307.1061643836</v>
          </cell>
          <cell r="AB118">
            <v>82303.48</v>
          </cell>
        </row>
        <row r="119">
          <cell r="B119" t="str">
            <v>Heung-A Jakarta</v>
          </cell>
          <cell r="C119" t="str">
            <v>Heung-A</v>
          </cell>
          <cell r="F119" t="str">
            <v>第5期</v>
          </cell>
          <cell r="I119" t="str">
            <v>2018.07.03-2018.07.18</v>
          </cell>
          <cell r="Y119" t="str">
            <v>1.25%佣金</v>
          </cell>
          <cell r="AA119">
            <v>94931.25</v>
          </cell>
          <cell r="AB119">
            <v>94912.61</v>
          </cell>
        </row>
        <row r="120">
          <cell r="B120" t="str">
            <v>Heung-A Singapore</v>
          </cell>
          <cell r="C120" t="str">
            <v>SKR</v>
          </cell>
          <cell r="F120" t="str">
            <v>第5期</v>
          </cell>
          <cell r="I120" t="str">
            <v>2018.07.08-2018.07.23</v>
          </cell>
          <cell r="Y120" t="str">
            <v>停租 (June 13th 23:00-June 14th 15:50 )0.70134天</v>
          </cell>
          <cell r="AA120">
            <v>84912.25</v>
          </cell>
          <cell r="AB120">
            <v>84908.58</v>
          </cell>
        </row>
        <row r="121">
          <cell r="B121" t="str">
            <v>ACACIA MING</v>
          </cell>
          <cell r="C121" t="str">
            <v>ONE</v>
          </cell>
          <cell r="F121" t="str">
            <v>第6期</v>
          </cell>
          <cell r="I121" t="str">
            <v>2018.07.09-2018.07.24</v>
          </cell>
          <cell r="Y121" t="str">
            <v>1.25%佣金</v>
          </cell>
          <cell r="AA121">
            <v>86750.8561643836</v>
          </cell>
          <cell r="AB121">
            <v>86747.23</v>
          </cell>
        </row>
        <row r="122">
          <cell r="B122" t="str">
            <v>CONMAR HAWK</v>
          </cell>
          <cell r="C122" t="str">
            <v>CMS</v>
          </cell>
          <cell r="F122" t="str">
            <v>第12期</v>
          </cell>
          <cell r="I122" t="str">
            <v>2018.07.12-2018.07.27</v>
          </cell>
          <cell r="Y122" t="str">
            <v>1.25%佣金</v>
          </cell>
          <cell r="AA122">
            <v>74604.965753424694</v>
          </cell>
          <cell r="AB122">
            <v>74584.97</v>
          </cell>
        </row>
        <row r="123">
          <cell r="B123" t="str">
            <v>ACACIA LAN</v>
          </cell>
          <cell r="C123" t="str">
            <v>Heung-A</v>
          </cell>
          <cell r="F123" t="str">
            <v>第6期</v>
          </cell>
          <cell r="I123" t="str">
            <v>2018.07.13-2018.07.28</v>
          </cell>
          <cell r="AA123">
            <v>78943.75</v>
          </cell>
          <cell r="AB123">
            <v>78928.75</v>
          </cell>
        </row>
        <row r="124">
          <cell r="B124" t="str">
            <v>ACACIA ARIES</v>
          </cell>
          <cell r="C124" t="str">
            <v>JZS</v>
          </cell>
          <cell r="F124" t="str">
            <v>第2期</v>
          </cell>
          <cell r="I124" t="str">
            <v>2018.07.06-2018.07.16</v>
          </cell>
          <cell r="AA124">
            <v>55263.0136986301</v>
          </cell>
          <cell r="AB124">
            <v>55255.56</v>
          </cell>
        </row>
        <row r="125">
          <cell r="B125" t="str">
            <v>ACACIA LEO</v>
          </cell>
          <cell r="C125" t="str">
            <v>FESCO</v>
          </cell>
          <cell r="F125" t="str">
            <v>第2期</v>
          </cell>
          <cell r="I125" t="str">
            <v>2018.07.11-2018.07.26</v>
          </cell>
          <cell r="AA125">
            <v>217262.962</v>
          </cell>
          <cell r="AB125">
            <v>217262.96</v>
          </cell>
        </row>
        <row r="126">
          <cell r="B126" t="str">
            <v>JRS CARINA</v>
          </cell>
          <cell r="C126" t="str">
            <v>CCL</v>
          </cell>
          <cell r="F126" t="str">
            <v>第2期</v>
          </cell>
          <cell r="I126" t="str">
            <v>2018.07.15-2018.07.30</v>
          </cell>
          <cell r="AA126">
            <v>85225</v>
          </cell>
          <cell r="AB126">
            <v>85222.6</v>
          </cell>
        </row>
        <row r="127">
          <cell r="B127" t="str">
            <v>Heung-A Manila</v>
          </cell>
          <cell r="C127" t="str">
            <v>Heung-A</v>
          </cell>
          <cell r="F127" t="str">
            <v>第1期</v>
          </cell>
          <cell r="I127" t="str">
            <v>2018.07.13-2018.07.27</v>
          </cell>
          <cell r="Y127" t="str">
            <v>1.25%佣金/船东费预留</v>
          </cell>
          <cell r="AA127">
            <v>49668.303625</v>
          </cell>
          <cell r="AB127">
            <v>49649.54</v>
          </cell>
        </row>
        <row r="128">
          <cell r="B128" t="str">
            <v>OPDR LISBOA</v>
          </cell>
          <cell r="C128" t="str">
            <v>CMS</v>
          </cell>
          <cell r="F128" t="str">
            <v>第2期</v>
          </cell>
          <cell r="I128" t="str">
            <v>2018.07.13-2018.07.28</v>
          </cell>
          <cell r="Y128" t="str">
            <v>1.25%佣金</v>
          </cell>
          <cell r="AA128">
            <v>82257.791095890396</v>
          </cell>
          <cell r="AB128">
            <v>82229.509999999995</v>
          </cell>
        </row>
        <row r="129">
          <cell r="B129" t="str">
            <v>JRS CORVUS</v>
          </cell>
          <cell r="C129" t="str">
            <v>ONE</v>
          </cell>
          <cell r="F129" t="str">
            <v>第7期</v>
          </cell>
          <cell r="I129" t="str">
            <v>2018.07.19-2018.08.03</v>
          </cell>
          <cell r="Y129" t="str">
            <v>1.25%佣金/船东费用</v>
          </cell>
          <cell r="AA129">
            <v>80540.566164383607</v>
          </cell>
          <cell r="AB129">
            <v>80536.92</v>
          </cell>
        </row>
        <row r="130">
          <cell r="B130" t="str">
            <v>ACACIA LIBRA</v>
          </cell>
          <cell r="C130" t="str">
            <v>DJS</v>
          </cell>
          <cell r="F130" t="str">
            <v>prefinal</v>
          </cell>
          <cell r="I130" t="str">
            <v>2018.07.13-2018.07.15</v>
          </cell>
          <cell r="Y130" t="str">
            <v>1.25%佣金/还船检验费/船东费</v>
          </cell>
          <cell r="AA130">
            <v>15594.110091324201</v>
          </cell>
          <cell r="AB130">
            <v>15575.53</v>
          </cell>
        </row>
        <row r="131">
          <cell r="B131" t="str">
            <v>ACACIA LIBRA</v>
          </cell>
          <cell r="C131" t="str">
            <v>DJS</v>
          </cell>
          <cell r="F131" t="str">
            <v>final</v>
          </cell>
          <cell r="I131" t="str">
            <v>2018.07.13-2018.07.15</v>
          </cell>
          <cell r="Y131" t="str">
            <v>1.25%佣金/还船检验费/船东费/已付款</v>
          </cell>
          <cell r="AA131">
            <v>35126.8949035388</v>
          </cell>
          <cell r="AB131">
            <v>35108.720000000001</v>
          </cell>
        </row>
        <row r="132">
          <cell r="B132" t="str">
            <v>ACACIA ARIES</v>
          </cell>
          <cell r="C132" t="str">
            <v>JZS</v>
          </cell>
          <cell r="F132" t="str">
            <v>prefinal</v>
          </cell>
          <cell r="I132" t="str">
            <v>2018.07.16-2018.07.21</v>
          </cell>
          <cell r="Y132" t="str">
            <v>使用拖轮扣减劳务费/船长奖励金/船东费预留及垃圾费</v>
          </cell>
          <cell r="AA132">
            <v>9707.9127534246309</v>
          </cell>
          <cell r="AB132">
            <v>9707.91</v>
          </cell>
        </row>
        <row r="133">
          <cell r="B133" t="str">
            <v>Heung-A Jakarta</v>
          </cell>
          <cell r="C133" t="str">
            <v>Heung-A</v>
          </cell>
          <cell r="F133" t="str">
            <v>第6期</v>
          </cell>
          <cell r="I133" t="str">
            <v>2018.07.18-2018.08.02</v>
          </cell>
          <cell r="Y133" t="str">
            <v>1.25%佣金/船东费</v>
          </cell>
          <cell r="AA133">
            <v>92758.83</v>
          </cell>
          <cell r="AB133">
            <v>92740.11</v>
          </cell>
        </row>
        <row r="134">
          <cell r="B134" t="str">
            <v>Heung-A Singapore</v>
          </cell>
          <cell r="C134" t="str">
            <v>SKR</v>
          </cell>
          <cell r="F134" t="str">
            <v>第6期</v>
          </cell>
          <cell r="I134" t="str">
            <v>2018.07.23-2018.08.07</v>
          </cell>
          <cell r="AA134">
            <v>98100</v>
          </cell>
          <cell r="AB134">
            <v>98096.36</v>
          </cell>
        </row>
        <row r="135">
          <cell r="B135" t="str">
            <v>ACACIA MING</v>
          </cell>
          <cell r="C135" t="str">
            <v>ONE</v>
          </cell>
          <cell r="F135" t="str">
            <v>第7期</v>
          </cell>
          <cell r="I135" t="str">
            <v>2018.07.24-2018.08.08</v>
          </cell>
          <cell r="Y135" t="str">
            <v>1.25%佣金/船东费预留</v>
          </cell>
          <cell r="AA135">
            <v>76750.8561643836</v>
          </cell>
          <cell r="AB135">
            <v>42101.35</v>
          </cell>
        </row>
        <row r="136">
          <cell r="B136" t="str">
            <v>ACACIA LIBRA</v>
          </cell>
          <cell r="C136" t="str">
            <v>STX PO</v>
          </cell>
          <cell r="F136" t="str">
            <v>第1期</v>
          </cell>
          <cell r="I136" t="str">
            <v>2018.07.24-2018.08.08</v>
          </cell>
          <cell r="AA136">
            <v>276835.27899999998</v>
          </cell>
          <cell r="AB136">
            <v>276815.28000000003</v>
          </cell>
        </row>
        <row r="137">
          <cell r="B137" t="str">
            <v>CONMAR HAWK</v>
          </cell>
          <cell r="C137" t="str">
            <v>CMS</v>
          </cell>
          <cell r="F137" t="str">
            <v>第13期</v>
          </cell>
          <cell r="I137" t="str">
            <v>2018.07.27-2018.08.11</v>
          </cell>
          <cell r="Y137" t="str">
            <v>1.25%佣金</v>
          </cell>
          <cell r="AA137">
            <v>79048.715753424694</v>
          </cell>
          <cell r="AB137">
            <v>79028.72</v>
          </cell>
        </row>
        <row r="138">
          <cell r="B138" t="str">
            <v>ACACIA LEO</v>
          </cell>
          <cell r="C138" t="str">
            <v>FESCO</v>
          </cell>
          <cell r="F138" t="str">
            <v>第3期</v>
          </cell>
          <cell r="I138" t="str">
            <v>2018.07.26-2018.08.10</v>
          </cell>
          <cell r="Y138" t="str">
            <v>主机管泄漏烧轻油12.4吨差价/船舶故障，租家临时加油价差</v>
          </cell>
          <cell r="AA138">
            <v>86481</v>
          </cell>
          <cell r="AB138">
            <v>86481</v>
          </cell>
        </row>
        <row r="139">
          <cell r="B139" t="str">
            <v>JRS CARINA</v>
          </cell>
          <cell r="C139" t="str">
            <v>CCL</v>
          </cell>
          <cell r="F139" t="str">
            <v>第3期</v>
          </cell>
          <cell r="I139" t="str">
            <v>2018.07.30-2018.08.14</v>
          </cell>
          <cell r="AA139">
            <v>85225</v>
          </cell>
          <cell r="AB139">
            <v>85208.4</v>
          </cell>
        </row>
        <row r="140">
          <cell r="B140" t="str">
            <v>OPDR LISBOA</v>
          </cell>
          <cell r="C140" t="str">
            <v>CMS</v>
          </cell>
          <cell r="F140" t="str">
            <v>第3期</v>
          </cell>
          <cell r="I140" t="str">
            <v>2018.07.28-2018.08.12</v>
          </cell>
          <cell r="Y140" t="str">
            <v>1.25%佣金</v>
          </cell>
          <cell r="AA140">
            <v>82257.791095890396</v>
          </cell>
          <cell r="AB140">
            <v>82229.509999999995</v>
          </cell>
        </row>
        <row r="141">
          <cell r="B141" t="str">
            <v>ACACIA MAKOTO</v>
          </cell>
          <cell r="C141" t="str">
            <v>STM</v>
          </cell>
          <cell r="F141" t="str">
            <v>第1期</v>
          </cell>
          <cell r="I141" t="str">
            <v>2018.06.29-2018.07.14</v>
          </cell>
          <cell r="AA141">
            <v>181209.8</v>
          </cell>
          <cell r="AB141">
            <v>181209.8</v>
          </cell>
        </row>
        <row r="142">
          <cell r="B142" t="str">
            <v>ACACIA TAURUS</v>
          </cell>
          <cell r="C142" t="str">
            <v>STM</v>
          </cell>
          <cell r="F142" t="str">
            <v>第1期</v>
          </cell>
          <cell r="I142" t="str">
            <v>2018.07.07-2018.07.22</v>
          </cell>
          <cell r="AA142">
            <v>308102.62699999998</v>
          </cell>
          <cell r="AB142">
            <v>308102.63</v>
          </cell>
        </row>
        <row r="143">
          <cell r="B143" t="str">
            <v>ACACIA MAKOTO</v>
          </cell>
          <cell r="C143" t="str">
            <v>STM</v>
          </cell>
          <cell r="F143" t="str">
            <v>第2期</v>
          </cell>
          <cell r="I143" t="str">
            <v>2018.07.14-2018.07.29</v>
          </cell>
          <cell r="AA143">
            <v>91200</v>
          </cell>
          <cell r="AB143">
            <v>91200</v>
          </cell>
        </row>
        <row r="144">
          <cell r="B144" t="str">
            <v>ACACIA LAN</v>
          </cell>
          <cell r="C144" t="str">
            <v>Heung-A</v>
          </cell>
          <cell r="F144" t="str">
            <v>第7期</v>
          </cell>
          <cell r="I144" t="str">
            <v>2018.07.28-2018.07.29</v>
          </cell>
          <cell r="AA144">
            <v>5262.9166666666697</v>
          </cell>
          <cell r="AB144">
            <v>5262.92</v>
          </cell>
        </row>
        <row r="145">
          <cell r="B145" t="str">
            <v>ACACIA LAN</v>
          </cell>
          <cell r="C145" t="str">
            <v>Heung-A</v>
          </cell>
          <cell r="F145" t="str">
            <v>第7期</v>
          </cell>
          <cell r="I145" t="str">
            <v>2018.07.29-2018.08.12</v>
          </cell>
          <cell r="AA145">
            <v>71633.333333333299</v>
          </cell>
          <cell r="AB145">
            <v>71607.33</v>
          </cell>
        </row>
        <row r="146">
          <cell r="B146" t="str">
            <v>ACACIA TAURUS</v>
          </cell>
          <cell r="C146" t="str">
            <v>STM</v>
          </cell>
          <cell r="F146" t="str">
            <v>第2期</v>
          </cell>
          <cell r="I146" t="str">
            <v>2018.07.22-2018.08.06</v>
          </cell>
          <cell r="AA146">
            <v>60650</v>
          </cell>
          <cell r="AB146">
            <v>60650</v>
          </cell>
        </row>
        <row r="147">
          <cell r="B147" t="str">
            <v>Heung-A Manila</v>
          </cell>
          <cell r="C147" t="str">
            <v>Heung-A</v>
          </cell>
          <cell r="F147" t="str">
            <v>第2期</v>
          </cell>
          <cell r="I147" t="str">
            <v>2018.07.27-2018.08.03</v>
          </cell>
          <cell r="Y147" t="str">
            <v>1.25%佣金</v>
          </cell>
          <cell r="AA147">
            <v>44301.25</v>
          </cell>
          <cell r="AB147">
            <v>44279.6</v>
          </cell>
        </row>
        <row r="148">
          <cell r="B148" t="str">
            <v>ACACIA MAKOTO</v>
          </cell>
          <cell r="C148" t="str">
            <v>STM</v>
          </cell>
          <cell r="F148" t="str">
            <v>第3期</v>
          </cell>
          <cell r="I148" t="str">
            <v>2018.07.29-2018.08.13</v>
          </cell>
          <cell r="AA148">
            <v>91200</v>
          </cell>
          <cell r="AB148">
            <v>91200</v>
          </cell>
        </row>
        <row r="149">
          <cell r="B149" t="str">
            <v>CONMAR HAWK</v>
          </cell>
          <cell r="C149" t="str">
            <v>CMS</v>
          </cell>
          <cell r="F149" t="str">
            <v>第14期</v>
          </cell>
          <cell r="I149" t="str">
            <v>2018.08.11-2018.08.26</v>
          </cell>
          <cell r="Y149" t="str">
            <v>1.25%佣金</v>
          </cell>
          <cell r="AA149">
            <v>79048.715753424694</v>
          </cell>
          <cell r="AB149">
            <v>79028.72</v>
          </cell>
        </row>
        <row r="150">
          <cell r="B150" t="str">
            <v>JRS CORVUS</v>
          </cell>
          <cell r="C150" t="str">
            <v>ONE</v>
          </cell>
          <cell r="F150" t="str">
            <v>第8期</v>
          </cell>
          <cell r="I150" t="str">
            <v>2018.08.03-2018.08.18</v>
          </cell>
          <cell r="Y150" t="str">
            <v>1.25%佣金/船东费用/返还船东费</v>
          </cell>
          <cell r="AA150">
            <v>84023.056164383597</v>
          </cell>
          <cell r="AB150">
            <v>84019.41</v>
          </cell>
        </row>
        <row r="151">
          <cell r="B151" t="str">
            <v>ACACIA LAN</v>
          </cell>
          <cell r="C151" t="str">
            <v>Heung-A</v>
          </cell>
          <cell r="F151" t="str">
            <v>第8期</v>
          </cell>
          <cell r="I151" t="str">
            <v>2018.08.12-2018.08.27</v>
          </cell>
          <cell r="Y151" t="str">
            <v>船东费用</v>
          </cell>
          <cell r="AA151">
            <v>76667.820000000007</v>
          </cell>
          <cell r="AB151">
            <v>76652.820000000007</v>
          </cell>
        </row>
        <row r="152">
          <cell r="B152" t="str">
            <v>ACACIA LIBRA</v>
          </cell>
          <cell r="C152" t="str">
            <v>STX PO</v>
          </cell>
          <cell r="F152" t="str">
            <v>第2期</v>
          </cell>
          <cell r="I152" t="str">
            <v>2018.08.08-2018.08.23</v>
          </cell>
          <cell r="AA152">
            <v>117000</v>
          </cell>
          <cell r="AB152">
            <v>116980</v>
          </cell>
        </row>
        <row r="153">
          <cell r="B153" t="str">
            <v>ACACIA MING</v>
          </cell>
          <cell r="C153" t="str">
            <v>ONE</v>
          </cell>
          <cell r="F153" t="str">
            <v>第8期</v>
          </cell>
          <cell r="I153" t="str">
            <v>2018.08.08-2018.08.23</v>
          </cell>
          <cell r="Y153" t="str">
            <v>1.25%佣金/交船检验费/船东费</v>
          </cell>
          <cell r="AA153">
            <v>86047.506164383594</v>
          </cell>
          <cell r="AB153">
            <v>120689.78</v>
          </cell>
        </row>
        <row r="154">
          <cell r="B154" t="str">
            <v>OPDR LISBOA</v>
          </cell>
          <cell r="C154" t="str">
            <v>CMS</v>
          </cell>
          <cell r="F154" t="str">
            <v>第4期</v>
          </cell>
          <cell r="I154" t="str">
            <v>2018.08.12-2018.08.27</v>
          </cell>
          <cell r="Y154" t="str">
            <v>1.25%佣金</v>
          </cell>
          <cell r="AA154">
            <v>82257.791095890396</v>
          </cell>
          <cell r="AB154">
            <v>82229.509999999995</v>
          </cell>
        </row>
        <row r="155">
          <cell r="B155" t="str">
            <v>Heung-A Singapore</v>
          </cell>
          <cell r="C155" t="str">
            <v>SKR</v>
          </cell>
          <cell r="F155" t="str">
            <v>第7期</v>
          </cell>
          <cell r="I155" t="str">
            <v>2018.08.07-2018.08.22</v>
          </cell>
          <cell r="AA155">
            <v>98100</v>
          </cell>
          <cell r="AB155">
            <v>98096.37</v>
          </cell>
        </row>
        <row r="156">
          <cell r="B156" t="str">
            <v>JRS CARINA</v>
          </cell>
          <cell r="C156" t="str">
            <v>CCL</v>
          </cell>
          <cell r="F156" t="str">
            <v>第4期</v>
          </cell>
          <cell r="I156" t="str">
            <v>2018.08.14-2018.08.29</v>
          </cell>
          <cell r="AA156">
            <v>85225</v>
          </cell>
          <cell r="AB156">
            <v>85222.6</v>
          </cell>
        </row>
        <row r="157">
          <cell r="B157" t="str">
            <v>ACACIA LEO</v>
          </cell>
          <cell r="C157" t="str">
            <v>FESCO</v>
          </cell>
          <cell r="F157" t="str">
            <v>第4期</v>
          </cell>
          <cell r="I157" t="str">
            <v>2018.08.10-2018.08.25</v>
          </cell>
          <cell r="Y157" t="str">
            <v>主机消耗轻油的差价</v>
          </cell>
          <cell r="AA157">
            <v>98170.55</v>
          </cell>
          <cell r="AB157">
            <v>98170.55</v>
          </cell>
        </row>
        <row r="158">
          <cell r="B158" t="str">
            <v>ACACIA TAURUS</v>
          </cell>
          <cell r="C158" t="str">
            <v>STM</v>
          </cell>
          <cell r="F158" t="str">
            <v>第3期</v>
          </cell>
          <cell r="I158" t="str">
            <v>2018.08.06-2018.08.21</v>
          </cell>
          <cell r="Y158" t="str">
            <v>V.1828EW-1829EW 劳务费</v>
          </cell>
          <cell r="AA158">
            <v>61055</v>
          </cell>
          <cell r="AB158">
            <v>61055</v>
          </cell>
        </row>
        <row r="159">
          <cell r="B159" t="str">
            <v>ACACIA MAKOTO</v>
          </cell>
          <cell r="C159" t="str">
            <v>STM</v>
          </cell>
          <cell r="F159" t="str">
            <v>第4期</v>
          </cell>
          <cell r="I159" t="str">
            <v>2018.08.13-2018.08.28</v>
          </cell>
          <cell r="AA159">
            <v>91200</v>
          </cell>
          <cell r="AB159">
            <v>91200</v>
          </cell>
        </row>
        <row r="160">
          <cell r="B160" t="str">
            <v>Heung-A Jakarta</v>
          </cell>
          <cell r="C160" t="str">
            <v>Heung-A</v>
          </cell>
          <cell r="F160" t="str">
            <v>第7期</v>
          </cell>
          <cell r="I160" t="str">
            <v>2018.08.02-2018.08.17</v>
          </cell>
          <cell r="Y160" t="str">
            <v>1.25%佣金/修船，出港港口费</v>
          </cell>
          <cell r="AA160">
            <v>93720.49</v>
          </cell>
          <cell r="AB160">
            <v>93701.85</v>
          </cell>
        </row>
        <row r="161">
          <cell r="B161" t="str">
            <v>ACACIA ARIES</v>
          </cell>
          <cell r="C161" t="str">
            <v>JZS</v>
          </cell>
          <cell r="F161" t="str">
            <v>第1期</v>
          </cell>
          <cell r="I161" t="str">
            <v>2018.08.09-2018.08.24</v>
          </cell>
          <cell r="AA161">
            <v>60239.417808219201</v>
          </cell>
          <cell r="AB161">
            <v>60247.78</v>
          </cell>
        </row>
        <row r="162">
          <cell r="B162" t="str">
            <v>Heung-A Jakarta</v>
          </cell>
          <cell r="C162" t="str">
            <v>Heung-A</v>
          </cell>
          <cell r="F162" t="str">
            <v>第8.9期</v>
          </cell>
          <cell r="I162" t="str">
            <v>2018.08.17-2018.09.16</v>
          </cell>
          <cell r="Y162" t="str">
            <v>1.25%佣金/停租（07.16 16:48-8.10 9.30 24.6958天）</v>
          </cell>
          <cell r="AA162">
            <v>10471.86</v>
          </cell>
          <cell r="AB162">
            <v>10453.23</v>
          </cell>
        </row>
        <row r="163">
          <cell r="B163" t="str">
            <v>Heung-A Manila</v>
          </cell>
          <cell r="C163" t="str">
            <v>Heung-A</v>
          </cell>
          <cell r="F163" t="str">
            <v>prefinal</v>
          </cell>
          <cell r="I163" t="str">
            <v>2018.08.03-2018.08.12</v>
          </cell>
          <cell r="Y163" t="str">
            <v>1.25%佣金/船东费</v>
          </cell>
          <cell r="AA163">
            <v>105247.13675000001</v>
          </cell>
          <cell r="AB163">
            <v>105228.53</v>
          </cell>
        </row>
        <row r="164">
          <cell r="B164" t="str">
            <v>JRS CORVUS</v>
          </cell>
          <cell r="C164" t="str">
            <v>ONE</v>
          </cell>
          <cell r="F164" t="str">
            <v>第9期</v>
          </cell>
          <cell r="I164" t="str">
            <v>2018.08.18-2018.09.02</v>
          </cell>
          <cell r="Y164" t="str">
            <v>1.25%佣金/船东费预留</v>
          </cell>
          <cell r="AA164">
            <v>-3.8356164441211101E-3</v>
          </cell>
          <cell r="AB164">
            <v>0</v>
          </cell>
        </row>
        <row r="165">
          <cell r="B165" t="str">
            <v>Heung-A Jakarta</v>
          </cell>
          <cell r="C165" t="str">
            <v>Heung-A</v>
          </cell>
          <cell r="F165" t="str">
            <v>第10期</v>
          </cell>
          <cell r="I165" t="str">
            <v>2018.09.16-2018.10.01</v>
          </cell>
          <cell r="Y165" t="str">
            <v>1.25%佣金/修船，进港港口费/接还船检验费</v>
          </cell>
          <cell r="AA165">
            <v>92996.92</v>
          </cell>
          <cell r="AB165">
            <v>92978.31</v>
          </cell>
        </row>
        <row r="166">
          <cell r="B166" t="str">
            <v>ACACIA LIBRA</v>
          </cell>
          <cell r="C166" t="str">
            <v>STX PO</v>
          </cell>
          <cell r="F166" t="str">
            <v>第3期</v>
          </cell>
          <cell r="I166" t="str">
            <v>2018.08.23-2018.09.07</v>
          </cell>
          <cell r="AA166">
            <v>119589.04109589</v>
          </cell>
          <cell r="AB166">
            <v>119569.04</v>
          </cell>
        </row>
        <row r="167">
          <cell r="B167" t="str">
            <v>Heung-A Singapore</v>
          </cell>
          <cell r="C167" t="str">
            <v>SKR</v>
          </cell>
          <cell r="F167" t="str">
            <v>第8期</v>
          </cell>
          <cell r="I167" t="str">
            <v>2018.08.22-2018.09.06</v>
          </cell>
          <cell r="AA167">
            <v>98100</v>
          </cell>
          <cell r="AB167">
            <v>98096.37</v>
          </cell>
        </row>
        <row r="168">
          <cell r="B168" t="str">
            <v>ACACIA MING</v>
          </cell>
          <cell r="C168" t="str">
            <v>ONE</v>
          </cell>
          <cell r="F168" t="str">
            <v>第9期</v>
          </cell>
          <cell r="I168" t="str">
            <v>2018.08.23-2018.09.07</v>
          </cell>
          <cell r="Y168" t="str">
            <v>1.25%佣金/船东费</v>
          </cell>
          <cell r="AA168">
            <v>86409.596164383605</v>
          </cell>
          <cell r="AB168">
            <v>86409.600000000006</v>
          </cell>
        </row>
        <row r="169">
          <cell r="B169" t="str">
            <v>ACACIA LEO</v>
          </cell>
          <cell r="C169" t="str">
            <v>FESCO</v>
          </cell>
          <cell r="F169" t="str">
            <v>第5期</v>
          </cell>
          <cell r="I169" t="str">
            <v>2018.08.25-2018.09.09</v>
          </cell>
          <cell r="AA169">
            <v>99275</v>
          </cell>
          <cell r="AB169">
            <v>99275</v>
          </cell>
        </row>
        <row r="170">
          <cell r="B170" t="str">
            <v>CONMAR HAWK</v>
          </cell>
          <cell r="C170" t="str">
            <v>CMS</v>
          </cell>
          <cell r="F170" t="str">
            <v>第15期</v>
          </cell>
          <cell r="I170" t="str">
            <v>2018.08.26-2018.09.10</v>
          </cell>
          <cell r="Y170" t="str">
            <v>1.25%佣金</v>
          </cell>
          <cell r="AA170">
            <v>79048.715753424694</v>
          </cell>
          <cell r="AB170">
            <v>79028.72</v>
          </cell>
        </row>
        <row r="171">
          <cell r="B171" t="str">
            <v>ACACIA LAN</v>
          </cell>
          <cell r="C171" t="str">
            <v>Heung-A</v>
          </cell>
          <cell r="F171" t="str">
            <v>第9期</v>
          </cell>
          <cell r="I171" t="str">
            <v>2018.08.27-2018.09.11</v>
          </cell>
          <cell r="AA171">
            <v>76750</v>
          </cell>
          <cell r="AB171">
            <v>76735</v>
          </cell>
        </row>
        <row r="172">
          <cell r="B172" t="str">
            <v>OPDR LISBOA</v>
          </cell>
          <cell r="C172" t="str">
            <v>CMS</v>
          </cell>
          <cell r="F172" t="str">
            <v>第5期</v>
          </cell>
          <cell r="I172" t="str">
            <v>2018.08.27-2018.09.06</v>
          </cell>
          <cell r="Y172" t="str">
            <v>1.25%佣金</v>
          </cell>
          <cell r="AA172">
            <v>54838.527397260303</v>
          </cell>
          <cell r="AB172">
            <v>54810.25</v>
          </cell>
        </row>
        <row r="173">
          <cell r="B173" t="str">
            <v>JRS CARINA</v>
          </cell>
          <cell r="C173" t="str">
            <v>CCL</v>
          </cell>
          <cell r="F173" t="str">
            <v>第5期</v>
          </cell>
          <cell r="I173" t="str">
            <v>2018.08.29-2018.09.13</v>
          </cell>
          <cell r="AA173">
            <v>85225</v>
          </cell>
          <cell r="AB173">
            <v>85216.72</v>
          </cell>
        </row>
        <row r="174">
          <cell r="B174" t="str">
            <v>ACACIA TAURUS</v>
          </cell>
          <cell r="C174" t="str">
            <v>STM</v>
          </cell>
          <cell r="F174" t="str">
            <v>第4期</v>
          </cell>
          <cell r="I174" t="str">
            <v>2018.08.21-2018.09.05</v>
          </cell>
          <cell r="AA174">
            <v>60650</v>
          </cell>
          <cell r="AB174">
            <v>60650</v>
          </cell>
        </row>
        <row r="175">
          <cell r="B175" t="str">
            <v>ACACIA MAKOTO</v>
          </cell>
          <cell r="C175" t="str">
            <v>STM</v>
          </cell>
          <cell r="F175" t="str">
            <v>第5期</v>
          </cell>
          <cell r="I175" t="str">
            <v>2018.08.28-2018.09.12</v>
          </cell>
          <cell r="AA175">
            <v>91200</v>
          </cell>
          <cell r="AB175">
            <v>91200</v>
          </cell>
        </row>
        <row r="176">
          <cell r="B176" t="str">
            <v>ACACIA TAURUS</v>
          </cell>
          <cell r="C176" t="str">
            <v>STM</v>
          </cell>
          <cell r="F176" t="str">
            <v>第5期</v>
          </cell>
          <cell r="I176" t="str">
            <v>2018.09.05-2018.09.20</v>
          </cell>
          <cell r="AA176">
            <v>60650</v>
          </cell>
          <cell r="AB176">
            <v>60650</v>
          </cell>
        </row>
        <row r="177">
          <cell r="B177" t="str">
            <v>ACACIA TAURUS</v>
          </cell>
          <cell r="C177" t="str">
            <v>STM</v>
          </cell>
          <cell r="F177" t="str">
            <v>第6期</v>
          </cell>
          <cell r="I177" t="str">
            <v>2018.09.20-2018.10.05</v>
          </cell>
          <cell r="Y177" t="str">
            <v>船东费</v>
          </cell>
          <cell r="AA177">
            <v>60290.77</v>
          </cell>
          <cell r="AB177">
            <v>60290.77</v>
          </cell>
        </row>
        <row r="178">
          <cell r="B178" t="str">
            <v>ACACIA TAURUS</v>
          </cell>
          <cell r="C178" t="str">
            <v>STM</v>
          </cell>
          <cell r="F178" t="str">
            <v>第7期</v>
          </cell>
          <cell r="I178" t="str">
            <v>2018.10.05-2018.10.20</v>
          </cell>
          <cell r="AA178">
            <v>60650</v>
          </cell>
          <cell r="AB178">
            <v>60650</v>
          </cell>
        </row>
        <row r="179">
          <cell r="B179" t="str">
            <v>Heung-A Manila</v>
          </cell>
          <cell r="C179" t="str">
            <v>STM</v>
          </cell>
          <cell r="F179" t="str">
            <v>第1期</v>
          </cell>
          <cell r="I179" t="str">
            <v>2018.08.25-2018.09.09</v>
          </cell>
          <cell r="AA179">
            <v>197476.58</v>
          </cell>
          <cell r="AB179">
            <v>197476.58</v>
          </cell>
        </row>
        <row r="180">
          <cell r="B180" t="str">
            <v>ACACIA ARIES</v>
          </cell>
          <cell r="C180" t="str">
            <v>JZS</v>
          </cell>
          <cell r="F180" t="str">
            <v>prefinal</v>
          </cell>
          <cell r="I180" t="str">
            <v>2018.08.24-2018.08.28</v>
          </cell>
          <cell r="Y180" t="str">
            <v>自引自靠奖励</v>
          </cell>
          <cell r="AA180">
            <v>120255.636909897</v>
          </cell>
          <cell r="AB180">
            <v>119911.24</v>
          </cell>
        </row>
        <row r="181">
          <cell r="B181" t="str">
            <v>ACACIA VIRGO</v>
          </cell>
          <cell r="C181" t="str">
            <v>APL</v>
          </cell>
          <cell r="F181" t="str">
            <v>第10.11期</v>
          </cell>
          <cell r="I181" t="str">
            <v>2018.08.09-2018.08.26</v>
          </cell>
          <cell r="AB181">
            <v>4792.6400000000003</v>
          </cell>
        </row>
        <row r="182">
          <cell r="B182" t="str">
            <v>ACACIA VIRGO</v>
          </cell>
          <cell r="C182" t="str">
            <v>APL</v>
          </cell>
          <cell r="F182" t="str">
            <v>第10.11期</v>
          </cell>
          <cell r="I182" t="str">
            <v>2018.08.09-2018.08.26</v>
          </cell>
          <cell r="Y182" t="str">
            <v>船员劳务费V.001-007/船东费/已收款/夏威夷航次费/OSRO服务费/返还预估船东费</v>
          </cell>
          <cell r="AA182">
            <v>237417.47166438401</v>
          </cell>
          <cell r="AB182">
            <v>239439.04</v>
          </cell>
        </row>
        <row r="183">
          <cell r="B183" t="str">
            <v>ACACIA VIRGO</v>
          </cell>
          <cell r="C183" t="str">
            <v>APL</v>
          </cell>
          <cell r="F183" t="str">
            <v>final</v>
          </cell>
          <cell r="I183" t="str">
            <v>2018.08.09-2018.08.27</v>
          </cell>
          <cell r="Y183" t="str">
            <v>船东费预留返还/已扣油款返还/劳务费V.001-007/已收款/夏威夷油污费/OSRO费/船东费6-7月/SLUDGE 35CBM</v>
          </cell>
          <cell r="AA183">
            <v>11938.842377397301</v>
          </cell>
          <cell r="AB183">
            <v>-37800</v>
          </cell>
        </row>
        <row r="184">
          <cell r="B184" t="str">
            <v>CONMAR HAWK</v>
          </cell>
          <cell r="C184" t="str">
            <v>CMS</v>
          </cell>
          <cell r="F184" t="str">
            <v>第16期</v>
          </cell>
          <cell r="I184" t="str">
            <v>2018.09.10-2018.09.25</v>
          </cell>
          <cell r="Y184" t="str">
            <v>1.25%佣金</v>
          </cell>
          <cell r="AA184">
            <v>79048.715753424694</v>
          </cell>
          <cell r="AB184">
            <v>79028.72</v>
          </cell>
        </row>
        <row r="185">
          <cell r="B185" t="str">
            <v>CONMAR HAWK</v>
          </cell>
          <cell r="C185" t="str">
            <v>CMS</v>
          </cell>
          <cell r="F185" t="str">
            <v>第17期</v>
          </cell>
          <cell r="I185" t="str">
            <v>2018.09.25-2018.10.10</v>
          </cell>
          <cell r="Y185" t="str">
            <v>1.25%佣金/船东费</v>
          </cell>
          <cell r="AA185">
            <v>75052.915753424604</v>
          </cell>
          <cell r="AB185">
            <v>75032.92</v>
          </cell>
        </row>
        <row r="186">
          <cell r="B186" t="str">
            <v>ACACIA LIBRA</v>
          </cell>
          <cell r="C186" t="str">
            <v>STX PO</v>
          </cell>
          <cell r="F186" t="str">
            <v>第4期</v>
          </cell>
          <cell r="I186" t="str">
            <v>2018.09.07-2018.09.22</v>
          </cell>
          <cell r="AA186">
            <v>117863.01369863001</v>
          </cell>
          <cell r="AB186">
            <v>117843.01</v>
          </cell>
        </row>
        <row r="187">
          <cell r="B187" t="str">
            <v>ACACIA ARIES</v>
          </cell>
          <cell r="C187" t="str">
            <v>JZS</v>
          </cell>
          <cell r="F187" t="str">
            <v>final</v>
          </cell>
          <cell r="I187" t="str">
            <v>2018.08.24-2018.08.29</v>
          </cell>
          <cell r="Y187" t="str">
            <v>船东费/返还船东预估/自引自靠奖励/向租家收还船检验费/租家已付款/租家押金/租家多付款</v>
          </cell>
          <cell r="AA187">
            <v>6100.5837776712096</v>
          </cell>
          <cell r="AB187">
            <v>1428.57142857143</v>
          </cell>
        </row>
        <row r="188">
          <cell r="B188" t="str">
            <v>ACACIA VIRGO</v>
          </cell>
          <cell r="C188" t="str">
            <v>VASI</v>
          </cell>
          <cell r="F188" t="str">
            <v>第1期</v>
          </cell>
          <cell r="I188" t="str">
            <v>2018.08.29-2018.09.08</v>
          </cell>
          <cell r="Y188" t="str">
            <v>船东承担一半的吨税</v>
          </cell>
          <cell r="AA188">
            <v>63225.8</v>
          </cell>
          <cell r="AB188">
            <v>63225.8</v>
          </cell>
        </row>
        <row r="189">
          <cell r="B189" t="str">
            <v>Heung-A Singapore</v>
          </cell>
          <cell r="C189" t="str">
            <v>SKR</v>
          </cell>
          <cell r="F189" t="str">
            <v>第9期</v>
          </cell>
          <cell r="I189" t="str">
            <v>2018.09.06-2018.09.21</v>
          </cell>
          <cell r="AA189">
            <v>98100</v>
          </cell>
          <cell r="AB189">
            <v>98096.4</v>
          </cell>
        </row>
        <row r="190">
          <cell r="B190" t="str">
            <v>ACACIA LEO</v>
          </cell>
          <cell r="C190" t="str">
            <v>FESCO</v>
          </cell>
          <cell r="F190" t="str">
            <v>第6期</v>
          </cell>
          <cell r="I190" t="str">
            <v>2018.09.09-2018.09.24</v>
          </cell>
          <cell r="Y190" t="str">
            <v>船东费</v>
          </cell>
          <cell r="AA190">
            <v>97834.48</v>
          </cell>
          <cell r="AB190">
            <v>97834.48</v>
          </cell>
        </row>
        <row r="191">
          <cell r="B191" t="str">
            <v>ACACIA LAN</v>
          </cell>
          <cell r="C191" t="str">
            <v>Heung-A</v>
          </cell>
          <cell r="F191" t="str">
            <v>第10期</v>
          </cell>
          <cell r="I191" t="str">
            <v>2018.09.11-2018.09.26</v>
          </cell>
          <cell r="AA191">
            <v>76750</v>
          </cell>
          <cell r="AB191">
            <v>76735</v>
          </cell>
        </row>
        <row r="192">
          <cell r="B192" t="str">
            <v>ACACIA MING</v>
          </cell>
          <cell r="C192" t="str">
            <v>ONE</v>
          </cell>
          <cell r="F192" t="str">
            <v>第10期</v>
          </cell>
          <cell r="I192" t="str">
            <v>2018.09.07-2018.09.22</v>
          </cell>
          <cell r="Y192" t="str">
            <v>1.25%佣金/船东费</v>
          </cell>
          <cell r="AA192">
            <v>86371.036164383506</v>
          </cell>
          <cell r="AB192">
            <v>86367.43</v>
          </cell>
        </row>
        <row r="193">
          <cell r="B193" t="str">
            <v>JRS CORVUS</v>
          </cell>
          <cell r="C193" t="str">
            <v>ONE</v>
          </cell>
          <cell r="F193" t="str">
            <v>第10期</v>
          </cell>
          <cell r="I193" t="str">
            <v>2018.09.02-2018.09.17</v>
          </cell>
          <cell r="Y193" t="str">
            <v>1.25%佣金/接船检验费</v>
          </cell>
          <cell r="AA193">
            <v>-3.8356164423021298E-3</v>
          </cell>
          <cell r="AB193">
            <v>0</v>
          </cell>
        </row>
        <row r="194">
          <cell r="B194" t="str">
            <v>ACACIA TAURUS</v>
          </cell>
          <cell r="C194" t="str">
            <v>KMTC</v>
          </cell>
          <cell r="F194" t="str">
            <v>final</v>
          </cell>
          <cell r="I194" t="str">
            <v>2018.05.20-2018.06.03</v>
          </cell>
          <cell r="Y194" t="str">
            <v>1.25%佣金/船东费/返回船东预留</v>
          </cell>
          <cell r="AA194">
            <v>-349.84</v>
          </cell>
          <cell r="AB194">
            <v>-349.84</v>
          </cell>
        </row>
        <row r="195">
          <cell r="B195" t="str">
            <v>ACACIA LEO</v>
          </cell>
          <cell r="C195" t="str">
            <v>FESCO</v>
          </cell>
          <cell r="F195" t="str">
            <v>第7期</v>
          </cell>
          <cell r="I195" t="str">
            <v>2018.09.24-2018.09.30</v>
          </cell>
          <cell r="AA195">
            <v>37508.484218333302</v>
          </cell>
          <cell r="AB195">
            <v>37508.480000000003</v>
          </cell>
        </row>
        <row r="196">
          <cell r="B196" t="str">
            <v>ACACIA LEO</v>
          </cell>
          <cell r="C196" t="str">
            <v>FESCO</v>
          </cell>
          <cell r="F196" t="str">
            <v>第7期</v>
          </cell>
          <cell r="I196" t="str">
            <v>2018.09.30-2018.10.09</v>
          </cell>
          <cell r="Y196" t="str">
            <v>接船检验费</v>
          </cell>
          <cell r="AA196">
            <v>55166.984456666702</v>
          </cell>
          <cell r="AB196">
            <v>55166.99</v>
          </cell>
        </row>
        <row r="197">
          <cell r="B197" t="str">
            <v>JRS CORVUS</v>
          </cell>
          <cell r="C197" t="str">
            <v>ONE</v>
          </cell>
          <cell r="F197" t="str">
            <v>第11期</v>
          </cell>
          <cell r="I197" t="str">
            <v>2018.09.17-2018.10.02</v>
          </cell>
          <cell r="Y197" t="str">
            <v>1.25%佣金</v>
          </cell>
          <cell r="AA197">
            <v>149312.266164384</v>
          </cell>
          <cell r="AB197">
            <v>149308.65</v>
          </cell>
        </row>
        <row r="198">
          <cell r="B198" t="str">
            <v>ACACIA MING</v>
          </cell>
          <cell r="C198" t="str">
            <v>ONE</v>
          </cell>
          <cell r="F198" t="str">
            <v>第11期</v>
          </cell>
          <cell r="I198" t="str">
            <v>2018.09.22-2018.10.07</v>
          </cell>
          <cell r="Y198" t="str">
            <v>1.25%佣金</v>
          </cell>
          <cell r="AA198">
            <v>86750.8561643836</v>
          </cell>
          <cell r="AB198">
            <v>86750.86</v>
          </cell>
        </row>
        <row r="199">
          <cell r="B199" t="str">
            <v>ACACIA VIRGO</v>
          </cell>
          <cell r="C199" t="str">
            <v>SNL</v>
          </cell>
          <cell r="F199" t="str">
            <v>第1期</v>
          </cell>
          <cell r="I199" t="str">
            <v>2018.09.09-2018.09.14</v>
          </cell>
          <cell r="Y199" t="str">
            <v>租家承担1/2 吨税</v>
          </cell>
          <cell r="AA199">
            <v>40324.199999999997</v>
          </cell>
          <cell r="AB199">
            <v>40298.07</v>
          </cell>
        </row>
        <row r="200">
          <cell r="B200" t="str">
            <v>ACACIA VIRGO</v>
          </cell>
          <cell r="C200" t="str">
            <v>SNL</v>
          </cell>
          <cell r="F200" t="str">
            <v>第2期</v>
          </cell>
          <cell r="I200" t="str">
            <v>2018.09.14-2018.09.19</v>
          </cell>
          <cell r="AA200">
            <v>39200</v>
          </cell>
          <cell r="AB200">
            <v>39173.879999999997</v>
          </cell>
        </row>
        <row r="201">
          <cell r="B201" t="str">
            <v>ACACIA VIRGO</v>
          </cell>
          <cell r="C201" t="str">
            <v>SNL</v>
          </cell>
          <cell r="F201" t="str">
            <v>prefinal</v>
          </cell>
          <cell r="I201" t="str">
            <v>2018.09.19-2018.09.26</v>
          </cell>
          <cell r="Y201" t="str">
            <v>接还船检验/船东费预留/冷箱劳务费</v>
          </cell>
          <cell r="AA201">
            <v>34452.467400000001</v>
          </cell>
          <cell r="AB201">
            <v>34426.39</v>
          </cell>
        </row>
        <row r="202">
          <cell r="B202" t="str">
            <v>JRS CARINA</v>
          </cell>
          <cell r="C202" t="str">
            <v>CCL</v>
          </cell>
          <cell r="F202" t="str">
            <v>第6期</v>
          </cell>
          <cell r="I202" t="str">
            <v>2018.09.13-2018.09.28</v>
          </cell>
          <cell r="Y202" t="str">
            <v>船东费</v>
          </cell>
          <cell r="AA202">
            <v>84773.9</v>
          </cell>
          <cell r="AB202">
            <v>84765.61</v>
          </cell>
        </row>
        <row r="203">
          <cell r="B203" t="str">
            <v>ACACIA LIBRA</v>
          </cell>
          <cell r="C203" t="str">
            <v>STX PO</v>
          </cell>
          <cell r="F203" t="str">
            <v>prefinal</v>
          </cell>
          <cell r="I203" t="str">
            <v>2018.09.22-2018.10.24</v>
          </cell>
          <cell r="Y203" t="str">
            <v>接船检验费/船东费预留</v>
          </cell>
          <cell r="AA203">
            <v>54241.095890411001</v>
          </cell>
          <cell r="AB203">
            <v>54221.1</v>
          </cell>
        </row>
        <row r="204">
          <cell r="B204" t="str">
            <v>ACACIA ARIES</v>
          </cell>
          <cell r="C204" t="str">
            <v>SCP</v>
          </cell>
          <cell r="F204" t="str">
            <v>第1期</v>
          </cell>
          <cell r="I204" t="str">
            <v>2018.09.13-2018.09.28</v>
          </cell>
          <cell r="Y204" t="str">
            <v>1.25%佣金</v>
          </cell>
          <cell r="AA204">
            <v>195585.38699999999</v>
          </cell>
          <cell r="AB204">
            <v>191231.34</v>
          </cell>
        </row>
        <row r="205">
          <cell r="B205" t="str">
            <v>ACACIA LAN</v>
          </cell>
          <cell r="C205" t="str">
            <v>Heung-A</v>
          </cell>
          <cell r="F205" t="str">
            <v>第11期</v>
          </cell>
          <cell r="I205" t="str">
            <v>2018.09.26-2018.10.11</v>
          </cell>
          <cell r="AA205">
            <v>76750</v>
          </cell>
          <cell r="AB205">
            <v>76735</v>
          </cell>
        </row>
        <row r="206">
          <cell r="B206" t="str">
            <v>ACACIA LAN</v>
          </cell>
          <cell r="C206" t="str">
            <v>Heung-A</v>
          </cell>
          <cell r="F206" t="str">
            <v>第12期</v>
          </cell>
          <cell r="I206" t="str">
            <v>2018.10.11-2018.10.26</v>
          </cell>
          <cell r="AA206">
            <v>76750</v>
          </cell>
          <cell r="AB206">
            <v>76735</v>
          </cell>
        </row>
        <row r="207">
          <cell r="B207" t="str">
            <v>Heung-A Singapore</v>
          </cell>
          <cell r="C207" t="str">
            <v>SKR</v>
          </cell>
          <cell r="F207" t="str">
            <v>prefinal</v>
          </cell>
          <cell r="I207" t="str">
            <v>2018.09.21-2018.10.09</v>
          </cell>
          <cell r="Y207" t="str">
            <v>船东费预留</v>
          </cell>
          <cell r="AA207">
            <v>45720</v>
          </cell>
          <cell r="AB207">
            <v>45716.39</v>
          </cell>
        </row>
        <row r="208">
          <cell r="B208" t="str">
            <v>ACACIA MAKOTO</v>
          </cell>
          <cell r="C208" t="str">
            <v>STM</v>
          </cell>
          <cell r="F208" t="str">
            <v>第6期</v>
          </cell>
          <cell r="I208" t="str">
            <v>2018.09.12-2018.09.27</v>
          </cell>
          <cell r="AA208">
            <v>91200</v>
          </cell>
          <cell r="AB208">
            <v>91200</v>
          </cell>
        </row>
        <row r="209">
          <cell r="B209" t="str">
            <v>CONMAR HAWK</v>
          </cell>
          <cell r="C209" t="str">
            <v>CMS</v>
          </cell>
          <cell r="F209" t="str">
            <v>第18期</v>
          </cell>
          <cell r="I209" t="str">
            <v>2018.10.10-2018.10.25</v>
          </cell>
          <cell r="Y209" t="str">
            <v>1.25%佣金</v>
          </cell>
          <cell r="AA209">
            <v>79048.715753424694</v>
          </cell>
          <cell r="AB209">
            <v>79028.72</v>
          </cell>
        </row>
        <row r="210">
          <cell r="B210" t="str">
            <v>CONMAR HAWK</v>
          </cell>
          <cell r="C210" t="str">
            <v>CMS</v>
          </cell>
          <cell r="F210" t="str">
            <v>第19期</v>
          </cell>
          <cell r="I210" t="str">
            <v>2018.10.25-2018.11.09</v>
          </cell>
          <cell r="Y210" t="str">
            <v>1.25%佣金</v>
          </cell>
          <cell r="AA210">
            <v>79048.715753424694</v>
          </cell>
          <cell r="AB210">
            <v>79028.72</v>
          </cell>
        </row>
        <row r="211">
          <cell r="B211" t="str">
            <v>Heung-A Jakarta</v>
          </cell>
          <cell r="C211" t="str">
            <v>Heung-A</v>
          </cell>
          <cell r="F211" t="str">
            <v>第11期</v>
          </cell>
          <cell r="I211" t="str">
            <v>2018.10.01-2018.10.04</v>
          </cell>
          <cell r="Y211" t="str">
            <v>1.25%佣金</v>
          </cell>
          <cell r="AA211">
            <v>18986.25</v>
          </cell>
          <cell r="AB211">
            <v>18986.25</v>
          </cell>
        </row>
        <row r="212">
          <cell r="B212" t="str">
            <v>Heung-A Jakarta</v>
          </cell>
          <cell r="C212" t="str">
            <v>Heung-A</v>
          </cell>
          <cell r="F212" t="str">
            <v>第11期</v>
          </cell>
          <cell r="I212" t="str">
            <v>2018.10.04-2018.10.16</v>
          </cell>
          <cell r="Y212" t="str">
            <v>1.25%佣金</v>
          </cell>
          <cell r="AA212">
            <v>70935</v>
          </cell>
          <cell r="AB212">
            <v>70916.38</v>
          </cell>
        </row>
        <row r="213">
          <cell r="B213" t="str">
            <v>OPDR LISBOA</v>
          </cell>
          <cell r="C213" t="str">
            <v>CMS</v>
          </cell>
          <cell r="F213" t="str">
            <v>prefinal</v>
          </cell>
          <cell r="I213" t="str">
            <v>2018.09.06-2018.09.25</v>
          </cell>
          <cell r="Y213" t="str">
            <v>1.25%佣金/船东费预留</v>
          </cell>
          <cell r="AA213">
            <v>30871.412364725998</v>
          </cell>
          <cell r="AB213">
            <v>30843</v>
          </cell>
        </row>
        <row r="214">
          <cell r="B214" t="str">
            <v>ACACIA ARIES</v>
          </cell>
          <cell r="C214" t="str">
            <v>SCP</v>
          </cell>
          <cell r="F214" t="str">
            <v>第2期</v>
          </cell>
          <cell r="I214" t="str">
            <v>2018.09.28-2018.10.13</v>
          </cell>
          <cell r="Y214" t="str">
            <v>1.25%佣金</v>
          </cell>
          <cell r="AA214">
            <v>75075</v>
          </cell>
          <cell r="AB214">
            <v>75067.63</v>
          </cell>
        </row>
        <row r="215">
          <cell r="B215" t="str">
            <v>JRS CARINA</v>
          </cell>
          <cell r="C215" t="str">
            <v>CCL</v>
          </cell>
          <cell r="F215" t="str">
            <v>第7期</v>
          </cell>
          <cell r="I215" t="str">
            <v>2018.09.28-2018.10.13</v>
          </cell>
          <cell r="Y215" t="str">
            <v>与马士基broker 的尾帐（船东费/船东预留款返还）</v>
          </cell>
          <cell r="AA215">
            <v>103366.74</v>
          </cell>
          <cell r="AB215">
            <v>103364.34</v>
          </cell>
        </row>
        <row r="216">
          <cell r="B216" t="str">
            <v>JRS CORVUS</v>
          </cell>
          <cell r="C216" t="str">
            <v>ONE</v>
          </cell>
          <cell r="F216" t="str">
            <v>第12期</v>
          </cell>
          <cell r="I216" t="str">
            <v>2018.10.02-2018.10.17</v>
          </cell>
          <cell r="Y216" t="str">
            <v>1.25%佣金</v>
          </cell>
          <cell r="AA216">
            <v>82307.1061643836</v>
          </cell>
          <cell r="AB216">
            <v>82303.48</v>
          </cell>
        </row>
        <row r="217">
          <cell r="B217" t="str">
            <v>ACACIA LEO</v>
          </cell>
          <cell r="C217" t="str">
            <v>FESCO</v>
          </cell>
          <cell r="F217" t="str">
            <v>第8期</v>
          </cell>
          <cell r="I217" t="str">
            <v>2018.10.09-2018.10.24</v>
          </cell>
          <cell r="AA217">
            <v>89150</v>
          </cell>
          <cell r="AB217">
            <v>89130.69</v>
          </cell>
        </row>
        <row r="218">
          <cell r="B218" t="str">
            <v>ACACIA MAKOTO</v>
          </cell>
          <cell r="C218" t="str">
            <v>STM</v>
          </cell>
          <cell r="F218" t="str">
            <v>第7期</v>
          </cell>
          <cell r="I218" t="str">
            <v>2018.09.27-2018.10.12</v>
          </cell>
          <cell r="Y218" t="str">
            <v>船东费</v>
          </cell>
          <cell r="AA218">
            <v>89144.43</v>
          </cell>
          <cell r="AB218">
            <v>89144.436000000002</v>
          </cell>
        </row>
        <row r="219">
          <cell r="B219" t="str">
            <v>ACACIA MAKOTO</v>
          </cell>
          <cell r="C219" t="str">
            <v>STM</v>
          </cell>
          <cell r="F219" t="str">
            <v>第8期</v>
          </cell>
          <cell r="I219" t="str">
            <v>2018.10.12-2018.10.27</v>
          </cell>
          <cell r="AA219">
            <v>91200</v>
          </cell>
          <cell r="AB219">
            <v>91200</v>
          </cell>
        </row>
        <row r="220">
          <cell r="B220" t="str">
            <v>ACACIA TAURUS</v>
          </cell>
          <cell r="C220" t="str">
            <v>STM</v>
          </cell>
          <cell r="F220" t="str">
            <v>第8期</v>
          </cell>
          <cell r="I220" t="str">
            <v>2018.10.20-2018.11.04</v>
          </cell>
          <cell r="AA220">
            <v>60650</v>
          </cell>
          <cell r="AB220">
            <v>60650</v>
          </cell>
        </row>
        <row r="221">
          <cell r="B221" t="str">
            <v>JRS CARINA</v>
          </cell>
          <cell r="C221" t="str">
            <v>CCL</v>
          </cell>
          <cell r="F221" t="str">
            <v>第8期</v>
          </cell>
          <cell r="I221" t="str">
            <v>2018.10.13-2018.10.28</v>
          </cell>
          <cell r="AA221">
            <v>85225</v>
          </cell>
          <cell r="AB221">
            <v>85222.6</v>
          </cell>
        </row>
        <row r="222">
          <cell r="B222" t="str">
            <v>ACACIA ARIES</v>
          </cell>
          <cell r="C222" t="str">
            <v>SCP</v>
          </cell>
          <cell r="F222" t="str">
            <v>第3期</v>
          </cell>
          <cell r="I222" t="str">
            <v>2018.10.13-2018.10.28</v>
          </cell>
          <cell r="Y222" t="str">
            <v>1.25%佣金</v>
          </cell>
          <cell r="AA222">
            <v>75075</v>
          </cell>
          <cell r="AB222">
            <v>75067.679999999993</v>
          </cell>
        </row>
        <row r="223">
          <cell r="B223" t="str">
            <v>Heung-A Jakarta</v>
          </cell>
          <cell r="C223" t="str">
            <v>Heung-A</v>
          </cell>
          <cell r="F223" t="str">
            <v>第12期</v>
          </cell>
          <cell r="I223" t="str">
            <v>2018.10.16-2018.10.31</v>
          </cell>
          <cell r="Y223" t="str">
            <v>1.25%佣金</v>
          </cell>
          <cell r="AA223">
            <v>88668.75</v>
          </cell>
          <cell r="AB223">
            <v>88650.15</v>
          </cell>
        </row>
        <row r="224">
          <cell r="B224" t="str">
            <v>Heung-A Singapore</v>
          </cell>
          <cell r="C224" t="str">
            <v>SKR</v>
          </cell>
          <cell r="F224" t="str">
            <v>final</v>
          </cell>
          <cell r="I224" t="str">
            <v>2018.10.09-2018.10.11</v>
          </cell>
          <cell r="Y224" t="str">
            <v>接还船检验费/船东费/返还船东预留</v>
          </cell>
          <cell r="AA224">
            <v>-1387.2456</v>
          </cell>
          <cell r="AB224">
            <v>-1387.25</v>
          </cell>
        </row>
        <row r="225">
          <cell r="B225" t="str">
            <v>ACACIA MAKOTO</v>
          </cell>
          <cell r="C225" t="str">
            <v>STM</v>
          </cell>
          <cell r="F225" t="str">
            <v>第9期</v>
          </cell>
          <cell r="I225" t="str">
            <v>2018.10.27-2018.11.11</v>
          </cell>
          <cell r="AA225">
            <v>91200</v>
          </cell>
          <cell r="AB225">
            <v>91200</v>
          </cell>
        </row>
        <row r="226">
          <cell r="B226" t="str">
            <v>OPDR LISBOA</v>
          </cell>
          <cell r="C226" t="str">
            <v>MIS</v>
          </cell>
          <cell r="F226" t="str">
            <v>第1期</v>
          </cell>
          <cell r="I226" t="str">
            <v>2018.10.12-2018.10.27</v>
          </cell>
          <cell r="Y226" t="str">
            <v>1.25%佣金</v>
          </cell>
          <cell r="AA226">
            <v>179874.655684931</v>
          </cell>
          <cell r="AB226">
            <v>179874.66</v>
          </cell>
        </row>
        <row r="227">
          <cell r="B227" t="str">
            <v>JRS CORVUS</v>
          </cell>
          <cell r="C227" t="str">
            <v>ONE</v>
          </cell>
          <cell r="F227" t="str">
            <v>第13期</v>
          </cell>
          <cell r="I227" t="str">
            <v>2018.10.17-2018.11.01</v>
          </cell>
          <cell r="Y227" t="str">
            <v>1.25%佣金</v>
          </cell>
          <cell r="AA227">
            <v>82307.1061643836</v>
          </cell>
          <cell r="AB227">
            <v>82303.490000000005</v>
          </cell>
        </row>
        <row r="228">
          <cell r="B228" t="str">
            <v>ACACIA VIRGO</v>
          </cell>
          <cell r="C228" t="str">
            <v>CMS</v>
          </cell>
          <cell r="F228" t="str">
            <v>第1期</v>
          </cell>
          <cell r="I228" t="str">
            <v>2018.10.13-2018.10.28</v>
          </cell>
          <cell r="Y228" t="str">
            <v>1.25%佣金</v>
          </cell>
          <cell r="AA228">
            <v>266089.02616438398</v>
          </cell>
          <cell r="AB228">
            <v>266065.43</v>
          </cell>
        </row>
        <row r="229">
          <cell r="B229" t="str">
            <v>ACACIA LEO</v>
          </cell>
          <cell r="C229" t="str">
            <v>FESCO</v>
          </cell>
          <cell r="F229" t="str">
            <v>第9期</v>
          </cell>
          <cell r="I229" t="str">
            <v>2018.10.24-2018.11.08</v>
          </cell>
          <cell r="Y229" t="str">
            <v>船东费</v>
          </cell>
          <cell r="AA229">
            <v>87458.91</v>
          </cell>
          <cell r="AB229">
            <v>87439.59</v>
          </cell>
        </row>
        <row r="230">
          <cell r="B230" t="str">
            <v>JRS CARINA</v>
          </cell>
          <cell r="C230" t="str">
            <v>CCL</v>
          </cell>
          <cell r="F230" t="str">
            <v>第9期</v>
          </cell>
          <cell r="I230" t="str">
            <v>2018.10.28-2018.11.12</v>
          </cell>
          <cell r="AA230">
            <v>84516.17</v>
          </cell>
          <cell r="AB230">
            <v>84513.77</v>
          </cell>
        </row>
        <row r="231">
          <cell r="B231" t="str">
            <v>ACACIA LIBRA</v>
          </cell>
          <cell r="C231" t="str">
            <v>HMM</v>
          </cell>
          <cell r="F231" t="str">
            <v>final</v>
          </cell>
          <cell r="I231" t="str">
            <v>2018.06.07-2018.06.21</v>
          </cell>
          <cell r="Y231" t="str">
            <v>返还船东费预留/船东费</v>
          </cell>
          <cell r="AA231">
            <v>3925.35</v>
          </cell>
          <cell r="AB231">
            <v>3925.35</v>
          </cell>
        </row>
        <row r="232">
          <cell r="B232" t="str">
            <v>ACACIA MING</v>
          </cell>
          <cell r="C232" t="str">
            <v>ONE</v>
          </cell>
          <cell r="F232" t="str">
            <v>第12期</v>
          </cell>
          <cell r="I232" t="str">
            <v>2018.10.07-2018.10.20</v>
          </cell>
          <cell r="Y232" t="str">
            <v>1.25%佣金</v>
          </cell>
          <cell r="AA232">
            <v>75184.075342465701</v>
          </cell>
          <cell r="AB232">
            <v>75184.08</v>
          </cell>
        </row>
        <row r="233">
          <cell r="B233" t="str">
            <v>ACACIA MING</v>
          </cell>
          <cell r="C233" t="str">
            <v>ONE</v>
          </cell>
          <cell r="F233" t="str">
            <v>第12期</v>
          </cell>
          <cell r="I233" t="str">
            <v>2018.10.20-2018.10.22</v>
          </cell>
          <cell r="Y233" t="str">
            <v>1.25%佣金</v>
          </cell>
          <cell r="AA233">
            <v>10579.2808219178</v>
          </cell>
          <cell r="AB233">
            <v>10579.28</v>
          </cell>
        </row>
        <row r="234">
          <cell r="B234" t="str">
            <v>JRS CORVUS</v>
          </cell>
          <cell r="C234" t="str">
            <v>ONE</v>
          </cell>
          <cell r="F234" t="str">
            <v>第14期</v>
          </cell>
          <cell r="I234" t="str">
            <v>2018.11.01-2018.11.16</v>
          </cell>
          <cell r="Y234" t="str">
            <v>1.25%佣金/返还船东预留款/返还租家13期多付的租金</v>
          </cell>
          <cell r="AA234">
            <v>174027.336164384</v>
          </cell>
          <cell r="AB234">
            <v>174023.74</v>
          </cell>
        </row>
        <row r="235">
          <cell r="B235" t="str">
            <v>Heung-A Manila</v>
          </cell>
          <cell r="C235" t="str">
            <v>STM</v>
          </cell>
          <cell r="F235" t="str">
            <v>prefinal</v>
          </cell>
          <cell r="I235" t="str">
            <v>2018.09.09-2018.09.13</v>
          </cell>
          <cell r="AA235">
            <v>-161262.850416667</v>
          </cell>
          <cell r="AB235">
            <v>-161262.85</v>
          </cell>
        </row>
        <row r="236">
          <cell r="B236" t="str">
            <v>Heung-A Manila</v>
          </cell>
          <cell r="C236" t="str">
            <v>STM</v>
          </cell>
          <cell r="F236" t="str">
            <v>第1期</v>
          </cell>
          <cell r="I236" t="str">
            <v>2018.09.29-2018.10.14</v>
          </cell>
          <cell r="Y236" t="str">
            <v>船东费</v>
          </cell>
          <cell r="AA236">
            <v>245678.11</v>
          </cell>
          <cell r="AB236">
            <v>245678.11</v>
          </cell>
        </row>
        <row r="237">
          <cell r="B237" t="str">
            <v>ACACIA LIBRA</v>
          </cell>
          <cell r="C237" t="str">
            <v>STX PO</v>
          </cell>
          <cell r="F237" t="str">
            <v>prefinal2</v>
          </cell>
          <cell r="I237" t="str">
            <v>2018.09.22-2018.11.09</v>
          </cell>
          <cell r="Y237" t="str">
            <v>接还船检验费/船东费预留/已付款</v>
          </cell>
          <cell r="AA237">
            <v>69479.900054794503</v>
          </cell>
          <cell r="AB237">
            <v>69459.89</v>
          </cell>
        </row>
        <row r="238">
          <cell r="B238" t="str">
            <v>ACACIA MING</v>
          </cell>
          <cell r="C238" t="str">
            <v>ONE</v>
          </cell>
          <cell r="F238" t="str">
            <v>第13期</v>
          </cell>
          <cell r="I238" t="str">
            <v>2018.10.22-2018.11.06</v>
          </cell>
          <cell r="Y238" t="str">
            <v>1.25%佣金/已付租金</v>
          </cell>
          <cell r="AA238">
            <v>60502.216164383601</v>
          </cell>
          <cell r="AB238">
            <v>53706.98</v>
          </cell>
        </row>
        <row r="239">
          <cell r="B239" t="str">
            <v>ACACIA MING</v>
          </cell>
          <cell r="C239" t="str">
            <v>ONE</v>
          </cell>
          <cell r="F239" t="str">
            <v>第13期</v>
          </cell>
          <cell r="I239" t="str">
            <v>2018.10.22-2018.11.06</v>
          </cell>
          <cell r="Y239" t="str">
            <v>1.25%佣金/已付租金</v>
          </cell>
          <cell r="AA239">
            <v>18842.39</v>
          </cell>
          <cell r="AB239">
            <v>18838.78</v>
          </cell>
        </row>
        <row r="240">
          <cell r="B240" t="str">
            <v>ACACIA MING</v>
          </cell>
          <cell r="C240" t="str">
            <v>ONE</v>
          </cell>
          <cell r="F240" t="str">
            <v>第14期</v>
          </cell>
          <cell r="I240" t="str">
            <v>2018.11.06-2018.11.21</v>
          </cell>
          <cell r="Y240" t="str">
            <v>1.25%佣金/冷箱劳务费（18.04-18.08）</v>
          </cell>
          <cell r="AA240">
            <v>80454.6061643836</v>
          </cell>
          <cell r="AB240">
            <v>87242.66</v>
          </cell>
        </row>
        <row r="241">
          <cell r="B241" t="str">
            <v>OPDR LISBOA</v>
          </cell>
          <cell r="C241" t="str">
            <v>MIS</v>
          </cell>
          <cell r="F241" t="str">
            <v>第2期</v>
          </cell>
          <cell r="I241" t="str">
            <v>2018.10.27-2018.11.11</v>
          </cell>
          <cell r="Y241" t="str">
            <v>1.25%佣金</v>
          </cell>
          <cell r="AA241">
            <v>76036.900684931505</v>
          </cell>
          <cell r="AB241">
            <v>76036.899999999994</v>
          </cell>
        </row>
        <row r="242">
          <cell r="B242" t="str">
            <v>ACACIA VIRGO</v>
          </cell>
          <cell r="C242" t="str">
            <v>CMS</v>
          </cell>
          <cell r="F242" t="str">
            <v>第2期</v>
          </cell>
          <cell r="I242" t="str">
            <v>2018.10.28-2018.11.12</v>
          </cell>
          <cell r="Y242" t="str">
            <v>1.25%佣金</v>
          </cell>
          <cell r="AA242">
            <v>114894.60616438399</v>
          </cell>
          <cell r="AB242">
            <v>114871.02</v>
          </cell>
        </row>
        <row r="243">
          <cell r="B243" t="str">
            <v>ACACIA ARIES</v>
          </cell>
          <cell r="C243" t="str">
            <v>SCP</v>
          </cell>
          <cell r="F243" t="str">
            <v>第4期</v>
          </cell>
          <cell r="I243" t="str">
            <v>2018.10.28-2018.11.12</v>
          </cell>
          <cell r="Y243" t="str">
            <v>1.25%佣金</v>
          </cell>
          <cell r="AA243">
            <v>75075</v>
          </cell>
          <cell r="AB243">
            <v>75067.67</v>
          </cell>
        </row>
        <row r="244">
          <cell r="B244" t="str">
            <v>Heung-A Jakarta</v>
          </cell>
          <cell r="C244" t="str">
            <v>Heung-A</v>
          </cell>
          <cell r="F244" t="str">
            <v>第13期</v>
          </cell>
          <cell r="I244" t="str">
            <v>2018.10.31-2018.11.15</v>
          </cell>
          <cell r="Y244" t="str">
            <v>1.25%佣金/船东费</v>
          </cell>
          <cell r="AA244">
            <v>87530.79</v>
          </cell>
          <cell r="AB244">
            <v>87512.2</v>
          </cell>
        </row>
        <row r="245">
          <cell r="B245" t="str">
            <v>ACACIA TAURUS</v>
          </cell>
          <cell r="C245" t="str">
            <v>STM</v>
          </cell>
          <cell r="F245" t="str">
            <v>第9期</v>
          </cell>
          <cell r="I245" t="str">
            <v>2018.11.04-2018.11.19</v>
          </cell>
          <cell r="Y245" t="str">
            <v>船东费</v>
          </cell>
          <cell r="AA245">
            <v>60300.06</v>
          </cell>
          <cell r="AB245">
            <v>60300.06</v>
          </cell>
        </row>
        <row r="246">
          <cell r="B246" t="str">
            <v>ACACIA LEO</v>
          </cell>
          <cell r="C246" t="str">
            <v>FESCO</v>
          </cell>
          <cell r="F246" t="str">
            <v>第10期</v>
          </cell>
          <cell r="I246" t="str">
            <v>2018.11.08-2018.11.23</v>
          </cell>
          <cell r="Y246" t="str">
            <v>船东费</v>
          </cell>
          <cell r="AA246">
            <v>88722.74</v>
          </cell>
          <cell r="AB246">
            <v>88703.4</v>
          </cell>
        </row>
        <row r="247">
          <cell r="B247" t="str">
            <v>CONMAR HAWK</v>
          </cell>
          <cell r="C247" t="str">
            <v>CMS</v>
          </cell>
          <cell r="F247" t="str">
            <v>第20期</v>
          </cell>
          <cell r="I247" t="str">
            <v>2018.11.09-2018.11.24</v>
          </cell>
          <cell r="Y247" t="str">
            <v>1.25%佣金</v>
          </cell>
          <cell r="AA247">
            <v>79048.715753424694</v>
          </cell>
          <cell r="AB247">
            <v>79028.72</v>
          </cell>
        </row>
        <row r="248">
          <cell r="B248" t="str">
            <v>JRS CARINA</v>
          </cell>
          <cell r="C248" t="str">
            <v>CCL</v>
          </cell>
          <cell r="F248" t="str">
            <v>第10期</v>
          </cell>
          <cell r="I248" t="str">
            <v>2018.11.12-2018.11.27</v>
          </cell>
          <cell r="AA248">
            <v>85225</v>
          </cell>
          <cell r="AB248">
            <v>85208.4</v>
          </cell>
        </row>
        <row r="249">
          <cell r="B249" t="str">
            <v>ACACIA LAN</v>
          </cell>
          <cell r="C249" t="str">
            <v>Heung-A</v>
          </cell>
          <cell r="F249" t="str">
            <v>第13期</v>
          </cell>
          <cell r="I249" t="str">
            <v>2018.10.26-2018.11.10</v>
          </cell>
          <cell r="AA249">
            <v>76750</v>
          </cell>
          <cell r="AB249">
            <v>76735</v>
          </cell>
        </row>
        <row r="250">
          <cell r="B250" t="str">
            <v>ACACIA TAURUS</v>
          </cell>
          <cell r="C250" t="str">
            <v>DYS</v>
          </cell>
          <cell r="F250" t="str">
            <v>final</v>
          </cell>
          <cell r="I250" t="str">
            <v>2018.04.20-2018.04.24</v>
          </cell>
          <cell r="Y250" t="str">
            <v>1.25%佣金/返还预估船东费/船东费</v>
          </cell>
          <cell r="AA250">
            <v>2521.9499999999998</v>
          </cell>
          <cell r="AB250">
            <v>2501.9499999999998</v>
          </cell>
        </row>
        <row r="251">
          <cell r="B251" t="str">
            <v>CONMAR HAWK</v>
          </cell>
          <cell r="C251" t="str">
            <v>CMS</v>
          </cell>
          <cell r="F251" t="str">
            <v>第21期</v>
          </cell>
          <cell r="I251" t="str">
            <v>2018.11.24-2018.12.09</v>
          </cell>
          <cell r="Y251" t="str">
            <v>1.25%佣金</v>
          </cell>
          <cell r="AA251">
            <v>79048.715753424694</v>
          </cell>
          <cell r="AB251">
            <v>79028.72</v>
          </cell>
        </row>
        <row r="252">
          <cell r="B252" t="str">
            <v>ACACIA VIRGO</v>
          </cell>
          <cell r="C252" t="str">
            <v>CMS</v>
          </cell>
          <cell r="F252" t="str">
            <v>第3期</v>
          </cell>
          <cell r="I252" t="str">
            <v>2018.11.12-2018.11.27</v>
          </cell>
          <cell r="Y252" t="str">
            <v>1.25%佣金</v>
          </cell>
          <cell r="AA252">
            <v>114894.60616438399</v>
          </cell>
          <cell r="AB252">
            <v>114870.99</v>
          </cell>
        </row>
        <row r="253">
          <cell r="B253" t="str">
            <v>Heung-A Manila</v>
          </cell>
          <cell r="C253" t="str">
            <v>STM</v>
          </cell>
          <cell r="F253" t="str">
            <v>第2期</v>
          </cell>
          <cell r="I253" t="str">
            <v>2018.10.14-2018.10.29</v>
          </cell>
          <cell r="Y253" t="str">
            <v>1842E/W劳务费</v>
          </cell>
          <cell r="AA253">
            <v>82027.5</v>
          </cell>
          <cell r="AB253">
            <v>82027.5</v>
          </cell>
        </row>
        <row r="254">
          <cell r="B254" t="str">
            <v>OPDR LISBOA</v>
          </cell>
          <cell r="C254" t="str">
            <v>MIS</v>
          </cell>
          <cell r="F254" t="str">
            <v>第3期</v>
          </cell>
          <cell r="I254" t="str">
            <v>2018.11.11-2018.11.26</v>
          </cell>
          <cell r="Y254" t="str">
            <v>1.25%佣金</v>
          </cell>
          <cell r="AA254">
            <v>76036.900684931505</v>
          </cell>
          <cell r="AB254">
            <v>76036.899999999994</v>
          </cell>
        </row>
        <row r="255">
          <cell r="B255" t="str">
            <v>Heung-A Singapore</v>
          </cell>
          <cell r="C255" t="str">
            <v>STM</v>
          </cell>
          <cell r="F255" t="str">
            <v>第1期</v>
          </cell>
          <cell r="I255" t="str">
            <v>2018.10.20-2018.11.04</v>
          </cell>
          <cell r="Y255" t="str">
            <v>1843ew/1845ew 劳务费</v>
          </cell>
          <cell r="AA255">
            <v>204650.3</v>
          </cell>
          <cell r="AB255">
            <v>204650.3</v>
          </cell>
        </row>
        <row r="256">
          <cell r="B256" t="str">
            <v>ACACIA LAN</v>
          </cell>
          <cell r="C256" t="str">
            <v>ONE</v>
          </cell>
          <cell r="F256" t="str">
            <v>final</v>
          </cell>
          <cell r="I256" t="str">
            <v>2018.04.26-2018.04.29</v>
          </cell>
          <cell r="Y256" t="str">
            <v>1.25%佣金/返还预估船东费/船东费/停租4.24 06：00-15:20 LT PUS 0.38889天/接还船检验费</v>
          </cell>
          <cell r="AA256">
            <v>1028.3800000000001</v>
          </cell>
          <cell r="AB256">
            <v>1028.3599999999999</v>
          </cell>
        </row>
        <row r="257">
          <cell r="B257" t="str">
            <v>ACACIA MAKOTO</v>
          </cell>
          <cell r="C257" t="str">
            <v>STM</v>
          </cell>
          <cell r="F257" t="str">
            <v>第10期</v>
          </cell>
          <cell r="I257" t="str">
            <v>2018.11.11-2018.11.26</v>
          </cell>
          <cell r="Y257" t="str">
            <v>船东费</v>
          </cell>
          <cell r="AA257">
            <v>90908.53</v>
          </cell>
          <cell r="AB257">
            <v>90908.53</v>
          </cell>
        </row>
        <row r="258">
          <cell r="B258" t="str">
            <v>ACACIA MING</v>
          </cell>
          <cell r="C258" t="str">
            <v>ONE</v>
          </cell>
          <cell r="F258" t="str">
            <v>第15期</v>
          </cell>
          <cell r="I258" t="str">
            <v>2018.11.21-2018.12.06</v>
          </cell>
          <cell r="Y258" t="str">
            <v>1.25%佣金/返还船东费预留/船东费</v>
          </cell>
          <cell r="AA258">
            <v>88269.116164383595</v>
          </cell>
          <cell r="AB258">
            <v>88265.51</v>
          </cell>
        </row>
        <row r="259">
          <cell r="B259" t="str">
            <v>JRS CORVUS</v>
          </cell>
          <cell r="C259" t="str">
            <v>ONE</v>
          </cell>
          <cell r="F259" t="str">
            <v>第15期</v>
          </cell>
          <cell r="I259" t="str">
            <v>2018.11.16-2018.12.01</v>
          </cell>
          <cell r="Y259" t="str">
            <v>1.25%佣金</v>
          </cell>
          <cell r="AA259">
            <v>79344.6061643836</v>
          </cell>
          <cell r="AB259">
            <v>79341</v>
          </cell>
        </row>
        <row r="260">
          <cell r="B260" t="str">
            <v>ACACIA ARIES</v>
          </cell>
          <cell r="C260" t="str">
            <v>SCP</v>
          </cell>
          <cell r="F260" t="str">
            <v>第5期</v>
          </cell>
          <cell r="I260" t="str">
            <v>2018.11.12-2018.11.27</v>
          </cell>
          <cell r="Y260" t="str">
            <v>1.25%佣金</v>
          </cell>
          <cell r="AA260">
            <v>45075</v>
          </cell>
          <cell r="AB260">
            <v>45067.68</v>
          </cell>
        </row>
        <row r="261">
          <cell r="B261" t="str">
            <v>Heung-A Jakarta</v>
          </cell>
          <cell r="C261" t="str">
            <v>Heung-A</v>
          </cell>
          <cell r="F261" t="str">
            <v>第14期</v>
          </cell>
          <cell r="I261" t="str">
            <v>2018.11.15-2018.11.30</v>
          </cell>
          <cell r="Y261" t="str">
            <v>1.25%佣金</v>
          </cell>
          <cell r="AA261">
            <v>88668.75</v>
          </cell>
          <cell r="AB261">
            <v>88650.13</v>
          </cell>
        </row>
        <row r="262">
          <cell r="B262" t="str">
            <v>ACACIA LEO</v>
          </cell>
          <cell r="C262" t="str">
            <v>FESCO</v>
          </cell>
          <cell r="F262" t="str">
            <v>第11期</v>
          </cell>
          <cell r="I262" t="str">
            <v>2018.11.23-2018.12.08</v>
          </cell>
          <cell r="AA262">
            <v>89150</v>
          </cell>
          <cell r="AB262">
            <v>89130.68</v>
          </cell>
        </row>
        <row r="263">
          <cell r="B263" t="str">
            <v>ACACIA LAN</v>
          </cell>
          <cell r="C263" t="str">
            <v>Heung-A</v>
          </cell>
          <cell r="F263" t="str">
            <v>第14期</v>
          </cell>
          <cell r="I263" t="str">
            <v>2018.11.10-2018.11.25</v>
          </cell>
          <cell r="AA263">
            <v>76750</v>
          </cell>
          <cell r="AB263">
            <v>76735</v>
          </cell>
        </row>
        <row r="264">
          <cell r="B264" t="str">
            <v>ACACIA TAURUS</v>
          </cell>
          <cell r="C264" t="str">
            <v>STM</v>
          </cell>
          <cell r="F264" t="str">
            <v>第10期</v>
          </cell>
          <cell r="I264" t="str">
            <v>2018.11.19-2018.12.04</v>
          </cell>
          <cell r="Y264" t="str">
            <v>船东费</v>
          </cell>
          <cell r="AA264">
            <v>60061.54</v>
          </cell>
          <cell r="AB264">
            <v>60061.54</v>
          </cell>
        </row>
        <row r="265">
          <cell r="B265" t="str">
            <v>JRS CARINA</v>
          </cell>
          <cell r="C265" t="str">
            <v>CCL</v>
          </cell>
          <cell r="F265" t="str">
            <v>第11期</v>
          </cell>
          <cell r="I265" t="str">
            <v>2018.11.27-2018.11.30</v>
          </cell>
          <cell r="Y265" t="str">
            <v>船东费</v>
          </cell>
          <cell r="AA265">
            <v>16571.689999999999</v>
          </cell>
          <cell r="AB265">
            <v>16571.689999999999</v>
          </cell>
        </row>
        <row r="266">
          <cell r="B266" t="str">
            <v>JRS CARINA</v>
          </cell>
          <cell r="C266" t="str">
            <v>CCL</v>
          </cell>
          <cell r="F266" t="str">
            <v>第11期</v>
          </cell>
          <cell r="I266" t="str">
            <v>2018.11.30-2018.12.12</v>
          </cell>
          <cell r="AA266">
            <v>58820</v>
          </cell>
          <cell r="AB266">
            <v>58817.599999999999</v>
          </cell>
        </row>
        <row r="267">
          <cell r="B267" t="str">
            <v>ACACIA LAN</v>
          </cell>
          <cell r="C267" t="str">
            <v>Heung-A</v>
          </cell>
          <cell r="F267" t="str">
            <v>第15期</v>
          </cell>
          <cell r="I267" t="str">
            <v>2018.11.25-2018.11.29</v>
          </cell>
          <cell r="AA267">
            <v>20466.666666666701</v>
          </cell>
          <cell r="AB267">
            <v>20466.669999999998</v>
          </cell>
        </row>
        <row r="268">
          <cell r="B268" t="str">
            <v>ACACIA LAN</v>
          </cell>
          <cell r="C268" t="str">
            <v>Heung-A</v>
          </cell>
          <cell r="F268" t="str">
            <v>第15期</v>
          </cell>
          <cell r="I268" t="str">
            <v>2018.11.29-2018.12.10</v>
          </cell>
          <cell r="AA268">
            <v>50920.833333333299</v>
          </cell>
          <cell r="AB268">
            <v>50905.83</v>
          </cell>
        </row>
        <row r="269">
          <cell r="B269" t="str">
            <v>Heung-A Singapore</v>
          </cell>
          <cell r="C269" t="str">
            <v>STM</v>
          </cell>
          <cell r="F269" t="str">
            <v>prefinal</v>
          </cell>
          <cell r="I269" t="str">
            <v>2018.11.04-2018.11.18</v>
          </cell>
          <cell r="AA269">
            <v>-5339.4894541666599</v>
          </cell>
          <cell r="AB269">
            <v>-5339.49</v>
          </cell>
        </row>
        <row r="270">
          <cell r="B270" t="str">
            <v>ACACIA MAKOTO</v>
          </cell>
          <cell r="C270" t="str">
            <v>STM</v>
          </cell>
          <cell r="F270" t="str">
            <v>第11期</v>
          </cell>
          <cell r="I270" t="str">
            <v>2018.11.26-2018.12.11</v>
          </cell>
          <cell r="Y270" t="str">
            <v>船东费</v>
          </cell>
          <cell r="AA270">
            <v>87793.37</v>
          </cell>
          <cell r="AB270">
            <v>87793.37</v>
          </cell>
        </row>
        <row r="271">
          <cell r="B271" t="str">
            <v>ACACIA VIRGO</v>
          </cell>
          <cell r="C271" t="str">
            <v>CMS</v>
          </cell>
          <cell r="F271" t="str">
            <v>第4期</v>
          </cell>
          <cell r="I271" t="str">
            <v>2018.11.27-2018.12.12</v>
          </cell>
          <cell r="AA271">
            <v>116338.35616438399</v>
          </cell>
          <cell r="AB271">
            <v>116314.75</v>
          </cell>
        </row>
        <row r="272">
          <cell r="B272" t="str">
            <v>OPDR LISBOA</v>
          </cell>
          <cell r="C272" t="str">
            <v>MIS</v>
          </cell>
          <cell r="F272" t="str">
            <v>第4期</v>
          </cell>
          <cell r="I272" t="str">
            <v>2018.11.26-2018.12.11</v>
          </cell>
          <cell r="Y272" t="str">
            <v>1.25%佣金</v>
          </cell>
          <cell r="AA272">
            <v>76036.900684931505</v>
          </cell>
          <cell r="AB272">
            <v>76036.899999999994</v>
          </cell>
        </row>
        <row r="273">
          <cell r="B273" t="str">
            <v>ACACIA ARIES</v>
          </cell>
          <cell r="C273" t="str">
            <v>SCP</v>
          </cell>
          <cell r="F273" t="str">
            <v>第6期</v>
          </cell>
          <cell r="I273" t="str">
            <v>2018.11.27-2018.12.12</v>
          </cell>
          <cell r="Y273" t="str">
            <v>1.25%佣金/船东费预留</v>
          </cell>
          <cell r="AA273">
            <v>8613.75</v>
          </cell>
          <cell r="AB273">
            <v>8606.3700000000008</v>
          </cell>
        </row>
        <row r="274">
          <cell r="B274" t="str">
            <v>Heung-A Manila</v>
          </cell>
          <cell r="C274" t="str">
            <v>STM</v>
          </cell>
          <cell r="F274" t="str">
            <v>prefinal</v>
          </cell>
          <cell r="I274" t="str">
            <v>2018.10.29-2018.11.06</v>
          </cell>
          <cell r="Y274" t="str">
            <v>1835EW-1840EW劳务费/船东费</v>
          </cell>
          <cell r="AA274">
            <v>-84704.417499999996</v>
          </cell>
          <cell r="AB274">
            <v>-84704.42</v>
          </cell>
        </row>
        <row r="275">
          <cell r="B275" t="str">
            <v>Heung-A Manila</v>
          </cell>
          <cell r="C275" t="str">
            <v>STM</v>
          </cell>
          <cell r="F275" t="str">
            <v>第1期</v>
          </cell>
          <cell r="I275" t="str">
            <v>2018.11.16-2018.12.01</v>
          </cell>
          <cell r="AA275">
            <v>188502.19</v>
          </cell>
          <cell r="AB275">
            <v>188502.19</v>
          </cell>
        </row>
        <row r="276">
          <cell r="B276" t="str">
            <v>Heung-A Jakarta</v>
          </cell>
          <cell r="C276" t="str">
            <v>Heung-A</v>
          </cell>
          <cell r="F276" t="str">
            <v>第15期</v>
          </cell>
          <cell r="I276" t="str">
            <v>2018.11.30-2018.12.15</v>
          </cell>
          <cell r="Y276" t="str">
            <v>1.25%佣金/船东费</v>
          </cell>
          <cell r="AA276">
            <v>88078.44</v>
          </cell>
          <cell r="AB276">
            <v>88059.82</v>
          </cell>
        </row>
        <row r="277">
          <cell r="B277" t="str">
            <v>ACACIA MING</v>
          </cell>
          <cell r="C277" t="str">
            <v>ONE</v>
          </cell>
          <cell r="F277" t="str">
            <v>第16期</v>
          </cell>
          <cell r="I277" t="str">
            <v>2018.12.06-2018.12.21</v>
          </cell>
          <cell r="Y277" t="str">
            <v>1.25%佣金</v>
          </cell>
          <cell r="AA277">
            <v>79344.6061643836</v>
          </cell>
          <cell r="AB277">
            <v>79344.61</v>
          </cell>
        </row>
        <row r="278">
          <cell r="B278" t="str">
            <v>JRS CORVUS</v>
          </cell>
          <cell r="C278" t="str">
            <v>ONE</v>
          </cell>
          <cell r="F278" t="str">
            <v>第16期</v>
          </cell>
          <cell r="I278" t="str">
            <v>2018.12.01-2018.12.16</v>
          </cell>
          <cell r="Y278" t="str">
            <v>1.25%佣金</v>
          </cell>
          <cell r="AA278">
            <v>79344.6061643836</v>
          </cell>
          <cell r="AB278">
            <v>79340.98</v>
          </cell>
        </row>
        <row r="279">
          <cell r="B279" t="str">
            <v>ACACIA VIRGO</v>
          </cell>
          <cell r="C279" t="str">
            <v>CMS</v>
          </cell>
          <cell r="F279" t="str">
            <v>第5期</v>
          </cell>
          <cell r="I279" t="str">
            <v>2018.12.12-2018.12.27</v>
          </cell>
          <cell r="AA279">
            <v>116338.35616438399</v>
          </cell>
          <cell r="AB279">
            <v>116314.73</v>
          </cell>
        </row>
        <row r="280">
          <cell r="B280" t="str">
            <v>ACACIA LEO</v>
          </cell>
          <cell r="C280" t="str">
            <v>WHL</v>
          </cell>
          <cell r="F280" t="str">
            <v>final</v>
          </cell>
          <cell r="I280" t="str">
            <v>2018.05.13-2018.06.12</v>
          </cell>
          <cell r="Y280" t="str">
            <v>船东费预留</v>
          </cell>
          <cell r="AA280">
            <v>12996.77</v>
          </cell>
          <cell r="AB280">
            <v>12989.71</v>
          </cell>
        </row>
        <row r="281">
          <cell r="B281" t="str">
            <v>ACACIA TAURUS</v>
          </cell>
          <cell r="C281" t="str">
            <v>COSCO</v>
          </cell>
          <cell r="F281" t="str">
            <v>final</v>
          </cell>
          <cell r="I281" t="str">
            <v>2018.05.13-2018.05.14</v>
          </cell>
          <cell r="Y281" t="str">
            <v>船东费预留/船东费</v>
          </cell>
          <cell r="AA281">
            <v>1857.26</v>
          </cell>
          <cell r="AB281">
            <v>1857.26</v>
          </cell>
        </row>
        <row r="282">
          <cell r="B282" t="str">
            <v>ACACIA TAURUS</v>
          </cell>
          <cell r="C282" t="str">
            <v>SNL</v>
          </cell>
          <cell r="F282" t="str">
            <v>final</v>
          </cell>
          <cell r="I282" t="str">
            <v>2018.06.15-2018.06.24</v>
          </cell>
          <cell r="Y282" t="str">
            <v>船东费预留/船东费</v>
          </cell>
          <cell r="AA282">
            <v>4142.13</v>
          </cell>
          <cell r="AB282">
            <v>4102.3</v>
          </cell>
        </row>
        <row r="283">
          <cell r="B283" t="str">
            <v>ACACIA VIRGO</v>
          </cell>
          <cell r="C283" t="str">
            <v>SNL</v>
          </cell>
          <cell r="F283" t="str">
            <v>final</v>
          </cell>
          <cell r="I283" t="str">
            <v>2018.09.19-2018.09.26</v>
          </cell>
          <cell r="Y283" t="str">
            <v>船东费预留/船东费</v>
          </cell>
          <cell r="AA283">
            <v>2759.9</v>
          </cell>
          <cell r="AB283">
            <v>2735.26</v>
          </cell>
        </row>
        <row r="284">
          <cell r="B284" t="str">
            <v>Heung-A Manila</v>
          </cell>
          <cell r="C284" t="str">
            <v>Heung-A</v>
          </cell>
          <cell r="F284" t="str">
            <v>final</v>
          </cell>
          <cell r="I284" t="str">
            <v>2018.07.03-2018.07.08</v>
          </cell>
          <cell r="Y284" t="str">
            <v>船东费预留</v>
          </cell>
          <cell r="AA284">
            <v>5000</v>
          </cell>
          <cell r="AB284">
            <v>5000</v>
          </cell>
        </row>
        <row r="285">
          <cell r="B285" t="str">
            <v>Heung-A Manila</v>
          </cell>
          <cell r="C285" t="str">
            <v>Heung-A</v>
          </cell>
          <cell r="F285" t="str">
            <v>final</v>
          </cell>
          <cell r="I285" t="str">
            <v>2018.08.03-2018.08.12</v>
          </cell>
          <cell r="Y285" t="str">
            <v>船东费预留/船东费/接还船检验费</v>
          </cell>
          <cell r="AA285">
            <v>2444.62</v>
          </cell>
          <cell r="AB285">
            <v>2425.9499999999998</v>
          </cell>
        </row>
        <row r="286">
          <cell r="B286" t="str">
            <v>ACACIA LIBRA</v>
          </cell>
          <cell r="C286" t="str">
            <v>STX PO</v>
          </cell>
          <cell r="F286" t="str">
            <v>final</v>
          </cell>
          <cell r="I286" t="str">
            <v>2018.09.22-2018.11.09</v>
          </cell>
          <cell r="Y286" t="str">
            <v>船东费预留</v>
          </cell>
          <cell r="AA286">
            <v>8000</v>
          </cell>
          <cell r="AB286">
            <v>7980</v>
          </cell>
        </row>
        <row r="287">
          <cell r="B287" t="str">
            <v>OPDR LISBOA</v>
          </cell>
          <cell r="C287" t="str">
            <v>CMS</v>
          </cell>
          <cell r="F287" t="str">
            <v>final</v>
          </cell>
          <cell r="I287" t="str">
            <v>2018.09.06-2018.09.25</v>
          </cell>
          <cell r="Y287" t="str">
            <v>船东费预留/接还船检验费</v>
          </cell>
          <cell r="AA287">
            <v>4100</v>
          </cell>
          <cell r="AB287">
            <v>4071.72</v>
          </cell>
        </row>
        <row r="288">
          <cell r="B288" t="str">
            <v>ACACIA LEO</v>
          </cell>
          <cell r="C288" t="str">
            <v>FESCO</v>
          </cell>
          <cell r="F288" t="str">
            <v>第12期</v>
          </cell>
          <cell r="I288" t="str">
            <v>2018.12.08-2018.12.23</v>
          </cell>
          <cell r="AA288">
            <v>89150</v>
          </cell>
          <cell r="AB288">
            <v>89130.64</v>
          </cell>
        </row>
        <row r="289">
          <cell r="B289" t="str">
            <v>ACACIA TAURUS</v>
          </cell>
          <cell r="C289" t="str">
            <v>STM</v>
          </cell>
          <cell r="F289" t="str">
            <v>第11期</v>
          </cell>
          <cell r="I289" t="str">
            <v>2018.12.04-2018.12.19</v>
          </cell>
          <cell r="AA289">
            <v>60650</v>
          </cell>
          <cell r="AB289">
            <v>60650</v>
          </cell>
        </row>
        <row r="290">
          <cell r="B290" t="str">
            <v>CONMAR HAWK</v>
          </cell>
          <cell r="C290" t="str">
            <v>CMS</v>
          </cell>
          <cell r="F290" t="str">
            <v>第22期</v>
          </cell>
          <cell r="I290" t="str">
            <v>2018.12.09-2018.12.24</v>
          </cell>
          <cell r="Y290" t="str">
            <v>1.25%佣金</v>
          </cell>
          <cell r="AA290">
            <v>79048.715753424694</v>
          </cell>
          <cell r="AB290">
            <v>79028.72</v>
          </cell>
        </row>
        <row r="291">
          <cell r="B291" t="str">
            <v>OPDR LISBOA</v>
          </cell>
          <cell r="C291" t="str">
            <v>MIS</v>
          </cell>
          <cell r="F291" t="str">
            <v>第5期</v>
          </cell>
          <cell r="I291" t="str">
            <v>2018.12.11-2018.12.26</v>
          </cell>
          <cell r="Y291" t="str">
            <v>1.25%佣金/船东费/交船检验费</v>
          </cell>
          <cell r="AA291">
            <v>75652.281454162294</v>
          </cell>
          <cell r="AB291">
            <v>75652.28</v>
          </cell>
        </row>
        <row r="292">
          <cell r="B292" t="str">
            <v>JRS CARINA</v>
          </cell>
          <cell r="C292" t="str">
            <v>CCL</v>
          </cell>
          <cell r="F292" t="str">
            <v>第12期</v>
          </cell>
          <cell r="I292" t="str">
            <v>2018.12.12-2018.12.27</v>
          </cell>
          <cell r="Y292" t="str">
            <v>船东费</v>
          </cell>
          <cell r="AA292">
            <v>73149.919999999998</v>
          </cell>
          <cell r="AB292">
            <v>73147.520000000004</v>
          </cell>
        </row>
        <row r="293">
          <cell r="B293" t="str">
            <v>ACACIA LAN</v>
          </cell>
          <cell r="C293" t="str">
            <v>Heung-A</v>
          </cell>
          <cell r="F293" t="str">
            <v>第16期</v>
          </cell>
          <cell r="I293" t="str">
            <v>2018.12.10-2018.12.25</v>
          </cell>
          <cell r="AA293">
            <v>69437.5</v>
          </cell>
          <cell r="AB293">
            <v>69422.5</v>
          </cell>
        </row>
        <row r="294">
          <cell r="B294" t="str">
            <v>ACACIA MAKOTO</v>
          </cell>
          <cell r="C294" t="str">
            <v>STM</v>
          </cell>
          <cell r="F294" t="str">
            <v>第12期</v>
          </cell>
          <cell r="I294" t="str">
            <v>2018.12.11-2018.12.26</v>
          </cell>
          <cell r="AA294">
            <v>91200</v>
          </cell>
          <cell r="AB294">
            <v>91200</v>
          </cell>
        </row>
        <row r="295">
          <cell r="B295" t="str">
            <v>CONMAR HAWK</v>
          </cell>
          <cell r="C295" t="str">
            <v>CMS</v>
          </cell>
          <cell r="F295" t="str">
            <v>第23期</v>
          </cell>
          <cell r="I295" t="str">
            <v>2018.12.24-2019.01.08</v>
          </cell>
          <cell r="Y295" t="str">
            <v>1.25%佣金</v>
          </cell>
          <cell r="AA295">
            <v>79048.715753424694</v>
          </cell>
          <cell r="AB295">
            <v>79028.72</v>
          </cell>
        </row>
        <row r="296">
          <cell r="B296" t="str">
            <v>ACACIA MING</v>
          </cell>
          <cell r="C296" t="str">
            <v>ONE</v>
          </cell>
          <cell r="F296" t="str">
            <v>第17期</v>
          </cell>
          <cell r="I296" t="str">
            <v>2018.12.21-2019.01.05</v>
          </cell>
          <cell r="Y296" t="str">
            <v>1.25%佣金/冷箱劳务费（18.08.30-18.10.25）/停租2018.11.07 0.10139天</v>
          </cell>
          <cell r="AA296">
            <v>78617.586164383596</v>
          </cell>
          <cell r="AB296">
            <v>78617.59</v>
          </cell>
        </row>
        <row r="297">
          <cell r="B297" t="str">
            <v>ACACIA ARIES</v>
          </cell>
          <cell r="C297" t="str">
            <v>SCP</v>
          </cell>
          <cell r="F297" t="str">
            <v>第7期</v>
          </cell>
          <cell r="I297" t="str">
            <v>2018.12.12-2018.12.13</v>
          </cell>
          <cell r="Y297" t="str">
            <v>1.25%佣金</v>
          </cell>
          <cell r="AA297">
            <v>2193.14095</v>
          </cell>
          <cell r="AB297">
            <v>1272.27</v>
          </cell>
        </row>
        <row r="298">
          <cell r="B298" t="str">
            <v>ACACIA ARIES</v>
          </cell>
          <cell r="C298" t="str">
            <v>SCP</v>
          </cell>
          <cell r="F298" t="str">
            <v>第7期</v>
          </cell>
          <cell r="I298" t="str">
            <v>2018.12.13-2018.12.27</v>
          </cell>
          <cell r="Y298" t="str">
            <v>1.25%佣金</v>
          </cell>
          <cell r="AA298">
            <v>63070.839562499998</v>
          </cell>
          <cell r="AB298">
            <v>59529.16</v>
          </cell>
        </row>
        <row r="299">
          <cell r="B299" t="str">
            <v>ACACIA LIBRA</v>
          </cell>
          <cell r="C299" t="str">
            <v>STM</v>
          </cell>
          <cell r="F299" t="str">
            <v>第1期</v>
          </cell>
          <cell r="I299" t="str">
            <v>2018.12.01-2018.12.16</v>
          </cell>
          <cell r="AA299">
            <v>262534.2</v>
          </cell>
          <cell r="AB299">
            <v>262534.2</v>
          </cell>
        </row>
        <row r="300">
          <cell r="B300" t="str">
            <v>Heung-A Singapore</v>
          </cell>
          <cell r="C300" t="str">
            <v>SNL</v>
          </cell>
          <cell r="F300" t="str">
            <v>第1期</v>
          </cell>
          <cell r="I300" t="str">
            <v>2018.12.10-2018.12.25</v>
          </cell>
          <cell r="AA300">
            <v>67825</v>
          </cell>
          <cell r="AB300">
            <v>67798.880000000005</v>
          </cell>
        </row>
        <row r="301">
          <cell r="B301" t="str">
            <v>JRS CORVUS</v>
          </cell>
          <cell r="C301" t="str">
            <v>ONE</v>
          </cell>
          <cell r="F301" t="str">
            <v>第17期</v>
          </cell>
          <cell r="I301" t="str">
            <v>2018.12.16-2018.12.31</v>
          </cell>
          <cell r="Y301" t="str">
            <v>1.25%佣金</v>
          </cell>
          <cell r="AA301">
            <v>79344.6061643836</v>
          </cell>
          <cell r="AB301">
            <v>79340.990000000005</v>
          </cell>
        </row>
        <row r="302">
          <cell r="B302" t="str">
            <v>Heung-A Manila</v>
          </cell>
          <cell r="C302" t="str">
            <v>STM</v>
          </cell>
          <cell r="F302" t="str">
            <v>prefinal</v>
          </cell>
          <cell r="I302" t="str">
            <v>2018.12.01-2018.12.02</v>
          </cell>
          <cell r="Y302" t="str">
            <v>船东费</v>
          </cell>
          <cell r="AA302">
            <v>-128570.3645</v>
          </cell>
          <cell r="AB302">
            <v>-128570.36</v>
          </cell>
        </row>
        <row r="303">
          <cell r="B303" t="str">
            <v>Heung-A Singapore</v>
          </cell>
          <cell r="C303" t="str">
            <v>STM</v>
          </cell>
          <cell r="F303" t="str">
            <v>prefinal2</v>
          </cell>
          <cell r="I303" t="str">
            <v>2018.11.04-2018.11.18</v>
          </cell>
          <cell r="Y303" t="str">
            <v>船东费/v.1846ew 劳务费</v>
          </cell>
          <cell r="AA303">
            <v>150.03</v>
          </cell>
          <cell r="AB303">
            <v>150.03</v>
          </cell>
        </row>
        <row r="304">
          <cell r="B304" t="str">
            <v>ACACIA TAURUS</v>
          </cell>
          <cell r="C304" t="str">
            <v>STM</v>
          </cell>
          <cell r="F304" t="str">
            <v>第12期</v>
          </cell>
          <cell r="I304" t="str">
            <v>2018.12.19-2019.01.03</v>
          </cell>
          <cell r="Y304" t="str">
            <v>船东费</v>
          </cell>
          <cell r="AA304">
            <v>60343.87</v>
          </cell>
          <cell r="AB304">
            <v>60343.87</v>
          </cell>
        </row>
        <row r="305">
          <cell r="B305" t="str">
            <v>ACACIA LEO</v>
          </cell>
          <cell r="C305" t="str">
            <v>FESCO</v>
          </cell>
          <cell r="F305" t="str">
            <v>第13期</v>
          </cell>
          <cell r="I305" t="str">
            <v>2018.12.23-2019.01.01</v>
          </cell>
          <cell r="AA305">
            <v>51137.66</v>
          </cell>
          <cell r="AB305">
            <v>51137.66</v>
          </cell>
        </row>
        <row r="306">
          <cell r="B306" t="str">
            <v>ACACIA LEO</v>
          </cell>
          <cell r="C306" t="str">
            <v>FESCO</v>
          </cell>
          <cell r="F306" t="str">
            <v>第13期</v>
          </cell>
          <cell r="I306" t="str">
            <v>2019.01.01-2019.01.07</v>
          </cell>
          <cell r="AA306">
            <v>34846.04</v>
          </cell>
          <cell r="AB306">
            <v>34826.67</v>
          </cell>
        </row>
        <row r="307">
          <cell r="B307" t="str">
            <v>Heung-A Jakarta</v>
          </cell>
          <cell r="C307" t="str">
            <v>Heung-A</v>
          </cell>
          <cell r="F307" t="str">
            <v>第16期</v>
          </cell>
          <cell r="I307" t="str">
            <v>2018.12.15-2018.12.30</v>
          </cell>
          <cell r="Y307" t="str">
            <v>1.25%佣金</v>
          </cell>
          <cell r="AA307">
            <v>88668.75</v>
          </cell>
          <cell r="AB307">
            <v>88650.13</v>
          </cell>
        </row>
        <row r="308">
          <cell r="B308" t="str">
            <v>ACACIA LIBRA</v>
          </cell>
          <cell r="C308" t="str">
            <v>STM</v>
          </cell>
          <cell r="F308" t="str">
            <v>第2期</v>
          </cell>
          <cell r="I308" t="str">
            <v>2018.12.16-2018.12.31</v>
          </cell>
          <cell r="AA308">
            <v>90650</v>
          </cell>
          <cell r="AB308">
            <v>90650</v>
          </cell>
        </row>
        <row r="309">
          <cell r="B309" t="str">
            <v>ACACIA VIRGO</v>
          </cell>
          <cell r="C309" t="str">
            <v>CMS</v>
          </cell>
          <cell r="F309" t="str">
            <v>第6期</v>
          </cell>
          <cell r="I309" t="str">
            <v>2018.12.27-2019.01.11</v>
          </cell>
          <cell r="Y309" t="str">
            <v>接船检验费/船东费</v>
          </cell>
          <cell r="AA309">
            <v>116038.35616438399</v>
          </cell>
          <cell r="AB309">
            <v>116314.68</v>
          </cell>
        </row>
        <row r="310">
          <cell r="B310" t="str">
            <v>Heung-A Singapore</v>
          </cell>
          <cell r="C310" t="str">
            <v>SNL</v>
          </cell>
          <cell r="F310" t="str">
            <v>第2期</v>
          </cell>
          <cell r="I310" t="str">
            <v>2018.12.25-2019.01.09</v>
          </cell>
          <cell r="AA310">
            <v>67825</v>
          </cell>
          <cell r="AB310">
            <v>67800.37</v>
          </cell>
        </row>
        <row r="311">
          <cell r="B311" t="str">
            <v>ACACIA MAKOTO</v>
          </cell>
          <cell r="C311" t="str">
            <v>STM</v>
          </cell>
          <cell r="F311" t="str">
            <v>第13期</v>
          </cell>
          <cell r="I311" t="str">
            <v>2018.12.26-2019.01.10</v>
          </cell>
          <cell r="Y311" t="str">
            <v>船东费</v>
          </cell>
          <cell r="AA311">
            <v>90421.71</v>
          </cell>
          <cell r="AB311">
            <v>90421.71</v>
          </cell>
        </row>
        <row r="312">
          <cell r="B312" t="str">
            <v>ACACIA LAN</v>
          </cell>
          <cell r="C312" t="str">
            <v>Heung-A</v>
          </cell>
          <cell r="F312" t="str">
            <v>第17期</v>
          </cell>
          <cell r="I312" t="str">
            <v>2018.12.25-2019.01.09</v>
          </cell>
          <cell r="AA312">
            <v>69437.5</v>
          </cell>
          <cell r="AB312">
            <v>69422.5</v>
          </cell>
        </row>
        <row r="313">
          <cell r="B313" t="str">
            <v>OPDR LISBOA</v>
          </cell>
          <cell r="C313" t="str">
            <v>MIS</v>
          </cell>
          <cell r="F313" t="str">
            <v>第6期</v>
          </cell>
          <cell r="I313" t="str">
            <v>2018.12.26-2019.01.10</v>
          </cell>
          <cell r="Y313" t="str">
            <v>1.25%佣金</v>
          </cell>
          <cell r="AA313">
            <v>76036.900684931505</v>
          </cell>
          <cell r="AB313">
            <v>76036.899999999994</v>
          </cell>
        </row>
        <row r="314">
          <cell r="B314" t="str">
            <v>JRS CORVUS</v>
          </cell>
          <cell r="C314" t="str">
            <v>ONE</v>
          </cell>
          <cell r="F314" t="str">
            <v>第18期</v>
          </cell>
          <cell r="I314" t="str">
            <v>2018.12.31-2019.01.15</v>
          </cell>
          <cell r="Y314" t="str">
            <v>1.25%佣金</v>
          </cell>
          <cell r="AA314">
            <v>79344.6061643836</v>
          </cell>
          <cell r="AB314">
            <v>79340.990000000005</v>
          </cell>
        </row>
        <row r="315">
          <cell r="B315" t="str">
            <v>JRS CARINA</v>
          </cell>
          <cell r="C315" t="str">
            <v>CCL</v>
          </cell>
          <cell r="F315" t="str">
            <v>第13期</v>
          </cell>
          <cell r="I315" t="str">
            <v>2018.12.27-2019.01.11</v>
          </cell>
          <cell r="AA315">
            <v>73525</v>
          </cell>
          <cell r="AB315">
            <v>73522.3</v>
          </cell>
        </row>
        <row r="316">
          <cell r="B316" t="str">
            <v>ACACIA VIRGO</v>
          </cell>
          <cell r="C316" t="str">
            <v>CMS</v>
          </cell>
          <cell r="F316" t="str">
            <v>prefinal</v>
          </cell>
          <cell r="I316" t="str">
            <v>2019.01.11-2019.02.02</v>
          </cell>
          <cell r="Y316" t="str">
            <v>船东费预估/还船检验费</v>
          </cell>
          <cell r="AA316">
            <v>17037.322328767099</v>
          </cell>
          <cell r="AB316">
            <v>16713.939999999999</v>
          </cell>
        </row>
        <row r="317">
          <cell r="B317" t="str">
            <v>ACACIA LEO</v>
          </cell>
          <cell r="C317" t="str">
            <v>FESCO</v>
          </cell>
          <cell r="F317" t="str">
            <v>第14期</v>
          </cell>
          <cell r="I317" t="str">
            <v>2019.01.07-2019.01.22</v>
          </cell>
          <cell r="AA317">
            <v>81650</v>
          </cell>
          <cell r="AB317">
            <v>81630.649999999994</v>
          </cell>
        </row>
        <row r="318">
          <cell r="B318" t="str">
            <v>ACACIA MING</v>
          </cell>
          <cell r="C318" t="str">
            <v>ONE</v>
          </cell>
          <cell r="F318" t="str">
            <v>第18期</v>
          </cell>
          <cell r="I318" t="str">
            <v>2019.01.05-2019.01.20</v>
          </cell>
          <cell r="Y318" t="str">
            <v>1.25%佣金</v>
          </cell>
          <cell r="AA318">
            <v>79344.6061643836</v>
          </cell>
          <cell r="AB318">
            <v>79340.75</v>
          </cell>
        </row>
        <row r="319">
          <cell r="B319" t="str">
            <v>ACACIA TAURUS</v>
          </cell>
          <cell r="C319" t="str">
            <v>STM</v>
          </cell>
          <cell r="F319" t="str">
            <v>第13期</v>
          </cell>
          <cell r="I319" t="str">
            <v>2019.01.03-2019.01.18</v>
          </cell>
          <cell r="AA319">
            <v>60650</v>
          </cell>
          <cell r="AB319">
            <v>60650</v>
          </cell>
        </row>
        <row r="320">
          <cell r="B320" t="str">
            <v>Heung-A Jakarta</v>
          </cell>
          <cell r="C320" t="str">
            <v>Heung-A</v>
          </cell>
          <cell r="F320" t="str">
            <v>第17期</v>
          </cell>
          <cell r="I320" t="str">
            <v>2018.12.30-2019.01.14</v>
          </cell>
          <cell r="Y320" t="str">
            <v>1.25%佣金</v>
          </cell>
          <cell r="AA320">
            <v>88668.75</v>
          </cell>
          <cell r="AB320">
            <v>88650.11</v>
          </cell>
        </row>
        <row r="321">
          <cell r="B321" t="str">
            <v>ACACIA LIBRA</v>
          </cell>
          <cell r="C321" t="str">
            <v>STM</v>
          </cell>
          <cell r="F321" t="str">
            <v>第3期</v>
          </cell>
          <cell r="I321" t="str">
            <v>2018.12.31-2019.01.15</v>
          </cell>
          <cell r="AA321">
            <v>90650</v>
          </cell>
          <cell r="AB321">
            <v>90650</v>
          </cell>
        </row>
        <row r="322">
          <cell r="B322" t="str">
            <v>ACACIA MAKOTO</v>
          </cell>
          <cell r="C322" t="str">
            <v>STM</v>
          </cell>
          <cell r="F322" t="str">
            <v>第14期</v>
          </cell>
          <cell r="I322" t="str">
            <v>2019.01.10-2019.01.25</v>
          </cell>
          <cell r="AA322">
            <v>91200</v>
          </cell>
          <cell r="AB322">
            <v>91200</v>
          </cell>
        </row>
        <row r="323">
          <cell r="B323" t="str">
            <v>Heung-A Singapore</v>
          </cell>
          <cell r="C323" t="str">
            <v>SNL</v>
          </cell>
          <cell r="F323" t="str">
            <v>第3期</v>
          </cell>
          <cell r="I323" t="str">
            <v>2019.01.09-2019.01.24</v>
          </cell>
          <cell r="AA323">
            <v>67825</v>
          </cell>
          <cell r="AB323">
            <v>67800.33</v>
          </cell>
        </row>
        <row r="324">
          <cell r="B324" t="str">
            <v>CONMAR HAWK</v>
          </cell>
          <cell r="C324" t="str">
            <v>CMS</v>
          </cell>
          <cell r="F324" t="str">
            <v>第24期</v>
          </cell>
          <cell r="I324" t="str">
            <v>2019.01.08-2019.01.23</v>
          </cell>
          <cell r="Y324" t="str">
            <v>1.25%佣金</v>
          </cell>
          <cell r="AA324">
            <v>79048.715753424694</v>
          </cell>
          <cell r="AB324">
            <v>79028.72</v>
          </cell>
        </row>
        <row r="325">
          <cell r="B325" t="str">
            <v>ACACIA ARIES</v>
          </cell>
          <cell r="C325" t="str">
            <v>DYS</v>
          </cell>
          <cell r="F325" t="str">
            <v>第1期</v>
          </cell>
          <cell r="I325" t="str">
            <v>2019.01.02-2019.01.06</v>
          </cell>
          <cell r="Y325" t="str">
            <v>1.25%佣金</v>
          </cell>
          <cell r="AA325">
            <v>34199.006849315097</v>
          </cell>
          <cell r="AB325">
            <v>34171.61</v>
          </cell>
        </row>
        <row r="326">
          <cell r="B326" t="str">
            <v>Heung-A Manila</v>
          </cell>
          <cell r="C326" t="str">
            <v>SCP</v>
          </cell>
          <cell r="F326" t="str">
            <v>第1期</v>
          </cell>
          <cell r="I326" t="str">
            <v>2019.01.03-2019.01.18</v>
          </cell>
          <cell r="Y326" t="str">
            <v>1.25%佣金</v>
          </cell>
          <cell r="AA326">
            <v>212582.10449999999</v>
          </cell>
          <cell r="AB326">
            <v>212324.96</v>
          </cell>
        </row>
        <row r="327">
          <cell r="B327" t="str">
            <v>CONMAR HAWK</v>
          </cell>
          <cell r="C327" t="str">
            <v>CMS</v>
          </cell>
          <cell r="F327" t="str">
            <v>第25期</v>
          </cell>
          <cell r="I327" t="str">
            <v>2019.01.23-2019.02.07</v>
          </cell>
          <cell r="Y327" t="str">
            <v>1.25%佣金/停租（10.30-11.04 4.8125天）/船东费</v>
          </cell>
          <cell r="AA327">
            <v>39292.835753424602</v>
          </cell>
          <cell r="AB327">
            <v>39272.85</v>
          </cell>
        </row>
        <row r="328">
          <cell r="B328" t="str">
            <v>JRS CORVUS</v>
          </cell>
          <cell r="C328" t="str">
            <v>ONE</v>
          </cell>
          <cell r="F328" t="str">
            <v>第19期</v>
          </cell>
          <cell r="I328" t="str">
            <v>2019.01.15-2019.01.30</v>
          </cell>
          <cell r="Y328" t="str">
            <v>1.25%佣金</v>
          </cell>
          <cell r="AA328">
            <v>79344.6061643836</v>
          </cell>
          <cell r="AB328">
            <v>79344.61</v>
          </cell>
        </row>
        <row r="329">
          <cell r="B329" t="str">
            <v>ACACIA LEO</v>
          </cell>
          <cell r="C329" t="str">
            <v>FESCO</v>
          </cell>
          <cell r="F329" t="str">
            <v>第15期</v>
          </cell>
          <cell r="I329" t="str">
            <v>2019.01.22-2019.02.06</v>
          </cell>
          <cell r="Y329" t="str">
            <v>船东费</v>
          </cell>
          <cell r="AA329">
            <v>81054.429999999993</v>
          </cell>
          <cell r="AB329">
            <v>81035</v>
          </cell>
        </row>
        <row r="330">
          <cell r="B330" t="str">
            <v>ACACIA LAN</v>
          </cell>
          <cell r="C330" t="str">
            <v>Heung-A</v>
          </cell>
          <cell r="F330" t="str">
            <v>第18期</v>
          </cell>
          <cell r="I330" t="str">
            <v>2019.01.09-2019.01.24</v>
          </cell>
          <cell r="Y330" t="str">
            <v>停租2018.12.10-12.13  2.8694天</v>
          </cell>
          <cell r="AA330">
            <v>53830.13</v>
          </cell>
          <cell r="AB330">
            <v>53815.13</v>
          </cell>
        </row>
        <row r="331">
          <cell r="B331" t="str">
            <v>OPDR LISBOA</v>
          </cell>
          <cell r="C331" t="str">
            <v>MIS</v>
          </cell>
          <cell r="F331" t="str">
            <v>final</v>
          </cell>
          <cell r="I331" t="str">
            <v>2019.01.10-2019.01.31</v>
          </cell>
          <cell r="Y331" t="str">
            <v>1.25%佣金/还船检验费/船东费</v>
          </cell>
          <cell r="AA331">
            <v>858.57887772654101</v>
          </cell>
          <cell r="AB331">
            <v>858.56</v>
          </cell>
        </row>
        <row r="332">
          <cell r="B332" t="str">
            <v>Heung-A Jakarta</v>
          </cell>
          <cell r="C332" t="str">
            <v>Heung-A</v>
          </cell>
          <cell r="F332" t="str">
            <v>第18期</v>
          </cell>
          <cell r="I332" t="str">
            <v>2019.01.14-2019.01.29</v>
          </cell>
          <cell r="Y332" t="str">
            <v>1.25%佣金</v>
          </cell>
          <cell r="AA332">
            <v>88668.75</v>
          </cell>
          <cell r="AB332">
            <v>88650.08</v>
          </cell>
        </row>
        <row r="333">
          <cell r="B333" t="str">
            <v>ACACIA LIBRA</v>
          </cell>
          <cell r="C333" t="str">
            <v>STM</v>
          </cell>
          <cell r="F333" t="str">
            <v>第4期</v>
          </cell>
          <cell r="I333" t="str">
            <v>2019.01.15-2019.01.30</v>
          </cell>
          <cell r="AA333">
            <v>90650</v>
          </cell>
          <cell r="AB333">
            <v>90650</v>
          </cell>
        </row>
        <row r="334">
          <cell r="B334" t="str">
            <v>ACACIA TAURUS</v>
          </cell>
          <cell r="C334" t="str">
            <v>STM</v>
          </cell>
          <cell r="F334" t="str">
            <v>第14期</v>
          </cell>
          <cell r="I334" t="str">
            <v>2019.01.18-2019.02.02</v>
          </cell>
          <cell r="AA334">
            <v>60650</v>
          </cell>
          <cell r="AB334">
            <v>60650</v>
          </cell>
        </row>
        <row r="335">
          <cell r="B335" t="str">
            <v>JRS CARINA</v>
          </cell>
          <cell r="C335" t="str">
            <v>CCL</v>
          </cell>
          <cell r="F335" t="str">
            <v>第14期</v>
          </cell>
          <cell r="I335" t="str">
            <v>2019.01.11-2019.01.26</v>
          </cell>
          <cell r="AA335">
            <v>73525</v>
          </cell>
          <cell r="AB335">
            <v>73522.600000000006</v>
          </cell>
        </row>
        <row r="336">
          <cell r="B336" t="str">
            <v>ACACIA ARIES</v>
          </cell>
          <cell r="C336" t="str">
            <v>SCP</v>
          </cell>
          <cell r="F336" t="str">
            <v>prefinal</v>
          </cell>
          <cell r="I336" t="str">
            <v>2018.12.27-2018.12.28</v>
          </cell>
          <cell r="Y336" t="str">
            <v>1.25%佣金/第1期差额/第7期差额/船东费改为索赔预留</v>
          </cell>
          <cell r="AA336">
            <v>19256.353276027399</v>
          </cell>
          <cell r="AB336">
            <v>19249</v>
          </cell>
        </row>
        <row r="337">
          <cell r="B337" t="str">
            <v>ACACIA ARIES</v>
          </cell>
          <cell r="C337" t="str">
            <v>DYS</v>
          </cell>
          <cell r="F337" t="str">
            <v>prefinal</v>
          </cell>
          <cell r="I337" t="str">
            <v>2019.01.06-2019.01.07</v>
          </cell>
          <cell r="Y337" t="str">
            <v>1.25%佣金/v.1862ew 劳务费/船东费预留</v>
          </cell>
          <cell r="AA337">
            <v>7016.8626883561701</v>
          </cell>
          <cell r="AB337">
            <v>6989.49</v>
          </cell>
        </row>
        <row r="338">
          <cell r="B338" t="str">
            <v>ACACIA MING</v>
          </cell>
          <cell r="C338" t="str">
            <v>ONE</v>
          </cell>
          <cell r="F338" t="str">
            <v>第19期</v>
          </cell>
          <cell r="I338" t="str">
            <v>2019.01.20-2019.02.04</v>
          </cell>
          <cell r="Y338" t="str">
            <v>1.25%佣金/冷箱劳务费（18.11.01-18.12.12）</v>
          </cell>
          <cell r="AA338">
            <v>79653.6061643836</v>
          </cell>
          <cell r="AB338">
            <v>79649.95</v>
          </cell>
        </row>
        <row r="339">
          <cell r="B339" t="str">
            <v>Heung-A Jakarta</v>
          </cell>
          <cell r="C339" t="str">
            <v>Heung-A</v>
          </cell>
          <cell r="F339" t="str">
            <v>第19期</v>
          </cell>
          <cell r="I339" t="str">
            <v>2019.01.29-2019.02.04</v>
          </cell>
          <cell r="Y339" t="str">
            <v>1.25%佣金</v>
          </cell>
          <cell r="AA339">
            <v>35467.5</v>
          </cell>
          <cell r="AB339">
            <v>35467.5</v>
          </cell>
        </row>
        <row r="340">
          <cell r="B340" t="str">
            <v>Heung-A Jakarta</v>
          </cell>
          <cell r="C340" t="str">
            <v>Heung-A</v>
          </cell>
          <cell r="F340" t="str">
            <v>第19期</v>
          </cell>
          <cell r="I340" t="str">
            <v>2019.02.04-2019.02.13</v>
          </cell>
          <cell r="Y340" t="str">
            <v>1.25%佣金</v>
          </cell>
          <cell r="AA340">
            <v>49129.875</v>
          </cell>
          <cell r="AB340">
            <v>49111.19</v>
          </cell>
        </row>
        <row r="341">
          <cell r="B341" t="str">
            <v>JRS CARINA</v>
          </cell>
          <cell r="C341" t="str">
            <v>CCL</v>
          </cell>
          <cell r="F341" t="str">
            <v>第15期</v>
          </cell>
          <cell r="I341" t="str">
            <v>2019.01.26-2019.02.10</v>
          </cell>
          <cell r="Y341" t="str">
            <v>船东费</v>
          </cell>
          <cell r="AA341">
            <v>73326.070000000007</v>
          </cell>
          <cell r="AB341">
            <v>73317.789999999994</v>
          </cell>
        </row>
        <row r="342">
          <cell r="B342" t="str">
            <v>ACACIA LAN</v>
          </cell>
          <cell r="C342" t="str">
            <v>Heung-A</v>
          </cell>
          <cell r="F342" t="str">
            <v>第19期</v>
          </cell>
          <cell r="I342" t="str">
            <v>2019.01.24-2019.02.08</v>
          </cell>
          <cell r="AA342">
            <v>69437.5</v>
          </cell>
          <cell r="AB342">
            <v>69422.5</v>
          </cell>
        </row>
        <row r="343">
          <cell r="B343" t="str">
            <v>ACACIA MAKOTO</v>
          </cell>
          <cell r="C343" t="str">
            <v>STM</v>
          </cell>
          <cell r="F343" t="str">
            <v>第15期</v>
          </cell>
          <cell r="I343" t="str">
            <v>2019.01.25-2019.02.09</v>
          </cell>
          <cell r="Y343" t="str">
            <v>船东费</v>
          </cell>
          <cell r="AA343">
            <v>89011.71</v>
          </cell>
          <cell r="AB343">
            <v>89011.71</v>
          </cell>
        </row>
        <row r="344">
          <cell r="B344" t="str">
            <v>Heung-A Singapore</v>
          </cell>
          <cell r="C344" t="str">
            <v>SNL</v>
          </cell>
          <cell r="F344" t="str">
            <v>第4期</v>
          </cell>
          <cell r="I344" t="str">
            <v>2019.01.24-2019.02.05</v>
          </cell>
          <cell r="AA344">
            <v>53503.072999999997</v>
          </cell>
          <cell r="AB344">
            <v>53478.58</v>
          </cell>
        </row>
        <row r="345">
          <cell r="B345" t="str">
            <v>Heung-A Manila</v>
          </cell>
          <cell r="C345" t="str">
            <v>SCP</v>
          </cell>
          <cell r="F345" t="str">
            <v>第2期</v>
          </cell>
          <cell r="I345" t="str">
            <v>2019.01.18-2019.02.02</v>
          </cell>
          <cell r="Y345" t="str">
            <v>1.25%佣金/租家补0.04167天租金及C+L扣佣金</v>
          </cell>
          <cell r="AA345">
            <v>74431.143949486301</v>
          </cell>
          <cell r="AB345">
            <v>74446.47</v>
          </cell>
        </row>
        <row r="346">
          <cell r="B346" t="str">
            <v>ACACIA TAURUS</v>
          </cell>
          <cell r="C346" t="str">
            <v>STM</v>
          </cell>
          <cell r="F346" t="str">
            <v>第15期</v>
          </cell>
          <cell r="I346" t="str">
            <v>2019.02.02-2019.02.17</v>
          </cell>
          <cell r="Y346" t="str">
            <v>船东费</v>
          </cell>
          <cell r="AA346">
            <v>60108.09</v>
          </cell>
          <cell r="AB346">
            <v>60108.09</v>
          </cell>
        </row>
        <row r="347">
          <cell r="B347" t="str">
            <v>ACACIA LIBRA</v>
          </cell>
          <cell r="C347" t="str">
            <v>STM</v>
          </cell>
          <cell r="F347" t="str">
            <v>prefinal</v>
          </cell>
          <cell r="I347" t="str">
            <v>2019.01.30-2019.02.09</v>
          </cell>
          <cell r="Y347" t="str">
            <v>船东费</v>
          </cell>
          <cell r="AA347">
            <v>-144962.968333333</v>
          </cell>
          <cell r="AB347">
            <v>-144962.97</v>
          </cell>
        </row>
        <row r="348">
          <cell r="B348" t="str">
            <v>ACACIA MING</v>
          </cell>
          <cell r="C348" t="str">
            <v>ONE</v>
          </cell>
          <cell r="F348" t="str">
            <v>第20期</v>
          </cell>
          <cell r="I348" t="str">
            <v>2019.02.04-2019.02.19</v>
          </cell>
          <cell r="Y348" t="str">
            <v>1.25%佣金</v>
          </cell>
          <cell r="AA348">
            <v>79344.6061643836</v>
          </cell>
          <cell r="AB348">
            <v>79344.61</v>
          </cell>
        </row>
        <row r="349">
          <cell r="B349" t="str">
            <v>Heung-A Manila</v>
          </cell>
          <cell r="C349" t="str">
            <v>SCP</v>
          </cell>
          <cell r="F349" t="str">
            <v>第3期</v>
          </cell>
          <cell r="I349" t="str">
            <v>2019.02.02-2019.02.17</v>
          </cell>
          <cell r="Y349" t="str">
            <v>1.25%佣金</v>
          </cell>
          <cell r="AA349">
            <v>73928.510273972599</v>
          </cell>
          <cell r="AB349">
            <v>74159.31</v>
          </cell>
        </row>
        <row r="350">
          <cell r="B350" t="str">
            <v>ACACIA LEO</v>
          </cell>
          <cell r="C350" t="str">
            <v>FESCO</v>
          </cell>
          <cell r="F350" t="str">
            <v>第16期</v>
          </cell>
          <cell r="I350" t="str">
            <v>2019.02.06-2019.02.21</v>
          </cell>
          <cell r="AA350">
            <v>81650</v>
          </cell>
          <cell r="AB350">
            <v>81630.52</v>
          </cell>
        </row>
        <row r="351">
          <cell r="B351" t="str">
            <v>ACACIA HAWK</v>
          </cell>
          <cell r="C351" t="str">
            <v>CMS</v>
          </cell>
          <cell r="F351" t="str">
            <v>第26期</v>
          </cell>
          <cell r="I351" t="str">
            <v>2019.02.07-2019.02.22</v>
          </cell>
          <cell r="Y351" t="str">
            <v>1.25%佣金</v>
          </cell>
          <cell r="AA351">
            <v>79048.715753424694</v>
          </cell>
          <cell r="AB351">
            <v>79028.72</v>
          </cell>
        </row>
        <row r="352">
          <cell r="B352" t="str">
            <v>JRS CORVUS</v>
          </cell>
          <cell r="C352" t="str">
            <v>ONE</v>
          </cell>
          <cell r="F352" t="str">
            <v>第20期</v>
          </cell>
          <cell r="I352" t="str">
            <v>2019.01.30-2019.02.14</v>
          </cell>
          <cell r="Y352" t="str">
            <v>1.25%佣金</v>
          </cell>
          <cell r="AA352">
            <v>79344.6061643836</v>
          </cell>
          <cell r="AB352">
            <v>79344.61</v>
          </cell>
        </row>
        <row r="353">
          <cell r="B353" t="str">
            <v>ACACIA LAN</v>
          </cell>
          <cell r="C353" t="str">
            <v>Heung-A</v>
          </cell>
          <cell r="F353" t="str">
            <v>第20期</v>
          </cell>
          <cell r="I353" t="str">
            <v>2019.02.08-2019.02.23</v>
          </cell>
          <cell r="AA353">
            <v>69437.5</v>
          </cell>
          <cell r="AB353">
            <v>69422.5</v>
          </cell>
        </row>
        <row r="354">
          <cell r="B354" t="str">
            <v>Heung-A Jakarta</v>
          </cell>
          <cell r="C354" t="str">
            <v>Heung-A</v>
          </cell>
          <cell r="F354" t="str">
            <v>第20期</v>
          </cell>
          <cell r="I354" t="str">
            <v>2019.02.13-2019.02.28</v>
          </cell>
          <cell r="Y354" t="str">
            <v>1.25%佣金/船东费</v>
          </cell>
          <cell r="AA354">
            <v>79737.514999999999</v>
          </cell>
          <cell r="AB354">
            <v>79718.850000000006</v>
          </cell>
        </row>
        <row r="355">
          <cell r="B355" t="str">
            <v>JRS CARINA</v>
          </cell>
          <cell r="C355" t="str">
            <v>CCL</v>
          </cell>
          <cell r="F355" t="str">
            <v>第16期</v>
          </cell>
          <cell r="I355" t="str">
            <v>2019.02.10-2019.02.25</v>
          </cell>
          <cell r="AA355">
            <v>39406.824999999997</v>
          </cell>
          <cell r="AB355">
            <v>39404.43</v>
          </cell>
        </row>
        <row r="356">
          <cell r="B356" t="str">
            <v>ACACIA MAKOTO</v>
          </cell>
          <cell r="C356" t="str">
            <v>STM</v>
          </cell>
          <cell r="F356" t="str">
            <v>第16期</v>
          </cell>
          <cell r="I356" t="str">
            <v>2019.02.09-2019.02.24</v>
          </cell>
          <cell r="AA356">
            <v>91200</v>
          </cell>
          <cell r="AB356">
            <v>91200</v>
          </cell>
        </row>
        <row r="357">
          <cell r="B357" t="str">
            <v>ACACIA ARIES</v>
          </cell>
          <cell r="C357" t="str">
            <v>STM</v>
          </cell>
          <cell r="F357" t="str">
            <v>第1期</v>
          </cell>
          <cell r="I357" t="str">
            <v>2019.01.10-2019.01.25</v>
          </cell>
          <cell r="AA357">
            <v>280882.5</v>
          </cell>
          <cell r="AB357">
            <v>280882.5</v>
          </cell>
        </row>
        <row r="358">
          <cell r="B358" t="str">
            <v>Heung-A Manila</v>
          </cell>
          <cell r="C358" t="str">
            <v>STM</v>
          </cell>
          <cell r="F358" t="str">
            <v>第1期</v>
          </cell>
          <cell r="I358" t="str">
            <v>2018.12.13-2018.12.30</v>
          </cell>
          <cell r="Y358" t="str">
            <v>船东费/V.1851EW-1852EW 劳务费</v>
          </cell>
          <cell r="AA358">
            <v>48046.953583333299</v>
          </cell>
          <cell r="AB358">
            <v>48046.95</v>
          </cell>
        </row>
        <row r="359">
          <cell r="B359" t="str">
            <v>Heung-A Singapore</v>
          </cell>
          <cell r="C359" t="str">
            <v>STM</v>
          </cell>
          <cell r="F359" t="str">
            <v>final</v>
          </cell>
          <cell r="I359" t="str">
            <v>2018.11.04-2018.11.18</v>
          </cell>
          <cell r="Y359" t="str">
            <v>船东费</v>
          </cell>
          <cell r="AA359">
            <v>-405.35</v>
          </cell>
          <cell r="AB359">
            <v>-405.35</v>
          </cell>
        </row>
        <row r="360">
          <cell r="B360" t="str">
            <v>ACACIA ARIES</v>
          </cell>
          <cell r="C360" t="str">
            <v>DYS</v>
          </cell>
          <cell r="F360" t="str">
            <v>final</v>
          </cell>
          <cell r="I360" t="str">
            <v>2019.01.06-2019.01.07</v>
          </cell>
          <cell r="Y360" t="str">
            <v>船东费预留返还</v>
          </cell>
          <cell r="AA360">
            <v>3000</v>
          </cell>
          <cell r="AB360">
            <v>2972.65</v>
          </cell>
        </row>
        <row r="361">
          <cell r="B361" t="str">
            <v>ACACIA LIBRA</v>
          </cell>
          <cell r="C361" t="str">
            <v>CNC</v>
          </cell>
          <cell r="F361" t="str">
            <v>第1期</v>
          </cell>
          <cell r="I361" t="str">
            <v>2019.02.13-2019.02.18</v>
          </cell>
          <cell r="AA361">
            <v>37963.767123287696</v>
          </cell>
          <cell r="AB361">
            <v>37963.769999999997</v>
          </cell>
        </row>
        <row r="362">
          <cell r="B362" t="str">
            <v>ACACIA LEO</v>
          </cell>
          <cell r="C362" t="str">
            <v>FESCO</v>
          </cell>
          <cell r="F362" t="str">
            <v>第17期</v>
          </cell>
          <cell r="I362" t="str">
            <v>2019.02.21-2019.03.08</v>
          </cell>
          <cell r="AA362">
            <v>81650</v>
          </cell>
          <cell r="AB362">
            <v>81630.55</v>
          </cell>
        </row>
        <row r="363">
          <cell r="B363" t="str">
            <v>ACACIA ARIES</v>
          </cell>
          <cell r="C363" t="str">
            <v>STM</v>
          </cell>
          <cell r="F363" t="str">
            <v>第2期</v>
          </cell>
          <cell r="I363" t="str">
            <v>2019.01.25-2019.02.09</v>
          </cell>
          <cell r="AA363">
            <v>60650</v>
          </cell>
          <cell r="AB363">
            <v>60650</v>
          </cell>
        </row>
        <row r="364">
          <cell r="B364" t="str">
            <v>ACACIA LAN</v>
          </cell>
          <cell r="C364" t="str">
            <v>Heung-A</v>
          </cell>
          <cell r="F364" t="str">
            <v>第21期</v>
          </cell>
          <cell r="I364" t="str">
            <v>2019.02.23-2019.03.10</v>
          </cell>
          <cell r="AA364">
            <v>69437.5</v>
          </cell>
          <cell r="AB364">
            <v>69422.5</v>
          </cell>
        </row>
        <row r="365">
          <cell r="B365" t="str">
            <v>ACACIA HAWK</v>
          </cell>
          <cell r="C365" t="str">
            <v>CMS</v>
          </cell>
          <cell r="F365" t="str">
            <v>第27期</v>
          </cell>
          <cell r="I365" t="str">
            <v>2019.02.22-2019.03.09</v>
          </cell>
          <cell r="Y365" t="str">
            <v>1.25%佣金</v>
          </cell>
          <cell r="AA365">
            <v>79048.715753424694</v>
          </cell>
          <cell r="AB365">
            <v>79028.72</v>
          </cell>
        </row>
        <row r="366">
          <cell r="B366" t="str">
            <v>ACACIA ARIES</v>
          </cell>
          <cell r="C366" t="str">
            <v>STM</v>
          </cell>
          <cell r="F366" t="str">
            <v>第3期</v>
          </cell>
          <cell r="I366" t="str">
            <v>2019.02.09-2019.02.24</v>
          </cell>
          <cell r="AA366">
            <v>60650</v>
          </cell>
          <cell r="AB366">
            <v>60650</v>
          </cell>
        </row>
        <row r="367">
          <cell r="B367" t="str">
            <v>JRS CORVUS</v>
          </cell>
          <cell r="C367" t="str">
            <v>ONE</v>
          </cell>
          <cell r="F367" t="str">
            <v>第21期</v>
          </cell>
          <cell r="I367" t="str">
            <v>2019.02.14-2019.02.28</v>
          </cell>
          <cell r="Y367" t="str">
            <v>1.25%佣金</v>
          </cell>
          <cell r="AA367">
            <v>74054.965753424694</v>
          </cell>
          <cell r="AB367">
            <v>74054.97</v>
          </cell>
        </row>
        <row r="368">
          <cell r="B368" t="str">
            <v>JRS CORVUS</v>
          </cell>
          <cell r="C368" t="str">
            <v>ONE</v>
          </cell>
          <cell r="F368" t="str">
            <v>第21期</v>
          </cell>
          <cell r="I368" t="str">
            <v>2019.02.28-2019.03.01</v>
          </cell>
          <cell r="Y368" t="str">
            <v>1.25%佣金</v>
          </cell>
          <cell r="AA368">
            <v>4993.3904109589002</v>
          </cell>
          <cell r="AB368">
            <v>4989.7299999999996</v>
          </cell>
        </row>
        <row r="369">
          <cell r="B369" t="str">
            <v>ACACIA MING</v>
          </cell>
          <cell r="C369" t="str">
            <v>ONE</v>
          </cell>
          <cell r="F369" t="str">
            <v>第21期</v>
          </cell>
          <cell r="I369" t="str">
            <v>2019.02.19-2019.03.01</v>
          </cell>
          <cell r="Y369" t="str">
            <v>1.25%佣金</v>
          </cell>
          <cell r="AA369">
            <v>52896.404109588999</v>
          </cell>
          <cell r="AB369">
            <v>52896.4</v>
          </cell>
        </row>
        <row r="370">
          <cell r="B370" t="str">
            <v>ACACIA MING</v>
          </cell>
          <cell r="C370" t="str">
            <v>ONE</v>
          </cell>
          <cell r="F370" t="str">
            <v>第21期</v>
          </cell>
          <cell r="I370" t="str">
            <v>2019.03.01-2019.03.06</v>
          </cell>
          <cell r="Y370" t="str">
            <v>1.25%佣金</v>
          </cell>
          <cell r="AA370">
            <v>24966.952054794499</v>
          </cell>
          <cell r="AB370">
            <v>24963.3</v>
          </cell>
        </row>
        <row r="371">
          <cell r="B371" t="str">
            <v>Heung-A Manila</v>
          </cell>
          <cell r="C371" t="str">
            <v>SCP</v>
          </cell>
          <cell r="F371" t="str">
            <v>第4期</v>
          </cell>
          <cell r="I371" t="str">
            <v>2019.02.17-2019.03.04</v>
          </cell>
          <cell r="Y371" t="str">
            <v>1.25%佣金</v>
          </cell>
          <cell r="AA371">
            <v>73928.510273972599</v>
          </cell>
          <cell r="AB371">
            <v>73924.850000000006</v>
          </cell>
        </row>
        <row r="372">
          <cell r="B372" t="str">
            <v>JRS CARINA</v>
          </cell>
          <cell r="C372" t="str">
            <v>CCL</v>
          </cell>
          <cell r="F372" t="str">
            <v>第17期</v>
          </cell>
          <cell r="I372" t="str">
            <v>2019.02.25-2019.03.12</v>
          </cell>
          <cell r="Y372" t="str">
            <v>船东费</v>
          </cell>
          <cell r="AA372">
            <v>95913.303799999994</v>
          </cell>
          <cell r="AB372">
            <v>95905.02</v>
          </cell>
        </row>
        <row r="373">
          <cell r="B373" t="str">
            <v>ACACIA LIBRA</v>
          </cell>
          <cell r="C373" t="str">
            <v>CNC</v>
          </cell>
          <cell r="F373" t="str">
            <v>第2期</v>
          </cell>
          <cell r="I373" t="str">
            <v>2019.02.18-2019.02.23</v>
          </cell>
          <cell r="Y373" t="str">
            <v>接船检验费</v>
          </cell>
          <cell r="AA373">
            <v>37563.767123287696</v>
          </cell>
          <cell r="AB373">
            <v>37563.769999999997</v>
          </cell>
        </row>
        <row r="374">
          <cell r="B374" t="str">
            <v>ACACIA LIBRA</v>
          </cell>
          <cell r="C374" t="str">
            <v>CNC</v>
          </cell>
          <cell r="F374" t="str">
            <v>第3期</v>
          </cell>
          <cell r="I374" t="str">
            <v>2019.02.23-2019.02.27</v>
          </cell>
          <cell r="AA374">
            <v>30371.0136986301</v>
          </cell>
          <cell r="AB374">
            <v>30371.01</v>
          </cell>
        </row>
        <row r="375">
          <cell r="B375" t="str">
            <v>ACACIA ARIES</v>
          </cell>
          <cell r="C375" t="str">
            <v>STM</v>
          </cell>
          <cell r="F375" t="str">
            <v>第4期</v>
          </cell>
          <cell r="I375" t="str">
            <v>2019.02.24-2019.03.11</v>
          </cell>
          <cell r="AA375">
            <v>60650</v>
          </cell>
          <cell r="AB375">
            <v>60650</v>
          </cell>
        </row>
        <row r="376">
          <cell r="B376" t="str">
            <v>Heung-A Jakarta</v>
          </cell>
          <cell r="C376" t="str">
            <v>Heung-A</v>
          </cell>
          <cell r="F376" t="str">
            <v>第21期</v>
          </cell>
          <cell r="I376" t="str">
            <v>2019.02.28-2019.03.15</v>
          </cell>
          <cell r="Y376" t="str">
            <v>1.25%佣金</v>
          </cell>
          <cell r="AA376">
            <v>81883.125</v>
          </cell>
          <cell r="AB376">
            <v>81864.45</v>
          </cell>
        </row>
        <row r="377">
          <cell r="B377" t="str">
            <v>ACACIA MAKOTO</v>
          </cell>
          <cell r="C377" t="str">
            <v>STM</v>
          </cell>
          <cell r="F377" t="str">
            <v>第17期</v>
          </cell>
          <cell r="I377" t="str">
            <v>2019.02.24-2019.03.11</v>
          </cell>
          <cell r="AA377">
            <v>91200</v>
          </cell>
          <cell r="AB377">
            <v>91200</v>
          </cell>
        </row>
        <row r="378">
          <cell r="B378" t="str">
            <v>OPDR LISBOA</v>
          </cell>
          <cell r="C378" t="str">
            <v>HEDE</v>
          </cell>
          <cell r="F378" t="str">
            <v>第1期</v>
          </cell>
          <cell r="I378" t="str">
            <v>2019.02.21-2019.03.08</v>
          </cell>
          <cell r="AA378">
            <v>74100</v>
          </cell>
          <cell r="AB378">
            <v>74100</v>
          </cell>
        </row>
        <row r="379">
          <cell r="B379" t="str">
            <v>Heung-A Singapore</v>
          </cell>
          <cell r="C379" t="str">
            <v>SNL</v>
          </cell>
          <cell r="F379" t="str">
            <v>第5期</v>
          </cell>
          <cell r="I379" t="str">
            <v>2019.02.05-2019.02.23</v>
          </cell>
          <cell r="Y379" t="str">
            <v>春节停租（2.05 1745lt-2.19 1317lt 13.8139天）</v>
          </cell>
          <cell r="AA379">
            <v>2537.3758333333199</v>
          </cell>
          <cell r="AB379">
            <v>2537.38</v>
          </cell>
        </row>
        <row r="380">
          <cell r="B380" t="str">
            <v>Heung-A Singapore</v>
          </cell>
          <cell r="C380" t="str">
            <v>SNL</v>
          </cell>
          <cell r="F380" t="str">
            <v>第6期</v>
          </cell>
          <cell r="I380" t="str">
            <v>2019.02.23-2019.03.10</v>
          </cell>
          <cell r="AA380">
            <v>67825</v>
          </cell>
          <cell r="AB380">
            <v>67799.399999999994</v>
          </cell>
        </row>
        <row r="381">
          <cell r="B381" t="str">
            <v>ACACIA TAURUS</v>
          </cell>
          <cell r="C381" t="str">
            <v>STM</v>
          </cell>
          <cell r="F381" t="str">
            <v>第16期</v>
          </cell>
          <cell r="I381" t="str">
            <v>2019.02.17-2019.03.04</v>
          </cell>
          <cell r="AA381">
            <v>60650</v>
          </cell>
          <cell r="AB381">
            <v>60650</v>
          </cell>
        </row>
        <row r="382">
          <cell r="B382" t="str">
            <v>ACACIA VIRGO</v>
          </cell>
          <cell r="C382" t="str">
            <v>STM</v>
          </cell>
          <cell r="F382" t="str">
            <v>第1期</v>
          </cell>
          <cell r="I382" t="str">
            <v>2019.02.16-2019.02.17</v>
          </cell>
          <cell r="AA382">
            <v>-112854.4338</v>
          </cell>
          <cell r="AB382">
            <v>-112854.43</v>
          </cell>
        </row>
        <row r="383">
          <cell r="B383" t="str">
            <v>ACACIA MING</v>
          </cell>
          <cell r="C383" t="str">
            <v>ONE</v>
          </cell>
          <cell r="F383" t="str">
            <v>第22期</v>
          </cell>
          <cell r="I383" t="str">
            <v>2019.03.06-2019.03.21</v>
          </cell>
          <cell r="Y383" t="str">
            <v>1.25%佣金</v>
          </cell>
          <cell r="AA383">
            <v>74900.8561643836</v>
          </cell>
          <cell r="AB383">
            <v>74897.2</v>
          </cell>
        </row>
        <row r="384">
          <cell r="B384" t="str">
            <v>JRS CORVUS</v>
          </cell>
          <cell r="C384" t="str">
            <v>ONE</v>
          </cell>
          <cell r="F384" t="str">
            <v>第22期</v>
          </cell>
          <cell r="I384" t="str">
            <v>2019.03.01-2019.03.16</v>
          </cell>
          <cell r="Y384" t="str">
            <v>1.25%佣金</v>
          </cell>
          <cell r="AA384">
            <v>74900.8561643836</v>
          </cell>
          <cell r="AB384">
            <v>74897.19</v>
          </cell>
        </row>
        <row r="385">
          <cell r="B385" t="str">
            <v>ACACIA VIRGO</v>
          </cell>
          <cell r="C385" t="str">
            <v>CMS</v>
          </cell>
          <cell r="F385" t="str">
            <v>final</v>
          </cell>
          <cell r="I385" t="str">
            <v>2019.01.11-2019.02.02</v>
          </cell>
          <cell r="AA385">
            <v>3331.96</v>
          </cell>
          <cell r="AB385">
            <v>3308.36</v>
          </cell>
        </row>
        <row r="386">
          <cell r="B386" t="str">
            <v>OPDR LISBOA</v>
          </cell>
          <cell r="C386" t="str">
            <v>HEDE</v>
          </cell>
          <cell r="F386" t="str">
            <v>第2期</v>
          </cell>
          <cell r="I386" t="str">
            <v>2019.03.08-2019.03.23</v>
          </cell>
          <cell r="Y386" t="str">
            <v>接船检验费</v>
          </cell>
          <cell r="AA386">
            <v>208851.86799999999</v>
          </cell>
          <cell r="AB386">
            <v>208851.87</v>
          </cell>
        </row>
        <row r="387">
          <cell r="B387" t="str">
            <v>ACACIA ARIES</v>
          </cell>
          <cell r="C387" t="str">
            <v>STM</v>
          </cell>
          <cell r="F387" t="str">
            <v>第5期</v>
          </cell>
          <cell r="I387" t="str">
            <v>2019.03.11-2019.03.26</v>
          </cell>
          <cell r="AA387">
            <v>60650</v>
          </cell>
          <cell r="AB387">
            <v>60650</v>
          </cell>
        </row>
        <row r="388">
          <cell r="B388" t="str">
            <v>ACACIA HAWK</v>
          </cell>
          <cell r="C388" t="str">
            <v>CMS</v>
          </cell>
          <cell r="F388" t="str">
            <v>第28期</v>
          </cell>
          <cell r="I388" t="str">
            <v>2019.03.09-2019.03.24</v>
          </cell>
          <cell r="Y388" t="str">
            <v>1.25%佣金</v>
          </cell>
          <cell r="AA388">
            <v>79048.715753424694</v>
          </cell>
          <cell r="AB388">
            <v>79028.72</v>
          </cell>
        </row>
        <row r="389">
          <cell r="B389" t="str">
            <v>Heung-A Jakarta</v>
          </cell>
          <cell r="C389" t="str">
            <v>Heung-A</v>
          </cell>
          <cell r="F389" t="str">
            <v>第22期</v>
          </cell>
          <cell r="I389" t="str">
            <v>2019.03.15-2019.03.30</v>
          </cell>
          <cell r="Y389" t="str">
            <v>1.25%佣金/船东费</v>
          </cell>
          <cell r="AA389">
            <v>81483.384999999995</v>
          </cell>
          <cell r="AB389">
            <v>81464.710000000006</v>
          </cell>
        </row>
        <row r="390">
          <cell r="B390" t="str">
            <v>JRS CARINA</v>
          </cell>
          <cell r="C390" t="str">
            <v>CCL</v>
          </cell>
          <cell r="F390" t="str">
            <v>第18期</v>
          </cell>
          <cell r="I390" t="str">
            <v>2019.03.12-2019.03.27</v>
          </cell>
          <cell r="Y390" t="str">
            <v>船东费</v>
          </cell>
          <cell r="AA390">
            <v>73103.97</v>
          </cell>
          <cell r="AB390">
            <v>73103.97</v>
          </cell>
        </row>
        <row r="391">
          <cell r="B391" t="str">
            <v>ACACIA LAN</v>
          </cell>
          <cell r="C391" t="str">
            <v>Heung-A</v>
          </cell>
          <cell r="F391" t="str">
            <v>第22期</v>
          </cell>
          <cell r="I391" t="str">
            <v>2019.03.10-2019.03.25</v>
          </cell>
          <cell r="AA391">
            <v>69437.5</v>
          </cell>
          <cell r="AB391">
            <v>69422.5</v>
          </cell>
        </row>
        <row r="392">
          <cell r="B392" t="str">
            <v>ACACIA LEO</v>
          </cell>
          <cell r="C392" t="str">
            <v>FESCO</v>
          </cell>
          <cell r="F392" t="str">
            <v>第18期</v>
          </cell>
          <cell r="I392" t="str">
            <v>2019.03.08-2019.03.23</v>
          </cell>
          <cell r="AA392">
            <v>81650</v>
          </cell>
          <cell r="AB392">
            <v>81630.59</v>
          </cell>
        </row>
        <row r="393">
          <cell r="B393" t="str">
            <v>ACACIA LIBRA</v>
          </cell>
          <cell r="C393" t="str">
            <v>CNC</v>
          </cell>
          <cell r="F393" t="str">
            <v>prefinal</v>
          </cell>
          <cell r="I393" t="str">
            <v>2019.02.27-2019.03.01</v>
          </cell>
          <cell r="Y393" t="str">
            <v>还船检验费/劳务费/船东费预留</v>
          </cell>
          <cell r="AA393">
            <v>40097.758162602702</v>
          </cell>
          <cell r="AB393">
            <v>40097.78</v>
          </cell>
        </row>
        <row r="394">
          <cell r="B394" t="str">
            <v>ACACIA MAKOTO</v>
          </cell>
          <cell r="C394" t="str">
            <v>STM</v>
          </cell>
          <cell r="F394" t="str">
            <v>第18期</v>
          </cell>
          <cell r="I394" t="str">
            <v>2019.03.11-2019.03.26</v>
          </cell>
          <cell r="AA394">
            <v>91200</v>
          </cell>
          <cell r="AB394">
            <v>91200</v>
          </cell>
        </row>
        <row r="395">
          <cell r="B395" t="str">
            <v>Heung-A Manila</v>
          </cell>
          <cell r="C395" t="str">
            <v>SCP</v>
          </cell>
          <cell r="F395" t="str">
            <v>第5期</v>
          </cell>
          <cell r="I395" t="str">
            <v>2019.03.04-2019.03.19</v>
          </cell>
          <cell r="Y395" t="str">
            <v>1.25%佣金</v>
          </cell>
          <cell r="AA395">
            <v>73928.510273972599</v>
          </cell>
          <cell r="AB395">
            <v>73924.84</v>
          </cell>
        </row>
        <row r="396">
          <cell r="B396" t="str">
            <v>Heung-A Singapore</v>
          </cell>
          <cell r="C396" t="str">
            <v>SNL</v>
          </cell>
          <cell r="F396" t="str">
            <v>第7期</v>
          </cell>
          <cell r="I396" t="str">
            <v>2019.03.10-2019.03.25</v>
          </cell>
          <cell r="AA396">
            <v>67825</v>
          </cell>
          <cell r="AB396">
            <v>67800.34</v>
          </cell>
        </row>
        <row r="397">
          <cell r="B397" t="str">
            <v>ACACIA TAURUS</v>
          </cell>
          <cell r="C397" t="str">
            <v>STM</v>
          </cell>
          <cell r="F397" t="str">
            <v>第17期</v>
          </cell>
          <cell r="I397" t="str">
            <v>2019.03.04-2019.03.19</v>
          </cell>
          <cell r="Y397" t="str">
            <v>船东费</v>
          </cell>
          <cell r="AA397">
            <v>60170.82</v>
          </cell>
          <cell r="AB397">
            <v>60170.82</v>
          </cell>
        </row>
        <row r="398">
          <cell r="B398" t="str">
            <v>ACACIA LIBRA</v>
          </cell>
          <cell r="C398" t="str">
            <v>STM</v>
          </cell>
          <cell r="F398" t="str">
            <v>第1期</v>
          </cell>
          <cell r="I398" t="str">
            <v>2019.03.02-2019.03.17</v>
          </cell>
          <cell r="AA398">
            <v>250973.2</v>
          </cell>
          <cell r="AB398">
            <v>250973.2</v>
          </cell>
        </row>
        <row r="399">
          <cell r="B399" t="str">
            <v>Heung-A Manila</v>
          </cell>
          <cell r="C399" t="str">
            <v>SCP</v>
          </cell>
          <cell r="F399" t="str">
            <v>第6期</v>
          </cell>
          <cell r="I399" t="str">
            <v>2019.03.19-2019.04.03</v>
          </cell>
          <cell r="Y399" t="str">
            <v>1.25%佣金</v>
          </cell>
          <cell r="AA399">
            <v>13928.510273972601</v>
          </cell>
          <cell r="AB399">
            <v>13924.83</v>
          </cell>
        </row>
        <row r="400">
          <cell r="B400" t="str">
            <v>JRS CORVUS</v>
          </cell>
          <cell r="C400" t="str">
            <v>ONE</v>
          </cell>
          <cell r="F400" t="str">
            <v>第23期</v>
          </cell>
          <cell r="I400" t="str">
            <v>2019.03.16-2019.03.31</v>
          </cell>
          <cell r="Y400" t="str">
            <v>1.25%佣金</v>
          </cell>
          <cell r="AA400">
            <v>74900.8561643836</v>
          </cell>
          <cell r="AB400">
            <v>74897.2</v>
          </cell>
        </row>
        <row r="401">
          <cell r="B401" t="str">
            <v>ACACIA LIBRA</v>
          </cell>
          <cell r="C401" t="str">
            <v>STM</v>
          </cell>
          <cell r="F401" t="str">
            <v>第2期</v>
          </cell>
          <cell r="I401" t="str">
            <v>2019.03.17-2019.04.01</v>
          </cell>
          <cell r="AA401">
            <v>90650</v>
          </cell>
          <cell r="AB401">
            <v>90650</v>
          </cell>
        </row>
        <row r="402">
          <cell r="B402" t="str">
            <v>ACACIA TAURUS</v>
          </cell>
          <cell r="C402" t="str">
            <v>STM</v>
          </cell>
          <cell r="F402" t="str">
            <v>第18期</v>
          </cell>
          <cell r="I402" t="str">
            <v>2019.03.19-2019.04.03</v>
          </cell>
          <cell r="AA402">
            <v>60650</v>
          </cell>
          <cell r="AB402">
            <v>60650</v>
          </cell>
        </row>
        <row r="403">
          <cell r="B403" t="str">
            <v>ACACIA MING</v>
          </cell>
          <cell r="C403" t="str">
            <v>ONE</v>
          </cell>
          <cell r="F403" t="str">
            <v>第23期</v>
          </cell>
          <cell r="I403" t="str">
            <v>2019.03.21-2019.04.05</v>
          </cell>
          <cell r="Y403" t="str">
            <v>1.25%佣金/2018.12.18-2019.01.05劳务费</v>
          </cell>
          <cell r="AA403">
            <v>75101.8561643836</v>
          </cell>
          <cell r="AB403">
            <v>75098.19</v>
          </cell>
        </row>
        <row r="404">
          <cell r="B404" t="str">
            <v>ACACIA LEO</v>
          </cell>
          <cell r="C404" t="str">
            <v>FESCO</v>
          </cell>
          <cell r="F404" t="str">
            <v>第19期</v>
          </cell>
          <cell r="I404" t="str">
            <v>2019.03.23-2019.04.07</v>
          </cell>
          <cell r="AA404">
            <v>81650</v>
          </cell>
          <cell r="AB404">
            <v>81630.55</v>
          </cell>
        </row>
        <row r="405">
          <cell r="B405" t="str">
            <v>Heung-A Singapore</v>
          </cell>
          <cell r="C405" t="str">
            <v>SNL</v>
          </cell>
          <cell r="F405" t="str">
            <v>第8期</v>
          </cell>
          <cell r="I405" t="str">
            <v>2019.03.25-2019.04.09</v>
          </cell>
          <cell r="Y405" t="str">
            <v>交船检验费</v>
          </cell>
          <cell r="AA405">
            <v>67500</v>
          </cell>
          <cell r="AB405">
            <v>67473.850000000006</v>
          </cell>
        </row>
        <row r="406">
          <cell r="B406" t="str">
            <v>JRS CARINA</v>
          </cell>
          <cell r="C406" t="str">
            <v>CCL</v>
          </cell>
          <cell r="F406" t="str">
            <v>第19期</v>
          </cell>
          <cell r="I406" t="str">
            <v>2019.03.27-2019.04.11</v>
          </cell>
          <cell r="Y406" t="str">
            <v>停租（3.10 2320-3.11 0648 0.3111天)</v>
          </cell>
          <cell r="AA406">
            <v>71456.091499999995</v>
          </cell>
          <cell r="AB406">
            <v>71417.08</v>
          </cell>
        </row>
        <row r="407">
          <cell r="B407" t="str">
            <v>OPDR LISBOA</v>
          </cell>
          <cell r="C407" t="str">
            <v>HEDE</v>
          </cell>
          <cell r="F407" t="str">
            <v>第3期</v>
          </cell>
          <cell r="I407" t="str">
            <v>2019.03.23-2019.04.07</v>
          </cell>
          <cell r="Y407" t="str">
            <v>停租：3.9 15：3-3.31 15：30 21.99583天/4.03 8：30-20：00  0.47917天/4.03 20：00-4.04 08：15 0.51042天 0.5平摊</v>
          </cell>
          <cell r="AA407">
            <v>-65894.179999999993</v>
          </cell>
          <cell r="AB407">
            <v>-65894.179999999993</v>
          </cell>
        </row>
        <row r="408">
          <cell r="B408" t="str">
            <v>ACACIA HAWK</v>
          </cell>
          <cell r="C408" t="str">
            <v>CMS</v>
          </cell>
          <cell r="F408" t="str">
            <v>第29期</v>
          </cell>
          <cell r="I408" t="str">
            <v>2019.03.24-2019.04.08</v>
          </cell>
          <cell r="Y408" t="str">
            <v>1.25%佣金/船东费</v>
          </cell>
          <cell r="AA408">
            <v>77851.405753424697</v>
          </cell>
          <cell r="AB408">
            <v>77831.41</v>
          </cell>
        </row>
        <row r="409">
          <cell r="B409" t="str">
            <v>ACACIA MAKOTO</v>
          </cell>
          <cell r="C409" t="str">
            <v>STM</v>
          </cell>
          <cell r="F409" t="str">
            <v>第19期</v>
          </cell>
          <cell r="I409" t="str">
            <v>2019.03.26-2019.04.10</v>
          </cell>
          <cell r="AA409">
            <v>91200</v>
          </cell>
          <cell r="AB409">
            <v>91200</v>
          </cell>
        </row>
        <row r="410">
          <cell r="B410" t="str">
            <v>ACACIA LAN</v>
          </cell>
          <cell r="C410" t="str">
            <v>Heung-A</v>
          </cell>
          <cell r="F410" t="str">
            <v>第23期</v>
          </cell>
          <cell r="I410" t="str">
            <v>2019.03.25-2019.04.09</v>
          </cell>
          <cell r="AA410">
            <v>69437.5</v>
          </cell>
          <cell r="AB410">
            <v>69422.5</v>
          </cell>
        </row>
        <row r="411">
          <cell r="B411" t="str">
            <v>ACACIA ARIES</v>
          </cell>
          <cell r="C411" t="str">
            <v>STM</v>
          </cell>
          <cell r="F411" t="str">
            <v>第6期</v>
          </cell>
          <cell r="I411" t="str">
            <v>2019.03.26-2019.04.10</v>
          </cell>
          <cell r="AA411">
            <v>60650</v>
          </cell>
          <cell r="AB411">
            <v>60650</v>
          </cell>
        </row>
        <row r="412">
          <cell r="B412" t="str">
            <v>Heung-A Jakarta</v>
          </cell>
          <cell r="C412" t="str">
            <v>Heung-A</v>
          </cell>
          <cell r="F412" t="str">
            <v>第23期</v>
          </cell>
          <cell r="I412" t="str">
            <v>2019.03.30-2019.04.14</v>
          </cell>
          <cell r="Y412" t="str">
            <v>1.25%佣金/停租（2.27 0238-0406 0.0611天,3.09 0215-3.11 1236 2.4313天）/船东费</v>
          </cell>
          <cell r="AA412">
            <v>63521.904999999999</v>
          </cell>
          <cell r="AB412">
            <v>63503.21</v>
          </cell>
        </row>
        <row r="413">
          <cell r="B413" t="str">
            <v>ACACIA ARIES</v>
          </cell>
          <cell r="C413" t="str">
            <v>SCP</v>
          </cell>
          <cell r="F413" t="str">
            <v>final</v>
          </cell>
          <cell r="I413" t="str">
            <v>2018.12.27-2018.12.28</v>
          </cell>
          <cell r="Y413" t="str">
            <v>索赔预留返还/还船检验费/返还交船检验费差额/索赔</v>
          </cell>
          <cell r="AA413">
            <v>2811.25</v>
          </cell>
          <cell r="AB413">
            <v>2803.94</v>
          </cell>
        </row>
        <row r="414">
          <cell r="B414" t="str">
            <v>ACACIA LIBRA</v>
          </cell>
          <cell r="C414" t="str">
            <v>CNC</v>
          </cell>
          <cell r="F414" t="str">
            <v>final</v>
          </cell>
          <cell r="I414" t="str">
            <v>2019.02.27-2019.03.01</v>
          </cell>
          <cell r="Y414" t="str">
            <v>船东费预留返留</v>
          </cell>
          <cell r="AA414">
            <v>1500</v>
          </cell>
          <cell r="AB414">
            <v>1500</v>
          </cell>
        </row>
        <row r="415">
          <cell r="B415" t="str">
            <v>JRS CORVUS</v>
          </cell>
          <cell r="C415" t="str">
            <v>ONE</v>
          </cell>
          <cell r="F415" t="str">
            <v>第24期</v>
          </cell>
          <cell r="I415" t="str">
            <v>2019.03.31-2019.04.15</v>
          </cell>
          <cell r="Y415" t="str">
            <v>1.25%佣金/停租2019.03.07 2050-3.08 0050lt 0.16667天</v>
          </cell>
          <cell r="AA415">
            <v>73843.046784588994</v>
          </cell>
          <cell r="AB415">
            <v>73839.39</v>
          </cell>
        </row>
        <row r="416">
          <cell r="B416" t="str">
            <v>ACACIA HAWK</v>
          </cell>
          <cell r="C416" t="str">
            <v>CMS</v>
          </cell>
          <cell r="F416" t="str">
            <v>第30期</v>
          </cell>
          <cell r="I416" t="str">
            <v>2019.04.08-2019.04.23</v>
          </cell>
          <cell r="Y416" t="str">
            <v>1.25%佣金</v>
          </cell>
          <cell r="AA416">
            <v>79048.715753424694</v>
          </cell>
          <cell r="AB416">
            <v>79028.72</v>
          </cell>
        </row>
        <row r="417">
          <cell r="B417" t="str">
            <v>ACACIA MING</v>
          </cell>
          <cell r="C417" t="str">
            <v>ONE</v>
          </cell>
          <cell r="F417" t="str">
            <v>第24期</v>
          </cell>
          <cell r="I417" t="str">
            <v>2019.04.05-2019.04.20</v>
          </cell>
          <cell r="Y417" t="str">
            <v>1.25%佣金/v.025EW劳务费</v>
          </cell>
          <cell r="AA417">
            <v>75029.8561643836</v>
          </cell>
          <cell r="AB417">
            <v>75026.19</v>
          </cell>
        </row>
        <row r="418">
          <cell r="B418" t="str">
            <v>ACACIA TAURUS</v>
          </cell>
          <cell r="C418" t="str">
            <v>STM</v>
          </cell>
          <cell r="F418" t="str">
            <v>第19期</v>
          </cell>
          <cell r="I418" t="str">
            <v>2019.04.03-2019.04.18</v>
          </cell>
          <cell r="Y418" t="str">
            <v>春节停租（2.07 2212-2.15 1740LT 7.8111天）</v>
          </cell>
          <cell r="AA418">
            <v>23361.62</v>
          </cell>
          <cell r="AB418">
            <v>23361.62</v>
          </cell>
        </row>
        <row r="419">
          <cell r="B419" t="str">
            <v>Heung-A Manila</v>
          </cell>
          <cell r="C419" t="str">
            <v>SCP</v>
          </cell>
          <cell r="F419" t="str">
            <v>第7期</v>
          </cell>
          <cell r="I419" t="str">
            <v>2019.04.03-2019.04.18</v>
          </cell>
          <cell r="Y419" t="str">
            <v>1.25%佣金/交船检验费</v>
          </cell>
          <cell r="AA419">
            <v>133478.51027397299</v>
          </cell>
          <cell r="AB419">
            <v>133478.51</v>
          </cell>
        </row>
        <row r="420">
          <cell r="B420" t="str">
            <v>ACACIA LAN</v>
          </cell>
          <cell r="C420" t="str">
            <v>Heung-A</v>
          </cell>
          <cell r="F420" t="str">
            <v>final</v>
          </cell>
          <cell r="I420" t="str">
            <v>2019.04.09-2019.04.26</v>
          </cell>
          <cell r="Y420" t="str">
            <v>还船检验费/停租（3.30 0600-3.30 1030LT 0.1875天）/船东费/停租2019.03.03 0700-3.4 0450lt JP  0.9097天</v>
          </cell>
          <cell r="AA420">
            <v>72032.213333333304</v>
          </cell>
          <cell r="AB420">
            <v>72032.210000000006</v>
          </cell>
        </row>
        <row r="421">
          <cell r="B421" t="str">
            <v>ACACIA MAKOTO</v>
          </cell>
          <cell r="C421" t="str">
            <v>STM</v>
          </cell>
          <cell r="F421" t="str">
            <v>第20期</v>
          </cell>
          <cell r="I421" t="str">
            <v>2019.04.10-2019.04.25</v>
          </cell>
          <cell r="Y421" t="str">
            <v>春节停租（2.10 0630lt-3.2 1635lt 20.4201天）</v>
          </cell>
          <cell r="AA421">
            <v>-114595.72</v>
          </cell>
          <cell r="AB421">
            <v>-114595.72</v>
          </cell>
        </row>
        <row r="422">
          <cell r="B422" t="str">
            <v>ACACIA ARIES</v>
          </cell>
          <cell r="C422" t="str">
            <v>STM</v>
          </cell>
          <cell r="F422" t="str">
            <v>第7期</v>
          </cell>
          <cell r="I422" t="str">
            <v>2019.04.10-2019.04.25</v>
          </cell>
          <cell r="Y422" t="str">
            <v>春节停租（2.10 0227-2.15 0227LT 5天）</v>
          </cell>
          <cell r="AA422">
            <v>36195.83</v>
          </cell>
          <cell r="AB422">
            <v>36195.83</v>
          </cell>
        </row>
        <row r="423">
          <cell r="B423" t="str">
            <v>ACACIA LIBRA</v>
          </cell>
          <cell r="C423" t="str">
            <v>STM</v>
          </cell>
          <cell r="F423" t="str">
            <v>第3期</v>
          </cell>
          <cell r="I423" t="str">
            <v>2019.04.01-2019.04.16</v>
          </cell>
          <cell r="AA423">
            <v>90650</v>
          </cell>
          <cell r="AB423">
            <v>90650</v>
          </cell>
        </row>
        <row r="424">
          <cell r="B424" t="str">
            <v>ACACIA LEO</v>
          </cell>
          <cell r="C424" t="str">
            <v>FESCO</v>
          </cell>
          <cell r="F424" t="str">
            <v>第20期</v>
          </cell>
          <cell r="I424" t="str">
            <v>2019.04.07-2019.04.22</v>
          </cell>
          <cell r="AA424">
            <v>81650</v>
          </cell>
          <cell r="AB424">
            <v>81630.570000000007</v>
          </cell>
        </row>
        <row r="425">
          <cell r="B425" t="str">
            <v>Heung-A Jakarta</v>
          </cell>
          <cell r="C425" t="str">
            <v>Heung-A</v>
          </cell>
          <cell r="F425" t="str">
            <v>第24期</v>
          </cell>
          <cell r="I425" t="str">
            <v>2019.04.14-2019.04.29</v>
          </cell>
          <cell r="Y425" t="str">
            <v>1.25%佣金/船东费</v>
          </cell>
          <cell r="AA425">
            <v>80223.945000000007</v>
          </cell>
          <cell r="AB425">
            <v>80205.289999999994</v>
          </cell>
        </row>
        <row r="426">
          <cell r="B426" t="str">
            <v>JRS CARINA</v>
          </cell>
          <cell r="C426" t="str">
            <v>CCL</v>
          </cell>
          <cell r="F426" t="str">
            <v>第20期</v>
          </cell>
          <cell r="I426" t="str">
            <v>2019.04.11-2019.04.26</v>
          </cell>
          <cell r="AA426">
            <v>73525</v>
          </cell>
          <cell r="AB426">
            <v>73516.710000000006</v>
          </cell>
        </row>
        <row r="427">
          <cell r="B427" t="str">
            <v>JRS CORVUS</v>
          </cell>
          <cell r="C427" t="str">
            <v>ONE</v>
          </cell>
          <cell r="F427" t="str">
            <v>第25期</v>
          </cell>
          <cell r="I427" t="str">
            <v>2019.04.15-2019.04.30</v>
          </cell>
          <cell r="Y427" t="str">
            <v>1.25%佣金</v>
          </cell>
          <cell r="AA427">
            <v>74900.8561643836</v>
          </cell>
          <cell r="AB427">
            <v>74897.19</v>
          </cell>
        </row>
        <row r="428">
          <cell r="B428" t="str">
            <v>ACACIA LIBRA</v>
          </cell>
          <cell r="C428" t="str">
            <v>STM</v>
          </cell>
          <cell r="F428" t="str">
            <v>第4期</v>
          </cell>
          <cell r="I428" t="str">
            <v>2019.04.16-2019.05.01</v>
          </cell>
          <cell r="Y428" t="str">
            <v>船东费</v>
          </cell>
          <cell r="AA428">
            <v>90356.56</v>
          </cell>
          <cell r="AB428">
            <v>90356.56</v>
          </cell>
        </row>
        <row r="429">
          <cell r="B429" t="str">
            <v>OPDR LISBOA</v>
          </cell>
          <cell r="C429" t="str">
            <v>HEDE</v>
          </cell>
          <cell r="F429" t="str">
            <v>第4期</v>
          </cell>
          <cell r="I429" t="str">
            <v>2019.04.07-2019.04.22</v>
          </cell>
          <cell r="Y429" t="str">
            <v>船东费</v>
          </cell>
          <cell r="AA429">
            <v>74028.179999999993</v>
          </cell>
          <cell r="AB429">
            <v>74028.179999999993</v>
          </cell>
        </row>
        <row r="430">
          <cell r="B430" t="str">
            <v>Heung-A Singapore</v>
          </cell>
          <cell r="C430" t="str">
            <v>SNL</v>
          </cell>
          <cell r="F430" t="str">
            <v>第9期</v>
          </cell>
          <cell r="I430" t="str">
            <v>2019.04.09-2019.04.24</v>
          </cell>
          <cell r="AA430">
            <v>67825</v>
          </cell>
          <cell r="AB430">
            <v>67800.33</v>
          </cell>
        </row>
        <row r="431">
          <cell r="B431" t="str">
            <v>ACACIA TAURUS</v>
          </cell>
          <cell r="C431" t="str">
            <v>STM</v>
          </cell>
          <cell r="F431" t="str">
            <v>第20期</v>
          </cell>
          <cell r="I431" t="str">
            <v>2019.04.18-2019.05.03</v>
          </cell>
          <cell r="Y431" t="str">
            <v>船东费</v>
          </cell>
          <cell r="AA431">
            <v>60086.96</v>
          </cell>
          <cell r="AB431">
            <v>60086.96</v>
          </cell>
        </row>
        <row r="432">
          <cell r="B432" t="str">
            <v>Heung-A Manila</v>
          </cell>
          <cell r="C432" t="str">
            <v>SCP</v>
          </cell>
          <cell r="F432" t="str">
            <v>第8期</v>
          </cell>
          <cell r="I432" t="str">
            <v>2019.04.18-2019.05.03</v>
          </cell>
          <cell r="Y432" t="str">
            <v>1.25%佣金</v>
          </cell>
          <cell r="AA432">
            <v>73928.510273972599</v>
          </cell>
          <cell r="AB432">
            <v>73924.850000000006</v>
          </cell>
        </row>
        <row r="433">
          <cell r="B433" t="str">
            <v>ACACIA VIRGO</v>
          </cell>
          <cell r="C433" t="str">
            <v>TSL</v>
          </cell>
          <cell r="F433" t="str">
            <v>第1期</v>
          </cell>
          <cell r="I433" t="str">
            <v>2019.04.06-2019.04.20</v>
          </cell>
          <cell r="Y433" t="str">
            <v>1.25%佣金</v>
          </cell>
          <cell r="AA433">
            <v>90834.828767123297</v>
          </cell>
          <cell r="AB433">
            <v>90816.19</v>
          </cell>
        </row>
        <row r="434">
          <cell r="B434" t="str">
            <v>ACACIA VIRGO</v>
          </cell>
          <cell r="C434" t="str">
            <v>TSL</v>
          </cell>
          <cell r="F434" t="str">
            <v>prefinal</v>
          </cell>
          <cell r="I434" t="str">
            <v>2019.04.20-2019.04.23</v>
          </cell>
          <cell r="Y434" t="str">
            <v>1.25%佣金/船东费预留/船员劳务费</v>
          </cell>
          <cell r="AA434">
            <v>16786.520203767101</v>
          </cell>
          <cell r="AB434">
            <v>16756.66</v>
          </cell>
        </row>
        <row r="435">
          <cell r="B435" t="str">
            <v>ACACIA MING</v>
          </cell>
          <cell r="C435" t="str">
            <v>ONE</v>
          </cell>
          <cell r="F435" t="str">
            <v>第25期</v>
          </cell>
          <cell r="I435" t="str">
            <v>2019.04.20-2019.05.05</v>
          </cell>
          <cell r="Y435" t="str">
            <v>1.25%佣金/v.026EW劳务费</v>
          </cell>
          <cell r="AA435">
            <v>75020.8561643836</v>
          </cell>
          <cell r="AB435">
            <v>75017.19</v>
          </cell>
        </row>
        <row r="436">
          <cell r="B436" t="str">
            <v>ACACIA LEO</v>
          </cell>
          <cell r="C436" t="str">
            <v>FESCO</v>
          </cell>
          <cell r="F436" t="str">
            <v>第21期</v>
          </cell>
          <cell r="I436" t="str">
            <v>2019.04.22-2019.05.07</v>
          </cell>
          <cell r="AA436">
            <v>81650</v>
          </cell>
          <cell r="AB436">
            <v>81650</v>
          </cell>
        </row>
        <row r="437">
          <cell r="B437" t="str">
            <v>ACACIA LEO</v>
          </cell>
          <cell r="C437" t="str">
            <v>FESCO</v>
          </cell>
          <cell r="F437" t="str">
            <v>prefinal</v>
          </cell>
          <cell r="I437" t="str">
            <v>2019.05.07-2019.05.15</v>
          </cell>
          <cell r="Y437" t="str">
            <v>船东费预留</v>
          </cell>
          <cell r="AA437">
            <v>-60877.794500000004</v>
          </cell>
          <cell r="AB437">
            <v>-61669.31</v>
          </cell>
        </row>
        <row r="438">
          <cell r="B438" t="str">
            <v>ACACIA HAWK</v>
          </cell>
          <cell r="C438" t="str">
            <v>CMS</v>
          </cell>
          <cell r="F438" t="str">
            <v>第31期</v>
          </cell>
          <cell r="I438" t="str">
            <v>2019.04.23-2019.05.08</v>
          </cell>
          <cell r="Y438" t="str">
            <v>1.25%佣金</v>
          </cell>
          <cell r="AA438">
            <v>79048.715753424694</v>
          </cell>
          <cell r="AB438">
            <v>79028.72</v>
          </cell>
        </row>
        <row r="439">
          <cell r="B439" t="str">
            <v>Heung-A Singapore</v>
          </cell>
          <cell r="C439" t="str">
            <v>SNL</v>
          </cell>
          <cell r="F439" t="str">
            <v>第10期</v>
          </cell>
          <cell r="I439" t="str">
            <v>2019.04.24-2019.05.09</v>
          </cell>
          <cell r="AA439">
            <v>67825</v>
          </cell>
          <cell r="AB439">
            <v>67800.36</v>
          </cell>
        </row>
        <row r="440">
          <cell r="B440" t="str">
            <v>JRS CARINA</v>
          </cell>
          <cell r="C440" t="str">
            <v>CCL</v>
          </cell>
          <cell r="F440" t="str">
            <v>第21期</v>
          </cell>
          <cell r="I440" t="str">
            <v>2019.04.26-2019.04.30</v>
          </cell>
          <cell r="AA440">
            <v>19606.666666666701</v>
          </cell>
          <cell r="AB440">
            <v>19606.669999999998</v>
          </cell>
        </row>
        <row r="441">
          <cell r="B441" t="str">
            <v>JRS CARINA</v>
          </cell>
          <cell r="C441" t="str">
            <v>CCL</v>
          </cell>
          <cell r="F441" t="str">
            <v>第21期</v>
          </cell>
          <cell r="I441" t="str">
            <v>2019.04.30-2019.05.11</v>
          </cell>
          <cell r="AA441">
            <v>51773.333333333299</v>
          </cell>
          <cell r="AB441">
            <v>51809.82</v>
          </cell>
        </row>
        <row r="442">
          <cell r="B442" t="str">
            <v>ACACIA ARIES</v>
          </cell>
          <cell r="C442" t="str">
            <v>STM</v>
          </cell>
          <cell r="F442" t="str">
            <v>第8期</v>
          </cell>
          <cell r="I442" t="str">
            <v>2019.04.25-2019.05.10</v>
          </cell>
          <cell r="AA442">
            <v>60650</v>
          </cell>
          <cell r="AB442">
            <v>60650</v>
          </cell>
        </row>
        <row r="443">
          <cell r="B443" t="str">
            <v>ACACIA MAKOTO</v>
          </cell>
          <cell r="C443" t="str">
            <v>STM</v>
          </cell>
          <cell r="F443" t="str">
            <v>第21期</v>
          </cell>
          <cell r="I443" t="str">
            <v>2019.04.25-2019.05.10</v>
          </cell>
          <cell r="Y443" t="str">
            <v>船东费</v>
          </cell>
          <cell r="AA443">
            <v>72048.990000000005</v>
          </cell>
          <cell r="AB443">
            <v>72048.75</v>
          </cell>
        </row>
        <row r="444">
          <cell r="B444" t="str">
            <v>Heung-A Jakarta</v>
          </cell>
          <cell r="C444" t="str">
            <v>Heung-A</v>
          </cell>
          <cell r="F444" t="str">
            <v>第25期</v>
          </cell>
          <cell r="I444" t="str">
            <v>2019.04.29-2019.05.14</v>
          </cell>
          <cell r="Y444" t="str">
            <v>1.25%佣金</v>
          </cell>
          <cell r="AA444">
            <v>81883.125</v>
          </cell>
          <cell r="AB444">
            <v>81864.479999999996</v>
          </cell>
        </row>
        <row r="445">
          <cell r="B445" t="str">
            <v>JRS CORVUS</v>
          </cell>
          <cell r="C445" t="str">
            <v>ONE</v>
          </cell>
          <cell r="F445" t="str">
            <v>第26期</v>
          </cell>
          <cell r="I445" t="str">
            <v>2019.04.30-2019.05.15</v>
          </cell>
          <cell r="Y445" t="str">
            <v>1.25%佣金/船东费</v>
          </cell>
          <cell r="AA445">
            <v>74656.906164383603</v>
          </cell>
          <cell r="AB445">
            <v>74653.259999999995</v>
          </cell>
        </row>
        <row r="446">
          <cell r="B446" t="str">
            <v>OPDR LISBOA</v>
          </cell>
          <cell r="C446" t="str">
            <v>HEDE</v>
          </cell>
          <cell r="F446" t="str">
            <v>第5期</v>
          </cell>
          <cell r="I446" t="str">
            <v>2019.04.22-2019.05.07</v>
          </cell>
          <cell r="AA446">
            <v>74100</v>
          </cell>
          <cell r="AB446">
            <v>74100</v>
          </cell>
        </row>
        <row r="447">
          <cell r="B447" t="str">
            <v>ACACIA VIRGO</v>
          </cell>
          <cell r="C447" t="str">
            <v>TSL</v>
          </cell>
          <cell r="F447" t="str">
            <v>final</v>
          </cell>
          <cell r="I447" t="str">
            <v>2019.04.20-2019.04.23</v>
          </cell>
          <cell r="Y447" t="str">
            <v>船东费预留返还/接还船检验费/船东费</v>
          </cell>
          <cell r="AA447">
            <v>4985.1400000000003</v>
          </cell>
          <cell r="AB447">
            <v>4985.1400000000003</v>
          </cell>
        </row>
        <row r="448">
          <cell r="B448" t="str">
            <v>ACACIA LIBRA</v>
          </cell>
          <cell r="C448" t="str">
            <v>STM</v>
          </cell>
          <cell r="F448" t="str">
            <v>第5期</v>
          </cell>
          <cell r="I448" t="str">
            <v>2019.05.01-2019.05.16</v>
          </cell>
          <cell r="AA448">
            <v>90650</v>
          </cell>
          <cell r="AB448">
            <v>90650</v>
          </cell>
        </row>
        <row r="449">
          <cell r="B449" t="str">
            <v>ACACIA TAURUS</v>
          </cell>
          <cell r="C449" t="str">
            <v>STM</v>
          </cell>
          <cell r="F449" t="str">
            <v>第21期</v>
          </cell>
          <cell r="I449" t="str">
            <v>2019.05.03-2019.05.18</v>
          </cell>
          <cell r="AA449">
            <v>60650</v>
          </cell>
          <cell r="AB449">
            <v>60650</v>
          </cell>
        </row>
        <row r="450">
          <cell r="B450" t="str">
            <v>ACACIA HAWK</v>
          </cell>
          <cell r="C450" t="str">
            <v>CMS</v>
          </cell>
          <cell r="F450" t="str">
            <v>第32期</v>
          </cell>
          <cell r="I450" t="str">
            <v>2019.05.08-2019.05.23</v>
          </cell>
          <cell r="Y450" t="str">
            <v>1.25%佣金</v>
          </cell>
          <cell r="AA450">
            <v>79048.715753424694</v>
          </cell>
          <cell r="AB450">
            <v>79028.72</v>
          </cell>
        </row>
        <row r="451">
          <cell r="B451" t="str">
            <v>ACACIA MING</v>
          </cell>
          <cell r="C451" t="str">
            <v>ONE</v>
          </cell>
          <cell r="F451" t="str">
            <v>第26期</v>
          </cell>
          <cell r="I451" t="str">
            <v>2019.05.05-2019.05.20</v>
          </cell>
          <cell r="Y451" t="str">
            <v>1.25%佣金/停租（4.10 1918-4.12 17:00  1.90417天）</v>
          </cell>
          <cell r="AA451">
            <v>62280.580945547903</v>
          </cell>
          <cell r="AB451">
            <v>62276.95</v>
          </cell>
        </row>
        <row r="452">
          <cell r="B452" t="str">
            <v>OPDR LISBOA</v>
          </cell>
          <cell r="C452" t="str">
            <v>HEDE</v>
          </cell>
          <cell r="F452" t="str">
            <v>第6期</v>
          </cell>
          <cell r="I452" t="str">
            <v>2019.05.07-2019.05.22</v>
          </cell>
          <cell r="AA452">
            <v>74100</v>
          </cell>
          <cell r="AB452">
            <v>74100</v>
          </cell>
        </row>
        <row r="453">
          <cell r="B453" t="str">
            <v>Heung-A Manila</v>
          </cell>
          <cell r="C453" t="str">
            <v>SCP</v>
          </cell>
          <cell r="F453" t="str">
            <v>第9期</v>
          </cell>
          <cell r="I453" t="str">
            <v>2019.05.03-2019.05.18</v>
          </cell>
          <cell r="Y453" t="str">
            <v>1.25%佣金/五一6天空置</v>
          </cell>
          <cell r="AA453">
            <v>44481.935273972602</v>
          </cell>
          <cell r="AB453">
            <v>44478.14</v>
          </cell>
        </row>
        <row r="454">
          <cell r="B454" t="str">
            <v>ACACIA ARIES</v>
          </cell>
          <cell r="C454" t="str">
            <v>STM</v>
          </cell>
          <cell r="F454" t="str">
            <v>第9期</v>
          </cell>
          <cell r="I454" t="str">
            <v>2019.05.10-2019.05.25</v>
          </cell>
          <cell r="Y454" t="str">
            <v>船东费</v>
          </cell>
          <cell r="AA454">
            <v>60310.02</v>
          </cell>
          <cell r="AB454">
            <v>60310.02</v>
          </cell>
        </row>
        <row r="455">
          <cell r="B455" t="str">
            <v>Heung-A Jakarta</v>
          </cell>
          <cell r="C455" t="str">
            <v>Heung-A</v>
          </cell>
          <cell r="F455" t="str">
            <v>第26期</v>
          </cell>
          <cell r="I455" t="str">
            <v>2019.05.14-2019.05.29</v>
          </cell>
          <cell r="Y455" t="str">
            <v>1.25%佣金</v>
          </cell>
          <cell r="AA455">
            <v>81883.125</v>
          </cell>
          <cell r="AB455">
            <v>81864.52</v>
          </cell>
        </row>
        <row r="456">
          <cell r="B456" t="str">
            <v>JRS CARINA</v>
          </cell>
          <cell r="C456" t="str">
            <v>CCL</v>
          </cell>
          <cell r="F456" t="str">
            <v>第22期</v>
          </cell>
          <cell r="I456" t="str">
            <v>2019.05.11-2019.05.26</v>
          </cell>
          <cell r="Y456" t="str">
            <v>船东费</v>
          </cell>
          <cell r="AA456">
            <v>69313.45</v>
          </cell>
          <cell r="AB456">
            <v>69311.05</v>
          </cell>
        </row>
        <row r="457">
          <cell r="B457" t="str">
            <v>ACACIA LEO</v>
          </cell>
          <cell r="C457" t="str">
            <v>FESCO</v>
          </cell>
          <cell r="F457" t="str">
            <v>final</v>
          </cell>
          <cell r="I457" t="str">
            <v>2019.05.07-2019.05.15</v>
          </cell>
          <cell r="Y457" t="str">
            <v>船东费预留/租家prefinal欠款/还船检验费</v>
          </cell>
          <cell r="AA457">
            <v>10472.39</v>
          </cell>
          <cell r="AB457">
            <v>10452.99</v>
          </cell>
        </row>
        <row r="458">
          <cell r="B458" t="str">
            <v>JRS CORVUS</v>
          </cell>
          <cell r="C458" t="str">
            <v>ONE</v>
          </cell>
          <cell r="F458" t="str">
            <v>第27期</v>
          </cell>
          <cell r="I458" t="str">
            <v>2019.05.15-2019.05.30</v>
          </cell>
          <cell r="Y458" t="str">
            <v>1.25%佣金/停租（4.15 13：28-4.16 19：30lt  1.25139天）</v>
          </cell>
          <cell r="AA458">
            <v>66988.842338013696</v>
          </cell>
          <cell r="AB458">
            <v>66985.22</v>
          </cell>
        </row>
        <row r="459">
          <cell r="B459" t="str">
            <v>ACACIA LAN</v>
          </cell>
          <cell r="C459" t="str">
            <v>Heung-A</v>
          </cell>
          <cell r="F459" t="str">
            <v>第01期</v>
          </cell>
          <cell r="I459" t="str">
            <v>2019.05.13-2019.05.28</v>
          </cell>
          <cell r="Y459" t="str">
            <v>交船检验费</v>
          </cell>
          <cell r="AA459">
            <v>50956.022499999999</v>
          </cell>
          <cell r="AB459">
            <v>50940.93</v>
          </cell>
        </row>
        <row r="460">
          <cell r="B460" t="str">
            <v>ACACIA MAKOTO</v>
          </cell>
          <cell r="C460" t="str">
            <v>STM</v>
          </cell>
          <cell r="F460" t="str">
            <v>第22期</v>
          </cell>
          <cell r="I460" t="str">
            <v>2019.05.10-2019.05.25</v>
          </cell>
          <cell r="Y460" t="str">
            <v>船东费</v>
          </cell>
          <cell r="AA460">
            <v>87785.31</v>
          </cell>
          <cell r="AB460">
            <v>87785.31</v>
          </cell>
        </row>
        <row r="461">
          <cell r="B461" t="str">
            <v>Heung-A Singapore</v>
          </cell>
          <cell r="C461" t="str">
            <v>SNL</v>
          </cell>
          <cell r="F461" t="str">
            <v>第11期</v>
          </cell>
          <cell r="I461" t="str">
            <v>2019.05.09-2019.05.24</v>
          </cell>
          <cell r="AA461">
            <v>67825</v>
          </cell>
          <cell r="AB461">
            <v>67798.850000000006</v>
          </cell>
        </row>
        <row r="462">
          <cell r="B462" t="str">
            <v>ACACIA LIBRA</v>
          </cell>
          <cell r="C462" t="str">
            <v>STM</v>
          </cell>
          <cell r="F462" t="str">
            <v>第6期</v>
          </cell>
          <cell r="I462" t="str">
            <v>2019.05.16-2019.05.31</v>
          </cell>
          <cell r="Y462" t="str">
            <v>船东费</v>
          </cell>
          <cell r="AA462">
            <v>90345.49</v>
          </cell>
          <cell r="AB462">
            <v>90345.49</v>
          </cell>
        </row>
        <row r="463">
          <cell r="B463" t="str">
            <v>OPDR LISBOA</v>
          </cell>
          <cell r="C463" t="str">
            <v>HEDE</v>
          </cell>
          <cell r="F463" t="str">
            <v>第7期</v>
          </cell>
          <cell r="I463" t="str">
            <v>2019.05.22-2019.06.06</v>
          </cell>
          <cell r="Y463" t="str">
            <v>4.03修船停泊费</v>
          </cell>
          <cell r="AA463">
            <v>73979.16</v>
          </cell>
          <cell r="AB463">
            <v>73979.16</v>
          </cell>
        </row>
        <row r="464">
          <cell r="B464" t="str">
            <v>ACACIA TAURUS</v>
          </cell>
          <cell r="C464" t="str">
            <v>STM</v>
          </cell>
          <cell r="F464" t="str">
            <v>第22期</v>
          </cell>
          <cell r="I464" t="str">
            <v>2019.05.18-2019.06.02</v>
          </cell>
          <cell r="Y464" t="str">
            <v>船东费</v>
          </cell>
          <cell r="AA464">
            <v>60519.14</v>
          </cell>
          <cell r="AB464">
            <v>60519.14</v>
          </cell>
        </row>
        <row r="465">
          <cell r="B465" t="str">
            <v>Heung-A Manila</v>
          </cell>
          <cell r="C465" t="str">
            <v>SCP</v>
          </cell>
          <cell r="F465" t="str">
            <v>第10期</v>
          </cell>
          <cell r="I465" t="str">
            <v>2019.05.18-2019.05.30</v>
          </cell>
          <cell r="Y465" t="str">
            <v>1.25%佣金/五一实际4.52天空置,返款</v>
          </cell>
          <cell r="AA465">
            <v>66201.268317351598</v>
          </cell>
          <cell r="AB465">
            <v>66197.210000000006</v>
          </cell>
        </row>
        <row r="466">
          <cell r="B466" t="str">
            <v>Heung-A Manila</v>
          </cell>
          <cell r="C466" t="str">
            <v>SCP</v>
          </cell>
          <cell r="F466" t="str">
            <v>第10期</v>
          </cell>
          <cell r="I466" t="str">
            <v>2019.05.30-2019.06.02</v>
          </cell>
          <cell r="Y466" t="str">
            <v>1.25%佣金</v>
          </cell>
          <cell r="AA466">
            <v>16085.077054794499</v>
          </cell>
          <cell r="AB466">
            <v>16085.08</v>
          </cell>
        </row>
        <row r="467">
          <cell r="B467" t="str">
            <v>ACACIA MING</v>
          </cell>
          <cell r="C467" t="str">
            <v>ONE</v>
          </cell>
          <cell r="F467" t="str">
            <v>第27期</v>
          </cell>
          <cell r="I467" t="str">
            <v>2019.05.20-2019.06.04</v>
          </cell>
          <cell r="Y467" t="str">
            <v>1.25%佣金</v>
          </cell>
          <cell r="AA467">
            <v>74900.8561643836</v>
          </cell>
          <cell r="AB467">
            <v>74897.240000000005</v>
          </cell>
        </row>
        <row r="468">
          <cell r="B468" t="str">
            <v>ACACIA VIRGO</v>
          </cell>
          <cell r="C468" t="str">
            <v>TSL</v>
          </cell>
          <cell r="F468" t="str">
            <v>第1期</v>
          </cell>
          <cell r="I468" t="str">
            <v>2019.05.20-2019.05.26</v>
          </cell>
          <cell r="Y468" t="str">
            <v>1.25%佣金</v>
          </cell>
          <cell r="AA468">
            <v>37774.212328767098</v>
          </cell>
          <cell r="AB468">
            <v>37760.61</v>
          </cell>
        </row>
        <row r="469">
          <cell r="B469" t="str">
            <v>ACACIA HAWK</v>
          </cell>
          <cell r="C469" t="str">
            <v>CMS</v>
          </cell>
          <cell r="F469" t="str">
            <v>第33期</v>
          </cell>
          <cell r="I469" t="str">
            <v>2019.05.23-2019.06.07</v>
          </cell>
          <cell r="Y469" t="str">
            <v>1.25%佣金</v>
          </cell>
          <cell r="AA469">
            <v>79048.715753424694</v>
          </cell>
          <cell r="AB469">
            <v>79028.72</v>
          </cell>
        </row>
        <row r="470">
          <cell r="B470" t="str">
            <v>Heung-A Singapore</v>
          </cell>
          <cell r="C470" t="str">
            <v>SNL</v>
          </cell>
          <cell r="F470" t="str">
            <v>第12期</v>
          </cell>
          <cell r="I470" t="str">
            <v>2019.05.24-2019.06.08</v>
          </cell>
          <cell r="AA470">
            <v>67825</v>
          </cell>
          <cell r="AB470">
            <v>67798.89</v>
          </cell>
        </row>
        <row r="471">
          <cell r="B471" t="str">
            <v>ACACIA ARIES</v>
          </cell>
          <cell r="C471" t="str">
            <v>STM</v>
          </cell>
          <cell r="F471" t="str">
            <v>第10期</v>
          </cell>
          <cell r="I471" t="str">
            <v>2019.05.25-2019.06.09</v>
          </cell>
          <cell r="AA471">
            <v>60650</v>
          </cell>
          <cell r="AB471">
            <v>60650</v>
          </cell>
        </row>
        <row r="472">
          <cell r="B472" t="str">
            <v>ACACIA MAKOTO</v>
          </cell>
          <cell r="C472" t="str">
            <v>STM</v>
          </cell>
          <cell r="F472" t="str">
            <v>第23期</v>
          </cell>
          <cell r="I472" t="str">
            <v>2019.05.25-2019.06.09</v>
          </cell>
          <cell r="AA472">
            <v>91200</v>
          </cell>
          <cell r="AB472">
            <v>91200</v>
          </cell>
        </row>
        <row r="473">
          <cell r="B473" t="str">
            <v>JRS CARINA</v>
          </cell>
          <cell r="C473" t="str">
            <v>CCL</v>
          </cell>
          <cell r="F473" t="str">
            <v>第23期</v>
          </cell>
          <cell r="I473" t="str">
            <v>2019.05.26-2019.06.10</v>
          </cell>
          <cell r="Y473" t="str">
            <v>返还船东费</v>
          </cell>
          <cell r="AA473">
            <v>70636</v>
          </cell>
          <cell r="AB473">
            <v>70627.72</v>
          </cell>
        </row>
        <row r="474">
          <cell r="B474" t="str">
            <v>ACACIA VIRGO</v>
          </cell>
          <cell r="C474" t="str">
            <v>TSL</v>
          </cell>
          <cell r="F474" t="str">
            <v>prefinal</v>
          </cell>
          <cell r="I474" t="str">
            <v>2019.05.26-2019.05.28</v>
          </cell>
          <cell r="Y474" t="str">
            <v>1.25%佣金/19021EW 劳务费/船东项预留</v>
          </cell>
          <cell r="AA474">
            <v>21432.080123287698</v>
          </cell>
          <cell r="AB474">
            <v>21422.07</v>
          </cell>
        </row>
        <row r="475">
          <cell r="B475" t="str">
            <v>ACACIA VIRGO</v>
          </cell>
          <cell r="C475" t="str">
            <v>TSL</v>
          </cell>
          <cell r="F475" t="str">
            <v>final</v>
          </cell>
          <cell r="I475" t="str">
            <v>2019.05.26-2019.05.28</v>
          </cell>
          <cell r="Y475" t="str">
            <v>船东项预留</v>
          </cell>
          <cell r="AA475">
            <v>4375</v>
          </cell>
          <cell r="AB475">
            <v>4361.3500000000004</v>
          </cell>
        </row>
        <row r="476">
          <cell r="B476" t="str">
            <v>ACACIA LAN</v>
          </cell>
          <cell r="C476" t="str">
            <v>Heung-A</v>
          </cell>
          <cell r="F476" t="str">
            <v>第02期</v>
          </cell>
          <cell r="I476" t="str">
            <v>2019.05.28-2019.06.12</v>
          </cell>
          <cell r="AA476">
            <v>66512.5</v>
          </cell>
          <cell r="AB476">
            <v>66497.5</v>
          </cell>
        </row>
        <row r="477">
          <cell r="B477" t="str">
            <v>Heung-A Jakarta</v>
          </cell>
          <cell r="C477" t="str">
            <v>Heung-A</v>
          </cell>
          <cell r="F477" t="str">
            <v>第27期</v>
          </cell>
          <cell r="I477" t="str">
            <v>2019.05.29-2019.06.13</v>
          </cell>
          <cell r="Y477" t="str">
            <v>1.25%佣金</v>
          </cell>
          <cell r="AA477">
            <v>81883.125</v>
          </cell>
          <cell r="AB477">
            <v>81864.5</v>
          </cell>
        </row>
        <row r="478">
          <cell r="B478" t="str">
            <v>JRS CORVUS</v>
          </cell>
          <cell r="C478" t="str">
            <v>ONE</v>
          </cell>
          <cell r="F478" t="str">
            <v>第28期</v>
          </cell>
          <cell r="I478" t="str">
            <v>2019.05.30-2019.06.14</v>
          </cell>
          <cell r="Y478" t="str">
            <v>1.25%佣金/船东费</v>
          </cell>
          <cell r="AA478">
            <v>71565.176164383607</v>
          </cell>
          <cell r="AB478">
            <v>71561.58</v>
          </cell>
        </row>
        <row r="479">
          <cell r="B479" t="str">
            <v>ACACIA LIBRA</v>
          </cell>
          <cell r="C479" t="str">
            <v>STM</v>
          </cell>
          <cell r="F479" t="str">
            <v>第7期</v>
          </cell>
          <cell r="I479" t="str">
            <v>2019.05.31-2019.06.15</v>
          </cell>
          <cell r="AA479">
            <v>90650</v>
          </cell>
          <cell r="AB479">
            <v>90650</v>
          </cell>
        </row>
        <row r="480">
          <cell r="B480" t="str">
            <v>ACACIA VIRGO</v>
          </cell>
          <cell r="C480" t="str">
            <v>STM</v>
          </cell>
          <cell r="F480" t="str">
            <v>final</v>
          </cell>
          <cell r="I480" t="str">
            <v>2019.06.01-2019.06.04</v>
          </cell>
          <cell r="Y480" t="str">
            <v>劳务费/船东费</v>
          </cell>
          <cell r="AA480">
            <v>17104.0736666667</v>
          </cell>
          <cell r="AB480">
            <v>17104.07</v>
          </cell>
        </row>
        <row r="481">
          <cell r="B481" t="str">
            <v>ACACIA LEO</v>
          </cell>
          <cell r="C481" t="str">
            <v>STM</v>
          </cell>
          <cell r="F481" t="str">
            <v>final</v>
          </cell>
          <cell r="I481" t="str">
            <v>2019.05.24-2019.06.02</v>
          </cell>
          <cell r="Y481" t="str">
            <v>劳务费/船东费</v>
          </cell>
          <cell r="AA481">
            <v>33634.650999999998</v>
          </cell>
          <cell r="AB481">
            <v>33634.65</v>
          </cell>
        </row>
        <row r="482">
          <cell r="B482" t="str">
            <v>ACACIA TAURUS</v>
          </cell>
          <cell r="C482" t="str">
            <v>STM</v>
          </cell>
          <cell r="F482" t="str">
            <v>第23期</v>
          </cell>
          <cell r="I482" t="str">
            <v>2019.06.02-2019.06.17</v>
          </cell>
          <cell r="Y482" t="str">
            <v>船东费</v>
          </cell>
          <cell r="AA482">
            <v>60291.55</v>
          </cell>
          <cell r="AB482">
            <v>60291.55</v>
          </cell>
        </row>
        <row r="483">
          <cell r="B483" t="str">
            <v>ACACIA MING</v>
          </cell>
          <cell r="C483" t="str">
            <v>ONE</v>
          </cell>
          <cell r="F483" t="str">
            <v>第28期</v>
          </cell>
          <cell r="I483" t="str">
            <v>2019.06.04-2019.06.19</v>
          </cell>
          <cell r="Y483" t="str">
            <v>1.25%佣金/v.027e劳务费</v>
          </cell>
          <cell r="AA483">
            <v>75110.8561643836</v>
          </cell>
          <cell r="AB483">
            <v>75107.240000000005</v>
          </cell>
        </row>
        <row r="484">
          <cell r="B484" t="str">
            <v>Heung-A Manila</v>
          </cell>
          <cell r="C484" t="str">
            <v>SCP</v>
          </cell>
          <cell r="F484" t="str">
            <v>第11期</v>
          </cell>
          <cell r="I484" t="str">
            <v>2019.06.02-2019.06.17</v>
          </cell>
          <cell r="Y484" t="str">
            <v>1.25%佣金</v>
          </cell>
          <cell r="AA484">
            <v>80425.385273972599</v>
          </cell>
          <cell r="AB484">
            <v>80421.78</v>
          </cell>
        </row>
        <row r="485">
          <cell r="B485" t="str">
            <v>ACACIA HAWK</v>
          </cell>
          <cell r="C485" t="str">
            <v>CMS</v>
          </cell>
          <cell r="F485" t="str">
            <v>第34期</v>
          </cell>
          <cell r="I485" t="str">
            <v>2019.06.07-2019.06.22</v>
          </cell>
          <cell r="Y485" t="str">
            <v>1.25%佣金</v>
          </cell>
          <cell r="AA485">
            <v>79048.715753424694</v>
          </cell>
          <cell r="AB485">
            <v>79028.72</v>
          </cell>
        </row>
        <row r="486">
          <cell r="B486" t="str">
            <v>OPDR LISBOA</v>
          </cell>
          <cell r="C486" t="str">
            <v>HEDE</v>
          </cell>
          <cell r="F486" t="str">
            <v>第8期</v>
          </cell>
          <cell r="I486" t="str">
            <v>2019.06.06-2019.06.21</v>
          </cell>
          <cell r="Y486" t="str">
            <v>1905ew 劳务费</v>
          </cell>
          <cell r="AA486">
            <v>75266</v>
          </cell>
          <cell r="AB486">
            <v>75266</v>
          </cell>
        </row>
        <row r="487">
          <cell r="B487" t="str">
            <v>OPDR LISBOA</v>
          </cell>
          <cell r="C487" t="str">
            <v>HEDE</v>
          </cell>
          <cell r="F487" t="str">
            <v>第8期</v>
          </cell>
          <cell r="I487" t="str">
            <v>2019.06.06-2019.06.21</v>
          </cell>
          <cell r="Y487" t="str">
            <v>1901ew-1904ew 劳务费</v>
          </cell>
          <cell r="AA487">
            <v>4438</v>
          </cell>
          <cell r="AB487">
            <v>4438</v>
          </cell>
        </row>
        <row r="488">
          <cell r="B488" t="str">
            <v>ACACIA ARIES</v>
          </cell>
          <cell r="C488" t="str">
            <v>STM</v>
          </cell>
          <cell r="F488" t="str">
            <v>第11期</v>
          </cell>
          <cell r="I488" t="str">
            <v>2019.06.09-2019.06.24</v>
          </cell>
          <cell r="Y488" t="str">
            <v>船东费</v>
          </cell>
          <cell r="AA488">
            <v>60003.05</v>
          </cell>
          <cell r="AB488">
            <v>60003.05</v>
          </cell>
        </row>
        <row r="489">
          <cell r="B489" t="str">
            <v>ACACIA MAKOTO</v>
          </cell>
          <cell r="C489" t="str">
            <v>STM</v>
          </cell>
          <cell r="F489" t="str">
            <v>第24期</v>
          </cell>
          <cell r="I489" t="str">
            <v>2019.06.09-2019.06.24</v>
          </cell>
          <cell r="Y489" t="str">
            <v>船东费</v>
          </cell>
          <cell r="AA489">
            <v>89649.18</v>
          </cell>
          <cell r="AB489">
            <v>89649.18</v>
          </cell>
        </row>
        <row r="490">
          <cell r="B490" t="str">
            <v>Heung-A Singapore</v>
          </cell>
          <cell r="C490" t="str">
            <v>SNL</v>
          </cell>
          <cell r="F490" t="str">
            <v>第13期</v>
          </cell>
          <cell r="I490" t="str">
            <v>2019.06.08-2019.06.23</v>
          </cell>
          <cell r="Y490" t="str">
            <v>船东费</v>
          </cell>
          <cell r="AA490">
            <v>64963.88</v>
          </cell>
          <cell r="AB490">
            <v>64937.75</v>
          </cell>
        </row>
        <row r="491">
          <cell r="B491" t="str">
            <v>ACACIA VIRGO</v>
          </cell>
          <cell r="C491" t="str">
            <v>LYGCK</v>
          </cell>
          <cell r="F491" t="str">
            <v>第1期</v>
          </cell>
          <cell r="I491" t="str">
            <v>2019.06.08-2019.06.15</v>
          </cell>
          <cell r="Y491" t="str">
            <v>1.25%佣金</v>
          </cell>
          <cell r="AA491">
            <v>45241.934931506803</v>
          </cell>
          <cell r="AB491">
            <v>45238.29</v>
          </cell>
        </row>
        <row r="492">
          <cell r="B492" t="str">
            <v>Heung-A Jakarta</v>
          </cell>
          <cell r="C492" t="str">
            <v>Heung-A</v>
          </cell>
          <cell r="F492" t="str">
            <v>第28期</v>
          </cell>
          <cell r="I492" t="str">
            <v>2019.06.13-2019.06.28</v>
          </cell>
          <cell r="Y492" t="str">
            <v>1.25%佣金</v>
          </cell>
          <cell r="AA492">
            <v>81883.125</v>
          </cell>
          <cell r="AB492">
            <v>81864.5</v>
          </cell>
        </row>
        <row r="493">
          <cell r="B493" t="str">
            <v>JRS CARINA</v>
          </cell>
          <cell r="C493" t="str">
            <v>CCL</v>
          </cell>
          <cell r="F493" t="str">
            <v>第24期</v>
          </cell>
          <cell r="I493" t="str">
            <v>2019.06.10-2019.06.25</v>
          </cell>
          <cell r="AA493">
            <v>70600</v>
          </cell>
          <cell r="AB493">
            <v>70591.7</v>
          </cell>
        </row>
        <row r="494">
          <cell r="B494" t="str">
            <v>JRS CORVUS</v>
          </cell>
          <cell r="C494" t="str">
            <v>ONE</v>
          </cell>
          <cell r="F494" t="str">
            <v>第29期</v>
          </cell>
          <cell r="I494" t="str">
            <v>2019.06.14-2019.06.29</v>
          </cell>
          <cell r="Y494" t="str">
            <v>1.25%佣金</v>
          </cell>
          <cell r="AA494">
            <v>74900.8561643836</v>
          </cell>
          <cell r="AB494">
            <v>74897.240000000005</v>
          </cell>
        </row>
        <row r="495">
          <cell r="B495" t="str">
            <v>ACACIA LAN</v>
          </cell>
          <cell r="C495" t="str">
            <v>Heung-A</v>
          </cell>
          <cell r="F495" t="str">
            <v>第03期</v>
          </cell>
          <cell r="I495" t="str">
            <v>2019.06.12-2019.06.27</v>
          </cell>
          <cell r="AA495">
            <v>66512.5</v>
          </cell>
          <cell r="AB495">
            <v>66497.5</v>
          </cell>
        </row>
        <row r="496">
          <cell r="B496" t="str">
            <v>ACACIA VIRGO</v>
          </cell>
          <cell r="C496" t="str">
            <v>LYGCK</v>
          </cell>
          <cell r="F496" t="str">
            <v>第2期</v>
          </cell>
          <cell r="I496" t="str">
            <v>2019.06.15-2019.06.22</v>
          </cell>
          <cell r="Y496" t="str">
            <v>1.25%佣金</v>
          </cell>
          <cell r="AA496">
            <v>45241.934931506803</v>
          </cell>
          <cell r="AB496">
            <v>45238.33</v>
          </cell>
        </row>
        <row r="497">
          <cell r="B497" t="str">
            <v>ACACIA LIBRA</v>
          </cell>
          <cell r="C497" t="str">
            <v>STM</v>
          </cell>
          <cell r="F497" t="str">
            <v>第8期</v>
          </cell>
          <cell r="I497" t="str">
            <v>2019.06.15-2019.06.30</v>
          </cell>
          <cell r="Y497" t="str">
            <v>船东费</v>
          </cell>
          <cell r="AA497">
            <v>90209.600000000006</v>
          </cell>
          <cell r="AB497">
            <v>90209.600000000006</v>
          </cell>
        </row>
        <row r="498">
          <cell r="B498" t="str">
            <v>Heung-A Manila</v>
          </cell>
          <cell r="C498" t="str">
            <v>SCP</v>
          </cell>
          <cell r="F498" t="str">
            <v>第12期</v>
          </cell>
          <cell r="I498" t="str">
            <v>2019.06.17-2019.07.02</v>
          </cell>
          <cell r="Y498" t="str">
            <v>1.25%佣金</v>
          </cell>
          <cell r="AA498">
            <v>80425.385273972599</v>
          </cell>
          <cell r="AB498">
            <v>80421.759999999995</v>
          </cell>
        </row>
        <row r="499">
          <cell r="B499" t="str">
            <v>ACACIA MING</v>
          </cell>
          <cell r="C499" t="str">
            <v>ONE</v>
          </cell>
          <cell r="F499" t="str">
            <v>第29期</v>
          </cell>
          <cell r="I499" t="str">
            <v>2019.06.19-2019.07.04</v>
          </cell>
          <cell r="Y499" t="str">
            <v>1.25%佣金/船东费</v>
          </cell>
          <cell r="AA499">
            <v>73936.286164383506</v>
          </cell>
          <cell r="AB499">
            <v>73932.66</v>
          </cell>
        </row>
        <row r="500">
          <cell r="B500" t="str">
            <v>ACACIA TAURUS</v>
          </cell>
          <cell r="C500" t="str">
            <v>STM</v>
          </cell>
          <cell r="F500" t="str">
            <v>第24期</v>
          </cell>
          <cell r="I500" t="str">
            <v>2019.06.17-2019.07.02</v>
          </cell>
          <cell r="AA500">
            <v>60650</v>
          </cell>
          <cell r="AB500">
            <v>60650</v>
          </cell>
        </row>
        <row r="501">
          <cell r="B501" t="str">
            <v>OPDR LISBOA</v>
          </cell>
          <cell r="C501" t="str">
            <v>HEDE</v>
          </cell>
          <cell r="F501" t="str">
            <v>第9期</v>
          </cell>
          <cell r="I501" t="str">
            <v>2019.06.21-2019.07.06</v>
          </cell>
          <cell r="Y501" t="str">
            <v>1906ew-1907ew 劳务费</v>
          </cell>
          <cell r="AA501">
            <v>75713</v>
          </cell>
          <cell r="AB501">
            <v>75713</v>
          </cell>
        </row>
        <row r="502">
          <cell r="B502" t="str">
            <v>ACACIA HAWK</v>
          </cell>
          <cell r="C502" t="str">
            <v>CMS</v>
          </cell>
          <cell r="F502" t="str">
            <v>第35期</v>
          </cell>
          <cell r="I502" t="str">
            <v>2019.06.22-2019.07.07</v>
          </cell>
          <cell r="Y502" t="str">
            <v>1.25%佣金</v>
          </cell>
          <cell r="AA502">
            <v>79048.715753424694</v>
          </cell>
          <cell r="AB502">
            <v>79028.72</v>
          </cell>
        </row>
        <row r="503">
          <cell r="B503" t="str">
            <v>ACACIA VIRGO</v>
          </cell>
          <cell r="C503" t="str">
            <v>LYGCK</v>
          </cell>
          <cell r="F503" t="str">
            <v>final</v>
          </cell>
          <cell r="I503" t="str">
            <v>2019.06.22-2019.06.30</v>
          </cell>
          <cell r="Y503" t="str">
            <v>1.25%佣金/停租(19.06.10 0142-0906 0.3083天）/接还船检验费/船东费</v>
          </cell>
          <cell r="AA503">
            <v>-25410.536275684899</v>
          </cell>
          <cell r="AB503">
            <v>-25410.54</v>
          </cell>
        </row>
        <row r="504">
          <cell r="B504" t="str">
            <v>Heung-A Singapore</v>
          </cell>
          <cell r="C504" t="str">
            <v>SNL</v>
          </cell>
          <cell r="F504" t="str">
            <v>第14期</v>
          </cell>
          <cell r="I504" t="str">
            <v>2019.06.23-2019.07.08</v>
          </cell>
          <cell r="AA504">
            <v>67825</v>
          </cell>
          <cell r="AB504">
            <v>67798.83</v>
          </cell>
        </row>
        <row r="505">
          <cell r="B505" t="str">
            <v>ACACIA ARIES</v>
          </cell>
          <cell r="C505" t="str">
            <v>STM</v>
          </cell>
          <cell r="F505" t="str">
            <v>第12期</v>
          </cell>
          <cell r="I505" t="str">
            <v>2019.06.24-2019.07.09</v>
          </cell>
          <cell r="Y505" t="str">
            <v>停租（19/5/22 17:00-5/29 8:15 6.6354天）</v>
          </cell>
          <cell r="AA505">
            <v>29919.279999999999</v>
          </cell>
          <cell r="AB505">
            <v>29919.279999999999</v>
          </cell>
        </row>
        <row r="506">
          <cell r="B506" t="str">
            <v>ACACIA MAKOTO</v>
          </cell>
          <cell r="C506" t="str">
            <v>STM</v>
          </cell>
          <cell r="F506" t="str">
            <v>第25期</v>
          </cell>
          <cell r="I506" t="str">
            <v>2019.06.24-2019.07.09</v>
          </cell>
          <cell r="AA506">
            <v>91200</v>
          </cell>
          <cell r="AB506">
            <v>91200</v>
          </cell>
        </row>
        <row r="507">
          <cell r="B507" t="str">
            <v>JRS CARINA</v>
          </cell>
          <cell r="C507" t="str">
            <v>CCL</v>
          </cell>
          <cell r="F507" t="str">
            <v>第25期</v>
          </cell>
          <cell r="I507" t="str">
            <v>2019.06.25-2019.07.10</v>
          </cell>
          <cell r="Y507" t="str">
            <v>船东费</v>
          </cell>
          <cell r="AA507">
            <v>70304.98</v>
          </cell>
          <cell r="AB507">
            <v>70296.66</v>
          </cell>
        </row>
        <row r="508">
          <cell r="B508" t="str">
            <v>ACACIA LEO</v>
          </cell>
          <cell r="C508" t="str">
            <v>LYGCK</v>
          </cell>
          <cell r="F508" t="str">
            <v>第01期</v>
          </cell>
          <cell r="I508" t="str">
            <v>2019.06.26-2019.06.30</v>
          </cell>
          <cell r="Y508" t="str">
            <v>1.25%佣金</v>
          </cell>
          <cell r="AA508">
            <v>20322.534246575298</v>
          </cell>
          <cell r="AB508">
            <v>20310.099999999999</v>
          </cell>
        </row>
        <row r="509">
          <cell r="B509" t="str">
            <v>ACACIA LAN</v>
          </cell>
          <cell r="C509" t="str">
            <v>Heung-A</v>
          </cell>
          <cell r="F509" t="str">
            <v>第04期</v>
          </cell>
          <cell r="I509" t="str">
            <v>2019.06.27-2019.07.12</v>
          </cell>
          <cell r="AA509">
            <v>66512.5</v>
          </cell>
          <cell r="AB509">
            <v>66497.5</v>
          </cell>
        </row>
        <row r="510">
          <cell r="B510" t="str">
            <v>Heung-A Jakarta</v>
          </cell>
          <cell r="C510" t="str">
            <v>Heung-A</v>
          </cell>
          <cell r="F510" t="str">
            <v>第29期</v>
          </cell>
          <cell r="I510" t="str">
            <v>2019.06.28-2019.07.13</v>
          </cell>
          <cell r="Y510" t="str">
            <v>1.25%佣金</v>
          </cell>
          <cell r="AA510">
            <v>81883.125</v>
          </cell>
          <cell r="AB510">
            <v>81864.45</v>
          </cell>
        </row>
        <row r="511">
          <cell r="B511" t="str">
            <v>JRS CORVUS</v>
          </cell>
          <cell r="C511" t="str">
            <v>ONE</v>
          </cell>
          <cell r="F511" t="str">
            <v>第30期</v>
          </cell>
          <cell r="I511" t="str">
            <v>2019.06.29-2019.07.14</v>
          </cell>
          <cell r="Y511" t="str">
            <v>1.25%佣金</v>
          </cell>
          <cell r="AA511">
            <v>74900.8561643836</v>
          </cell>
          <cell r="AB511">
            <v>74897.19</v>
          </cell>
        </row>
        <row r="512">
          <cell r="B512" t="str">
            <v>ACACIA LIBRA</v>
          </cell>
          <cell r="C512" t="str">
            <v>STM</v>
          </cell>
          <cell r="F512" t="str">
            <v>第9期</v>
          </cell>
          <cell r="I512" t="str">
            <v>2019.06.30-2019.07.15</v>
          </cell>
          <cell r="Y512" t="str">
            <v>船东费</v>
          </cell>
          <cell r="AA512">
            <v>90360.99</v>
          </cell>
          <cell r="AB512">
            <v>90360.99</v>
          </cell>
        </row>
        <row r="513">
          <cell r="B513" t="str">
            <v>ACACIA VIRGO</v>
          </cell>
          <cell r="C513" t="str">
            <v>ONE</v>
          </cell>
          <cell r="F513" t="str">
            <v>第01期</v>
          </cell>
          <cell r="I513" t="str">
            <v>2019.07.01-2019.07.16</v>
          </cell>
          <cell r="Y513" t="str">
            <v>1.25%佣金</v>
          </cell>
          <cell r="AA513">
            <v>100082.10616438399</v>
          </cell>
          <cell r="AB513">
            <v>100058.79</v>
          </cell>
        </row>
        <row r="514">
          <cell r="B514" t="str">
            <v>Heung-A Manila</v>
          </cell>
          <cell r="C514" t="str">
            <v>SCP</v>
          </cell>
          <cell r="F514" t="str">
            <v>第13期</v>
          </cell>
          <cell r="I514" t="str">
            <v>2019.07.02-2019.07.17</v>
          </cell>
          <cell r="Y514" t="str">
            <v>1.25%佣金</v>
          </cell>
          <cell r="AA514">
            <v>80425.385273972599</v>
          </cell>
          <cell r="AB514">
            <v>80421.73</v>
          </cell>
        </row>
        <row r="515">
          <cell r="B515" t="str">
            <v>ACACIA TAURUS</v>
          </cell>
          <cell r="C515" t="str">
            <v>STM</v>
          </cell>
          <cell r="F515" t="str">
            <v>第25期</v>
          </cell>
          <cell r="I515" t="str">
            <v>2019.07.02-2019.07.17</v>
          </cell>
          <cell r="Y515" t="str">
            <v>船东费</v>
          </cell>
          <cell r="AA515">
            <v>60426.51</v>
          </cell>
          <cell r="AB515">
            <v>60426.51</v>
          </cell>
        </row>
        <row r="516">
          <cell r="B516" t="str">
            <v>ACACIA LEO</v>
          </cell>
          <cell r="C516" t="str">
            <v>LYGCK</v>
          </cell>
          <cell r="F516" t="str">
            <v>final</v>
          </cell>
          <cell r="I516" t="str">
            <v>2019.06.30-2019.07.19</v>
          </cell>
          <cell r="Y516" t="str">
            <v>1.25%佣金/接还船检验费/船东费/19301E-19306W劳务费</v>
          </cell>
          <cell r="AA516">
            <v>11895.631027397299</v>
          </cell>
          <cell r="AB516">
            <v>11883.34</v>
          </cell>
        </row>
        <row r="517">
          <cell r="B517" t="str">
            <v>ACACIA MING</v>
          </cell>
          <cell r="C517" t="str">
            <v>ONE</v>
          </cell>
          <cell r="F517" t="str">
            <v>第30期</v>
          </cell>
          <cell r="I517" t="str">
            <v>2019.07.04-2019.07.19</v>
          </cell>
          <cell r="Y517" t="str">
            <v>1.25%佣金/028ew 劳务费</v>
          </cell>
          <cell r="AA517">
            <v>75017.8561643836</v>
          </cell>
          <cell r="AB517">
            <v>75014.2</v>
          </cell>
        </row>
        <row r="518">
          <cell r="B518" t="str">
            <v>OPDR LISBOA</v>
          </cell>
          <cell r="C518" t="str">
            <v>HEDE</v>
          </cell>
          <cell r="F518" t="str">
            <v>第10期</v>
          </cell>
          <cell r="I518" t="str">
            <v>2019.07.06-2019.07.21</v>
          </cell>
          <cell r="Y518" t="str">
            <v>船东费/1908ew 劳务费</v>
          </cell>
          <cell r="AA518">
            <v>73326.47</v>
          </cell>
          <cell r="AB518">
            <v>73326.47</v>
          </cell>
        </row>
        <row r="519">
          <cell r="B519" t="str">
            <v>ACACIA HAWK</v>
          </cell>
          <cell r="C519" t="str">
            <v>CMS</v>
          </cell>
          <cell r="F519" t="str">
            <v>第36期</v>
          </cell>
          <cell r="I519" t="str">
            <v>2019.07.07-2019.07.12</v>
          </cell>
          <cell r="Y519" t="str">
            <v>1.25%佣金</v>
          </cell>
          <cell r="AA519">
            <v>26349.5719178082</v>
          </cell>
          <cell r="AB519">
            <v>26349.57</v>
          </cell>
        </row>
        <row r="520">
          <cell r="B520" t="str">
            <v>ACACIA HAWK</v>
          </cell>
          <cell r="C520" t="str">
            <v>CMS</v>
          </cell>
          <cell r="F520" t="str">
            <v>第36期</v>
          </cell>
          <cell r="I520" t="str">
            <v>2019.07.12-2019.07.22</v>
          </cell>
          <cell r="Y520" t="str">
            <v>1.25%佣金</v>
          </cell>
          <cell r="AA520">
            <v>49736.6438356164</v>
          </cell>
          <cell r="AB520">
            <v>49716.65</v>
          </cell>
        </row>
        <row r="521">
          <cell r="B521" t="str">
            <v>Heung-A Singapore</v>
          </cell>
          <cell r="C521" t="str">
            <v>SNL</v>
          </cell>
          <cell r="F521" t="str">
            <v>第15期</v>
          </cell>
          <cell r="I521" t="str">
            <v>2019.07.08-2019.07.23</v>
          </cell>
          <cell r="AA521">
            <v>67825</v>
          </cell>
          <cell r="AB521">
            <v>67798.850000000006</v>
          </cell>
        </row>
        <row r="522">
          <cell r="B522" t="str">
            <v>ACACIA ARIES</v>
          </cell>
          <cell r="C522" t="str">
            <v>STM</v>
          </cell>
          <cell r="F522" t="str">
            <v>第13期</v>
          </cell>
          <cell r="I522" t="str">
            <v>2019.07.09-2019.07.24</v>
          </cell>
          <cell r="Y522" t="str">
            <v>船东费</v>
          </cell>
          <cell r="AA522">
            <v>60030.879999999997</v>
          </cell>
          <cell r="AB522">
            <v>60030.879999999997</v>
          </cell>
        </row>
        <row r="523">
          <cell r="B523" t="str">
            <v>ACACIA MAKOTO</v>
          </cell>
          <cell r="C523" t="str">
            <v>STM</v>
          </cell>
          <cell r="F523" t="str">
            <v>第26期</v>
          </cell>
          <cell r="I523" t="str">
            <v>2019.07.09-2019.07.24</v>
          </cell>
          <cell r="Y523" t="str">
            <v>船东费</v>
          </cell>
          <cell r="AA523">
            <v>88954.2</v>
          </cell>
          <cell r="AB523">
            <v>88954.2</v>
          </cell>
        </row>
        <row r="524">
          <cell r="B524" t="str">
            <v>JRS CARINA</v>
          </cell>
          <cell r="C524" t="str">
            <v>CCL</v>
          </cell>
          <cell r="F524" t="str">
            <v>第26期</v>
          </cell>
          <cell r="I524" t="str">
            <v>2019.07.10-2019.07.25</v>
          </cell>
          <cell r="AA524">
            <v>70600</v>
          </cell>
          <cell r="AB524">
            <v>70591.69</v>
          </cell>
        </row>
        <row r="525">
          <cell r="B525" t="str">
            <v>ACACIA LAN</v>
          </cell>
          <cell r="C525" t="str">
            <v>Heung-A</v>
          </cell>
          <cell r="F525" t="str">
            <v>第05期</v>
          </cell>
          <cell r="I525" t="str">
            <v>2019.07.12-2019.07.27</v>
          </cell>
          <cell r="Y525" t="str">
            <v>船东费</v>
          </cell>
          <cell r="AA525">
            <v>65878.42</v>
          </cell>
          <cell r="AB525">
            <v>65863.42</v>
          </cell>
        </row>
        <row r="526">
          <cell r="B526" t="str">
            <v>Heung-A Jakarta</v>
          </cell>
          <cell r="C526" t="str">
            <v>Heung-A</v>
          </cell>
          <cell r="F526" t="str">
            <v>第30期</v>
          </cell>
          <cell r="I526" t="str">
            <v>2019.07.13-2019.07.28</v>
          </cell>
          <cell r="Y526" t="str">
            <v>1.25%佣金/船东费</v>
          </cell>
          <cell r="AA526">
            <v>78029.425000000003</v>
          </cell>
          <cell r="AB526">
            <v>78010.77</v>
          </cell>
        </row>
        <row r="527">
          <cell r="B527" t="str">
            <v>JRS CORVUS</v>
          </cell>
          <cell r="C527" t="str">
            <v>ONE</v>
          </cell>
          <cell r="F527" t="str">
            <v>第31期</v>
          </cell>
          <cell r="I527" t="str">
            <v>2019.07.14-2019.07.29</v>
          </cell>
          <cell r="Y527" t="str">
            <v>1.25%佣金</v>
          </cell>
          <cell r="AA527">
            <v>74900.8561643836</v>
          </cell>
          <cell r="AB527">
            <v>74897.2</v>
          </cell>
        </row>
        <row r="528">
          <cell r="B528" t="str">
            <v>ACACIA VIRGO</v>
          </cell>
          <cell r="C528" t="str">
            <v>ONE</v>
          </cell>
          <cell r="F528" t="str">
            <v>第02期</v>
          </cell>
          <cell r="I528" t="str">
            <v>2019.07.16-2019.07.31</v>
          </cell>
          <cell r="Y528" t="str">
            <v>1.25%佣金</v>
          </cell>
          <cell r="AA528">
            <v>100082.10616438399</v>
          </cell>
          <cell r="AB528">
            <v>100058.81</v>
          </cell>
        </row>
        <row r="529">
          <cell r="B529" t="str">
            <v>ACACIA LIBRA</v>
          </cell>
          <cell r="C529" t="str">
            <v>STM</v>
          </cell>
          <cell r="F529" t="str">
            <v>第10期</v>
          </cell>
          <cell r="I529" t="str">
            <v>2019.07.15-2019.07.30</v>
          </cell>
          <cell r="AA529">
            <v>90650</v>
          </cell>
          <cell r="AB529">
            <v>90650</v>
          </cell>
        </row>
        <row r="530">
          <cell r="B530" t="str">
            <v>Heung-A Manila</v>
          </cell>
          <cell r="C530" t="str">
            <v>SCP</v>
          </cell>
          <cell r="F530" t="str">
            <v>第14期</v>
          </cell>
          <cell r="I530" t="str">
            <v>2019.07.17-2019.08.01</v>
          </cell>
          <cell r="Y530" t="str">
            <v>1.25%佣金</v>
          </cell>
          <cell r="AA530">
            <v>80425.385273972599</v>
          </cell>
          <cell r="AB530">
            <v>80421.73</v>
          </cell>
        </row>
        <row r="531">
          <cell r="B531" t="str">
            <v>ACACIA TAURUS</v>
          </cell>
          <cell r="C531" t="str">
            <v>STM</v>
          </cell>
          <cell r="F531" t="str">
            <v>第26期</v>
          </cell>
          <cell r="I531" t="str">
            <v>2019.07.17-2019.08.01</v>
          </cell>
          <cell r="AA531">
            <v>60650</v>
          </cell>
          <cell r="AB531">
            <v>60650</v>
          </cell>
        </row>
        <row r="532">
          <cell r="B532" t="str">
            <v>ACACIA MING</v>
          </cell>
          <cell r="C532" t="str">
            <v>ONE</v>
          </cell>
          <cell r="F532" t="str">
            <v>第31期</v>
          </cell>
          <cell r="I532" t="str">
            <v>2019.07.19-2019.08.03</v>
          </cell>
          <cell r="Y532" t="str">
            <v>1.25%佣金/船东费</v>
          </cell>
          <cell r="AA532">
            <v>74233.096164383605</v>
          </cell>
          <cell r="AB532">
            <v>0</v>
          </cell>
        </row>
        <row r="533">
          <cell r="B533" t="str">
            <v>OPDR LISBOA</v>
          </cell>
          <cell r="C533" t="str">
            <v>HEDE</v>
          </cell>
          <cell r="F533" t="str">
            <v>第11期</v>
          </cell>
          <cell r="I533" t="str">
            <v>2019.07.21-2019.08.05</v>
          </cell>
          <cell r="Y533" t="str">
            <v>1909ew-1910ew 劳务费</v>
          </cell>
          <cell r="AA533">
            <v>75641</v>
          </cell>
          <cell r="AB533">
            <v>75641</v>
          </cell>
        </row>
        <row r="534">
          <cell r="B534" t="str">
            <v>ACACIA HAWK</v>
          </cell>
          <cell r="C534" t="str">
            <v>CMS</v>
          </cell>
          <cell r="F534" t="str">
            <v>第37期</v>
          </cell>
          <cell r="I534" t="str">
            <v>2019.07.22-2019.08.06</v>
          </cell>
          <cell r="Y534" t="str">
            <v>1.25%佣金</v>
          </cell>
          <cell r="AA534">
            <v>74604.965753424694</v>
          </cell>
          <cell r="AB534">
            <v>74584.97</v>
          </cell>
        </row>
        <row r="535">
          <cell r="B535" t="str">
            <v>Heung-A Singapore</v>
          </cell>
          <cell r="C535" t="str">
            <v>SNL</v>
          </cell>
          <cell r="F535" t="str">
            <v>第16期</v>
          </cell>
          <cell r="I535" t="str">
            <v>2019.07.23-2019.08.07</v>
          </cell>
          <cell r="AA535">
            <v>67825</v>
          </cell>
          <cell r="AB535">
            <v>67798.86</v>
          </cell>
        </row>
        <row r="536">
          <cell r="B536" t="str">
            <v>ACACIA ARIES</v>
          </cell>
          <cell r="C536" t="str">
            <v>STM</v>
          </cell>
          <cell r="F536" t="str">
            <v>第14期</v>
          </cell>
          <cell r="I536" t="str">
            <v>2019.07.24-2019.08.08</v>
          </cell>
          <cell r="AA536">
            <v>60650</v>
          </cell>
          <cell r="AB536">
            <v>60650</v>
          </cell>
        </row>
        <row r="537">
          <cell r="B537" t="str">
            <v>ACACIA MAKOTO</v>
          </cell>
          <cell r="C537" t="str">
            <v>STM</v>
          </cell>
          <cell r="F537" t="str">
            <v>第27期</v>
          </cell>
          <cell r="I537" t="str">
            <v>2019.07.24-2019.08.08</v>
          </cell>
          <cell r="AA537">
            <v>91200</v>
          </cell>
          <cell r="AB537">
            <v>91200</v>
          </cell>
        </row>
        <row r="538">
          <cell r="B538" t="str">
            <v>JRS CARINA</v>
          </cell>
          <cell r="C538" t="str">
            <v>CCL</v>
          </cell>
          <cell r="F538" t="str">
            <v>第27期</v>
          </cell>
          <cell r="I538" t="str">
            <v>2019.07.25-2019.08.09</v>
          </cell>
          <cell r="Y538" t="str">
            <v>船东费</v>
          </cell>
          <cell r="AA538">
            <v>70182.33</v>
          </cell>
          <cell r="AB538">
            <v>70179.929999999993</v>
          </cell>
        </row>
        <row r="539">
          <cell r="B539" t="str">
            <v>ACACIA LAN</v>
          </cell>
          <cell r="C539" t="str">
            <v>Heung-A</v>
          </cell>
          <cell r="F539" t="str">
            <v>第06期</v>
          </cell>
          <cell r="I539" t="str">
            <v>2019.07.27-2019.08.11</v>
          </cell>
          <cell r="Y539" t="str">
            <v>船东费</v>
          </cell>
          <cell r="AA539">
            <v>66358.070000000007</v>
          </cell>
          <cell r="AB539">
            <v>66343.070000000007</v>
          </cell>
        </row>
        <row r="540">
          <cell r="B540" t="str">
            <v>Heung-A Jakarta</v>
          </cell>
          <cell r="C540" t="str">
            <v>Heung-A</v>
          </cell>
          <cell r="F540" t="str">
            <v>第31期</v>
          </cell>
          <cell r="I540" t="str">
            <v>2019.07.28-2019.08.01</v>
          </cell>
          <cell r="Y540" t="str">
            <v>1.25%佣金</v>
          </cell>
          <cell r="AA540">
            <v>21835.5</v>
          </cell>
          <cell r="AB540">
            <v>21835.5</v>
          </cell>
        </row>
        <row r="541">
          <cell r="B541" t="str">
            <v>Heung-A Jakarta</v>
          </cell>
          <cell r="C541" t="str">
            <v>Heung-A</v>
          </cell>
          <cell r="F541" t="str">
            <v>第31期</v>
          </cell>
          <cell r="I541" t="str">
            <v>2019.08.01-2019.08.12</v>
          </cell>
          <cell r="Y541" t="str">
            <v>1.25%佣金/船东费</v>
          </cell>
          <cell r="AA541">
            <v>58584.364999999998</v>
          </cell>
          <cell r="AB541">
            <v>58565.75</v>
          </cell>
        </row>
        <row r="542">
          <cell r="B542" t="str">
            <v>JRS CORVUS</v>
          </cell>
          <cell r="C542" t="str">
            <v>ONE</v>
          </cell>
          <cell r="F542" t="str">
            <v>第32期</v>
          </cell>
          <cell r="I542" t="str">
            <v>2019.07.29-2019.08.13</v>
          </cell>
          <cell r="Y542" t="str">
            <v>1.25%佣金/停租（6.02 1938-6.02 2230UTC  0.11944天）</v>
          </cell>
          <cell r="AA542">
            <v>74163.507613698603</v>
          </cell>
          <cell r="AB542">
            <v>74159.88</v>
          </cell>
        </row>
        <row r="543">
          <cell r="B543" t="str">
            <v>ACACIA VIRGO</v>
          </cell>
          <cell r="C543" t="str">
            <v>ONE</v>
          </cell>
          <cell r="F543" t="str">
            <v>第03期</v>
          </cell>
          <cell r="I543" t="str">
            <v>2019.07.31-2019.08.15</v>
          </cell>
          <cell r="Y543" t="str">
            <v>1.25%佣金/船东费</v>
          </cell>
          <cell r="AA543">
            <v>99157.226164383595</v>
          </cell>
          <cell r="AB543">
            <v>99133.94</v>
          </cell>
        </row>
        <row r="544">
          <cell r="B544" t="str">
            <v>ACACIA LIBRA</v>
          </cell>
          <cell r="C544" t="str">
            <v>STM</v>
          </cell>
          <cell r="F544" t="str">
            <v>第11期</v>
          </cell>
          <cell r="I544" t="str">
            <v>2019.07.30-2019.08.14</v>
          </cell>
          <cell r="Y544" t="str">
            <v>船东费</v>
          </cell>
          <cell r="AA544">
            <v>90034.84</v>
          </cell>
          <cell r="AB544">
            <v>90034.84</v>
          </cell>
        </row>
        <row r="545">
          <cell r="B545" t="str">
            <v>ACACIA TAURUS</v>
          </cell>
          <cell r="C545" t="str">
            <v>STM</v>
          </cell>
          <cell r="F545" t="str">
            <v>第27期</v>
          </cell>
          <cell r="I545" t="str">
            <v>2019.08.01-2019.08.16</v>
          </cell>
          <cell r="Y545" t="str">
            <v>船东费</v>
          </cell>
          <cell r="AA545">
            <v>60290.35</v>
          </cell>
          <cell r="AB545">
            <v>60290.35</v>
          </cell>
        </row>
        <row r="546">
          <cell r="B546" t="str">
            <v>Heung-A Manila</v>
          </cell>
          <cell r="C546" t="str">
            <v>SCP</v>
          </cell>
          <cell r="F546" t="str">
            <v>第15期</v>
          </cell>
          <cell r="I546" t="str">
            <v>2019.08.01-2019.08.16</v>
          </cell>
          <cell r="Y546" t="str">
            <v>1.25%佣金/船东预留费/船东费</v>
          </cell>
          <cell r="AA546">
            <v>10567.7052739726</v>
          </cell>
          <cell r="AB546">
            <v>10564.1</v>
          </cell>
        </row>
        <row r="547">
          <cell r="B547" t="str">
            <v>ACACIA MING</v>
          </cell>
          <cell r="C547" t="str">
            <v>ONE</v>
          </cell>
          <cell r="F547" t="str">
            <v>第32期</v>
          </cell>
          <cell r="I547" t="str">
            <v>2019.08.03-2019.08.18</v>
          </cell>
          <cell r="Y547" t="str">
            <v>1.25%佣金/029ew 劳务费</v>
          </cell>
          <cell r="AA547">
            <v>75050.8561643836</v>
          </cell>
          <cell r="AB547">
            <v>0</v>
          </cell>
        </row>
        <row r="548">
          <cell r="B548" t="str">
            <v>OPDR LISBOA</v>
          </cell>
          <cell r="C548" t="str">
            <v>HEDE</v>
          </cell>
          <cell r="F548" t="str">
            <v>第12期</v>
          </cell>
          <cell r="I548" t="str">
            <v>2019.08.05-2019.08.20</v>
          </cell>
          <cell r="Y548" t="str">
            <v>1911ew 劳务费</v>
          </cell>
          <cell r="AA548">
            <v>74775</v>
          </cell>
          <cell r="AB548">
            <v>74775</v>
          </cell>
        </row>
        <row r="549">
          <cell r="B549" t="str">
            <v>ACACIA HAWK</v>
          </cell>
          <cell r="C549" t="str">
            <v>CMS</v>
          </cell>
          <cell r="F549" t="str">
            <v>第38期</v>
          </cell>
          <cell r="I549" t="str">
            <v>2019.08.06-2019.08.21</v>
          </cell>
          <cell r="Y549" t="str">
            <v>1.25%佣金</v>
          </cell>
          <cell r="AA549">
            <v>74604.965753424694</v>
          </cell>
          <cell r="AB549">
            <v>74584.97</v>
          </cell>
        </row>
        <row r="550">
          <cell r="B550" t="str">
            <v>Heung-A Singapore</v>
          </cell>
          <cell r="C550" t="str">
            <v>SNL</v>
          </cell>
          <cell r="F550" t="str">
            <v>第17期</v>
          </cell>
          <cell r="I550" t="str">
            <v>2019.08.07-2019.08.22</v>
          </cell>
          <cell r="AA550">
            <v>67825</v>
          </cell>
          <cell r="AB550">
            <v>67798.91</v>
          </cell>
        </row>
        <row r="551">
          <cell r="B551" t="str">
            <v>ACACIA ARIES</v>
          </cell>
          <cell r="C551" t="str">
            <v>STM</v>
          </cell>
          <cell r="F551" t="str">
            <v>第15期</v>
          </cell>
          <cell r="I551" t="str">
            <v>2019.08.08-2019.08.23</v>
          </cell>
          <cell r="Y551" t="str">
            <v>船东费</v>
          </cell>
          <cell r="AA551">
            <v>60491.43</v>
          </cell>
          <cell r="AB551">
            <v>60491.43</v>
          </cell>
        </row>
        <row r="552">
          <cell r="B552" t="str">
            <v>ACACIA MAKOTO</v>
          </cell>
          <cell r="C552" t="str">
            <v>STM</v>
          </cell>
          <cell r="F552" t="str">
            <v>第28期</v>
          </cell>
          <cell r="I552" t="str">
            <v>2019.08.08-2019.08.23</v>
          </cell>
          <cell r="Y552" t="str">
            <v>船东费</v>
          </cell>
          <cell r="AA552">
            <v>88730.37</v>
          </cell>
          <cell r="AB552">
            <v>88730.37</v>
          </cell>
        </row>
        <row r="553">
          <cell r="B553" t="str">
            <v>JRS CARINA</v>
          </cell>
          <cell r="C553" t="str">
            <v>CCL</v>
          </cell>
          <cell r="F553" t="str">
            <v>第28期</v>
          </cell>
          <cell r="I553" t="str">
            <v>2019.08.09-2019.08.24</v>
          </cell>
          <cell r="AA553">
            <v>70600</v>
          </cell>
          <cell r="AB553">
            <v>70591.72</v>
          </cell>
        </row>
        <row r="554">
          <cell r="B554" t="str">
            <v>ACACIA LEO</v>
          </cell>
          <cell r="C554" t="str">
            <v>STM</v>
          </cell>
          <cell r="F554" t="str">
            <v>第01期</v>
          </cell>
          <cell r="I554" t="str">
            <v>2019.08.09-2019.08.24</v>
          </cell>
          <cell r="AA554">
            <v>266279.52500000002</v>
          </cell>
          <cell r="AB554">
            <v>266279.53000000003</v>
          </cell>
        </row>
        <row r="555">
          <cell r="B555" t="str">
            <v>ACACIA LAN</v>
          </cell>
          <cell r="C555" t="str">
            <v>Heung-A</v>
          </cell>
          <cell r="F555" t="str">
            <v>第07期</v>
          </cell>
          <cell r="I555" t="str">
            <v>2019.08.11-2019.08.26</v>
          </cell>
          <cell r="AA555">
            <v>66512.5</v>
          </cell>
          <cell r="AB555">
            <v>66497.5</v>
          </cell>
        </row>
        <row r="556">
          <cell r="B556" t="str">
            <v>Heung-A Jakarta</v>
          </cell>
          <cell r="C556" t="str">
            <v>Heung-A</v>
          </cell>
          <cell r="F556" t="str">
            <v>第32期</v>
          </cell>
          <cell r="I556" t="str">
            <v>2019.08.12-2019.08.27</v>
          </cell>
          <cell r="Y556" t="str">
            <v>1.25%佣金</v>
          </cell>
          <cell r="AA556">
            <v>80728.125</v>
          </cell>
          <cell r="AB556">
            <v>80689.850000000006</v>
          </cell>
        </row>
        <row r="557">
          <cell r="B557" t="str">
            <v>JRS CORVUS</v>
          </cell>
          <cell r="C557" t="str">
            <v>ONE</v>
          </cell>
          <cell r="F557" t="str">
            <v>第33期</v>
          </cell>
          <cell r="I557" t="str">
            <v>2019.08.13-2019.08.28</v>
          </cell>
          <cell r="Y557" t="str">
            <v>1.25%佣金</v>
          </cell>
          <cell r="AA557">
            <v>74900.8561643836</v>
          </cell>
          <cell r="AB557">
            <v>74897.27</v>
          </cell>
        </row>
        <row r="558">
          <cell r="B558" t="str">
            <v>ACACIA VIRGO</v>
          </cell>
          <cell r="C558" t="str">
            <v>ONE</v>
          </cell>
          <cell r="F558" t="str">
            <v>第04期</v>
          </cell>
          <cell r="I558" t="str">
            <v>2019.08.15-2019.08.30</v>
          </cell>
          <cell r="Y558" t="str">
            <v>1.25%佣金</v>
          </cell>
          <cell r="AA558">
            <v>100082.10616438399</v>
          </cell>
          <cell r="AB558">
            <v>100058.83</v>
          </cell>
        </row>
        <row r="559">
          <cell r="B559" t="str">
            <v>ACACIA LIBRA</v>
          </cell>
          <cell r="C559" t="str">
            <v>STM</v>
          </cell>
          <cell r="F559" t="str">
            <v>第12期</v>
          </cell>
          <cell r="I559" t="str">
            <v>2019.08.14-2019.08.29</v>
          </cell>
          <cell r="AA559">
            <v>90650</v>
          </cell>
          <cell r="AB559">
            <v>90650</v>
          </cell>
        </row>
        <row r="560">
          <cell r="B560" t="str">
            <v>ACACIA TAURUS</v>
          </cell>
          <cell r="C560" t="str">
            <v>STM</v>
          </cell>
          <cell r="F560" t="str">
            <v>第28期</v>
          </cell>
          <cell r="I560" t="str">
            <v>2019.08.16-2019.08.31</v>
          </cell>
          <cell r="AA560">
            <v>60650</v>
          </cell>
          <cell r="AB560">
            <v>60650</v>
          </cell>
        </row>
        <row r="561">
          <cell r="B561" t="str">
            <v>Heung-A Manila</v>
          </cell>
          <cell r="C561" t="str">
            <v>SCP</v>
          </cell>
          <cell r="F561" t="str">
            <v>第16期</v>
          </cell>
          <cell r="I561" t="str">
            <v>2019.08.16-2019.08.31</v>
          </cell>
          <cell r="Y561" t="str">
            <v>1.25%佣金</v>
          </cell>
          <cell r="AA561">
            <v>140425.38527397299</v>
          </cell>
          <cell r="AB561">
            <v>140421.81</v>
          </cell>
        </row>
        <row r="562">
          <cell r="B562" t="str">
            <v>ACACIA MING</v>
          </cell>
          <cell r="C562" t="str">
            <v>ONE</v>
          </cell>
          <cell r="F562" t="str">
            <v>第33期</v>
          </cell>
          <cell r="I562" t="str">
            <v>2019.08.18-2019.08.28</v>
          </cell>
          <cell r="Y562" t="str">
            <v>1.25%佣金</v>
          </cell>
          <cell r="AA562">
            <v>51802.980074315099</v>
          </cell>
          <cell r="AB562">
            <v>1705.87</v>
          </cell>
        </row>
        <row r="563">
          <cell r="B563" t="str">
            <v>OPDR LISBOA</v>
          </cell>
          <cell r="C563" t="str">
            <v>HEDE</v>
          </cell>
          <cell r="F563" t="str">
            <v>第13期</v>
          </cell>
          <cell r="I563" t="str">
            <v>2019.08.20-2019.08.21</v>
          </cell>
          <cell r="Y563" t="str">
            <v>1912ew 劳务费</v>
          </cell>
          <cell r="AA563">
            <v>6141</v>
          </cell>
          <cell r="AB563">
            <v>6141</v>
          </cell>
        </row>
        <row r="564">
          <cell r="B564" t="str">
            <v>OPDR LISBOA</v>
          </cell>
          <cell r="C564" t="str">
            <v>HEDE</v>
          </cell>
          <cell r="F564" t="str">
            <v>第13期</v>
          </cell>
          <cell r="I564" t="str">
            <v>2019.08.21-2019.09.04</v>
          </cell>
          <cell r="AA564">
            <v>70560</v>
          </cell>
          <cell r="AB564">
            <v>70560</v>
          </cell>
        </row>
        <row r="565">
          <cell r="B565" t="str">
            <v>ACACIA HAWK</v>
          </cell>
          <cell r="C565" t="str">
            <v>CMS</v>
          </cell>
          <cell r="F565" t="str">
            <v>第39期</v>
          </cell>
          <cell r="I565" t="str">
            <v>2019.08.21-2019.09.05</v>
          </cell>
          <cell r="Y565" t="str">
            <v>1.25%佣金</v>
          </cell>
          <cell r="AA565">
            <v>74604.965753424694</v>
          </cell>
          <cell r="AB565">
            <v>74584.97</v>
          </cell>
        </row>
        <row r="566">
          <cell r="B566" t="str">
            <v>Heung-A Singapore</v>
          </cell>
          <cell r="C566" t="str">
            <v>SNL</v>
          </cell>
          <cell r="F566" t="str">
            <v>第18期</v>
          </cell>
          <cell r="I566" t="str">
            <v>2019.08.22-2019.09.06</v>
          </cell>
          <cell r="AA566">
            <v>67825</v>
          </cell>
          <cell r="AB566">
            <v>67798.92</v>
          </cell>
        </row>
        <row r="567">
          <cell r="B567" t="str">
            <v>ACACIA ARIES</v>
          </cell>
          <cell r="C567" t="str">
            <v>STM</v>
          </cell>
          <cell r="F567" t="str">
            <v>第16期</v>
          </cell>
          <cell r="I567" t="str">
            <v>2019.08.23-2019.09.07</v>
          </cell>
          <cell r="Y567" t="str">
            <v>船东费</v>
          </cell>
          <cell r="AA567">
            <v>45836.19</v>
          </cell>
          <cell r="AB567">
            <v>45836.19</v>
          </cell>
        </row>
        <row r="568">
          <cell r="B568" t="str">
            <v>ACACIA MAKOTO</v>
          </cell>
          <cell r="C568" t="str">
            <v>STM</v>
          </cell>
          <cell r="F568" t="str">
            <v>第29期</v>
          </cell>
          <cell r="I568" t="str">
            <v>2019.08.23-2019.09.07</v>
          </cell>
          <cell r="AA568">
            <v>91200</v>
          </cell>
          <cell r="AB568">
            <v>91200</v>
          </cell>
        </row>
        <row r="569">
          <cell r="B569" t="str">
            <v>ACACIA LEO</v>
          </cell>
          <cell r="C569" t="str">
            <v>STM</v>
          </cell>
          <cell r="F569" t="str">
            <v>第02期</v>
          </cell>
          <cell r="I569" t="str">
            <v>2019.08.24-2019.09.08</v>
          </cell>
          <cell r="AA569">
            <v>75700</v>
          </cell>
          <cell r="AB569">
            <v>75700</v>
          </cell>
        </row>
        <row r="570">
          <cell r="B570" t="str">
            <v>JRS CARINA</v>
          </cell>
          <cell r="C570" t="str">
            <v>CCL</v>
          </cell>
          <cell r="F570" t="str">
            <v>第29期</v>
          </cell>
          <cell r="I570" t="str">
            <v>2019.08.24-2019.09.08</v>
          </cell>
          <cell r="Y570" t="str">
            <v>船东费</v>
          </cell>
          <cell r="AA570">
            <v>70270.25</v>
          </cell>
          <cell r="AB570">
            <v>70270.25</v>
          </cell>
        </row>
        <row r="571">
          <cell r="B571" t="str">
            <v>ACACIA LAN</v>
          </cell>
          <cell r="C571" t="str">
            <v>Heung-A</v>
          </cell>
          <cell r="F571" t="str">
            <v>第08期</v>
          </cell>
          <cell r="I571" t="str">
            <v>2019.08.26-2019.09.10</v>
          </cell>
          <cell r="AA571">
            <v>66512.5</v>
          </cell>
          <cell r="AB571">
            <v>66497.5</v>
          </cell>
        </row>
        <row r="572">
          <cell r="B572" t="str">
            <v>Heung-A Jakarta</v>
          </cell>
          <cell r="C572" t="str">
            <v>Heung-A</v>
          </cell>
          <cell r="F572" t="str">
            <v>第33期</v>
          </cell>
          <cell r="I572" t="str">
            <v>2019.08.27-2019.09.11</v>
          </cell>
          <cell r="Y572" t="str">
            <v>1.25%佣金</v>
          </cell>
          <cell r="AA572">
            <v>80728.125</v>
          </cell>
          <cell r="AB572">
            <v>80689.84</v>
          </cell>
        </row>
        <row r="573">
          <cell r="B573" t="str">
            <v>JRS CORVUS</v>
          </cell>
          <cell r="C573" t="str">
            <v>ONE</v>
          </cell>
          <cell r="F573" t="str">
            <v>第34期</v>
          </cell>
          <cell r="I573" t="str">
            <v>2019.08.28-2019.09.12</v>
          </cell>
          <cell r="Y573" t="str">
            <v>1.25%佣金</v>
          </cell>
          <cell r="AA573">
            <v>74900.8561643836</v>
          </cell>
          <cell r="AB573">
            <v>74897.289999999994</v>
          </cell>
        </row>
        <row r="574">
          <cell r="B574" t="str">
            <v>ACACIA VIRGO</v>
          </cell>
          <cell r="C574" t="str">
            <v>ONE</v>
          </cell>
          <cell r="F574" t="str">
            <v>第05期</v>
          </cell>
          <cell r="I574" t="str">
            <v>2019.08.30-2019.09.14</v>
          </cell>
          <cell r="Y574" t="str">
            <v>1.25%佣金/926e劳务费</v>
          </cell>
          <cell r="AA574">
            <v>100337.10616438399</v>
          </cell>
          <cell r="AB574">
            <v>100313.84</v>
          </cell>
        </row>
        <row r="575">
          <cell r="B575" t="str">
            <v>ACACIA MING</v>
          </cell>
          <cell r="C575" t="str">
            <v>ONE</v>
          </cell>
          <cell r="F575" t="str">
            <v>prefinal</v>
          </cell>
          <cell r="I575" t="str">
            <v>2019.08.28-2019.08.27</v>
          </cell>
          <cell r="Y575" t="str">
            <v>1.25%佣金/船东费预留</v>
          </cell>
          <cell r="AA575">
            <v>-129902.48919383599</v>
          </cell>
          <cell r="AB575">
            <v>69471.31</v>
          </cell>
        </row>
        <row r="576">
          <cell r="B576" t="str">
            <v>ACACIA LIBRA</v>
          </cell>
          <cell r="C576" t="str">
            <v>STM</v>
          </cell>
          <cell r="F576" t="str">
            <v>prefinal</v>
          </cell>
          <cell r="I576" t="str">
            <v>2019.08.29-2019.08.28</v>
          </cell>
          <cell r="Y576" t="str">
            <v>船东费</v>
          </cell>
          <cell r="AA576">
            <v>-178117.14986666699</v>
          </cell>
          <cell r="AB576">
            <v>-178117.15</v>
          </cell>
        </row>
        <row r="577">
          <cell r="B577" t="str">
            <v>ACACIA MING</v>
          </cell>
          <cell r="C577" t="str">
            <v>ONE</v>
          </cell>
          <cell r="F577" t="str">
            <v>final</v>
          </cell>
          <cell r="I577" t="str">
            <v>2018.10.20-2019.08.27</v>
          </cell>
          <cell r="Y577" t="str">
            <v>1.25%佣金/船东费预留返还/还船检验费/030ew 劳务费</v>
          </cell>
          <cell r="AA577">
            <v>9835.08</v>
          </cell>
          <cell r="AB577">
            <v>9831.6</v>
          </cell>
        </row>
        <row r="578">
          <cell r="B578" t="str">
            <v>ACACIA TAURUS</v>
          </cell>
          <cell r="C578" t="str">
            <v>STM</v>
          </cell>
          <cell r="F578" t="str">
            <v>第29期</v>
          </cell>
          <cell r="I578" t="str">
            <v>2019.08.31-2019.09.15</v>
          </cell>
          <cell r="AA578">
            <v>60650</v>
          </cell>
          <cell r="AB578">
            <v>60650</v>
          </cell>
        </row>
        <row r="579">
          <cell r="B579" t="str">
            <v>Heung-A Manila</v>
          </cell>
          <cell r="C579" t="str">
            <v>SCP</v>
          </cell>
          <cell r="F579" t="str">
            <v>第17期</v>
          </cell>
          <cell r="I579" t="str">
            <v>2019.08.31-2019.09.15</v>
          </cell>
          <cell r="Y579" t="str">
            <v>1.25%佣金/船东费</v>
          </cell>
          <cell r="AA579">
            <v>76539.085273972596</v>
          </cell>
          <cell r="AB579">
            <v>76535.509999999995</v>
          </cell>
        </row>
        <row r="580">
          <cell r="B580" t="str">
            <v>ACACIA LIBRA</v>
          </cell>
          <cell r="C580" t="str">
            <v>ONE</v>
          </cell>
          <cell r="F580" t="str">
            <v>第01期</v>
          </cell>
          <cell r="I580" t="str">
            <v>2019.08.31-2019.09.15</v>
          </cell>
          <cell r="Y580" t="str">
            <v>1.25%佣金</v>
          </cell>
          <cell r="AA580">
            <v>100082.10616438399</v>
          </cell>
          <cell r="AB580">
            <v>100058.84</v>
          </cell>
        </row>
        <row r="581">
          <cell r="B581" t="str">
            <v>OPDR LISBOA</v>
          </cell>
          <cell r="C581" t="str">
            <v>HEDE</v>
          </cell>
          <cell r="F581" t="str">
            <v>第14期</v>
          </cell>
          <cell r="I581" t="str">
            <v>2019.09.04-2019.09.19</v>
          </cell>
          <cell r="Y581" t="str">
            <v>1913ew 劳务费</v>
          </cell>
          <cell r="AA581">
            <v>76378</v>
          </cell>
          <cell r="AB581">
            <v>76378</v>
          </cell>
        </row>
        <row r="582">
          <cell r="B582" t="str">
            <v>ACACIA HAWK</v>
          </cell>
          <cell r="C582" t="str">
            <v>CMS</v>
          </cell>
          <cell r="F582" t="str">
            <v>第40期</v>
          </cell>
          <cell r="I582" t="str">
            <v>2019.09.05-2019.09.20</v>
          </cell>
          <cell r="Y582" t="str">
            <v>1.25%佣金</v>
          </cell>
          <cell r="AA582">
            <v>74604.965753424694</v>
          </cell>
          <cell r="AB582">
            <v>74584.97</v>
          </cell>
        </row>
        <row r="583">
          <cell r="B583" t="str">
            <v>Heung-A Singapore</v>
          </cell>
          <cell r="C583" t="str">
            <v>SNL</v>
          </cell>
          <cell r="F583" t="str">
            <v>第19期</v>
          </cell>
          <cell r="I583" t="str">
            <v>2019.09.06-2019.09.21</v>
          </cell>
          <cell r="AA583">
            <v>67825</v>
          </cell>
          <cell r="AB583">
            <v>67798.899999999994</v>
          </cell>
        </row>
        <row r="584">
          <cell r="B584" t="str">
            <v>ACACIA ARIES</v>
          </cell>
          <cell r="C584" t="str">
            <v>STM</v>
          </cell>
          <cell r="F584" t="str">
            <v>第17期</v>
          </cell>
          <cell r="I584" t="str">
            <v>2019.09.07-2019.09.22</v>
          </cell>
          <cell r="Y584" t="str">
            <v>船东费</v>
          </cell>
          <cell r="AA584">
            <v>60299.89</v>
          </cell>
          <cell r="AB584">
            <v>60299.89</v>
          </cell>
        </row>
        <row r="585">
          <cell r="B585" t="str">
            <v>ACACIA MAKOTO</v>
          </cell>
          <cell r="C585" t="str">
            <v>STM</v>
          </cell>
          <cell r="F585" t="str">
            <v>第30期</v>
          </cell>
          <cell r="I585" t="str">
            <v>2019.09.07-2019.09.22</v>
          </cell>
          <cell r="Y585" t="str">
            <v>船东费</v>
          </cell>
          <cell r="AA585">
            <v>87316.55</v>
          </cell>
          <cell r="AB585">
            <v>87316.55</v>
          </cell>
        </row>
        <row r="586">
          <cell r="B586" t="str">
            <v>ACACIA LEO</v>
          </cell>
          <cell r="C586" t="str">
            <v>STM</v>
          </cell>
          <cell r="F586" t="str">
            <v>第03期</v>
          </cell>
          <cell r="I586" t="str">
            <v>2019.09.08-2019.09.23</v>
          </cell>
          <cell r="AA586">
            <v>75700</v>
          </cell>
          <cell r="AB586">
            <v>75700</v>
          </cell>
        </row>
        <row r="587">
          <cell r="B587" t="str">
            <v>JRS CARINA</v>
          </cell>
          <cell r="C587" t="str">
            <v>CCL</v>
          </cell>
          <cell r="F587" t="str">
            <v>第30期</v>
          </cell>
          <cell r="I587" t="str">
            <v>2019.09.08-2019.09.23</v>
          </cell>
          <cell r="Y587" t="str">
            <v>船东费</v>
          </cell>
          <cell r="AA587">
            <v>70503.33</v>
          </cell>
          <cell r="AB587">
            <v>70495.039999999994</v>
          </cell>
        </row>
        <row r="588">
          <cell r="B588" t="str">
            <v>ACACIA LAN</v>
          </cell>
          <cell r="C588" t="str">
            <v>Heung-A</v>
          </cell>
          <cell r="F588" t="str">
            <v>第09期</v>
          </cell>
          <cell r="I588" t="str">
            <v>2019.09.10-2019.09.25</v>
          </cell>
          <cell r="AA588">
            <v>66512.5</v>
          </cell>
          <cell r="AB588">
            <v>66497.5</v>
          </cell>
        </row>
        <row r="589">
          <cell r="B589" t="str">
            <v>Heung-A Jakarta</v>
          </cell>
          <cell r="C589" t="str">
            <v>Heung-A</v>
          </cell>
          <cell r="F589" t="str">
            <v>第34期</v>
          </cell>
          <cell r="I589" t="str">
            <v>2019.09.11-2019.09.26</v>
          </cell>
          <cell r="Y589" t="str">
            <v>1.25%佣金</v>
          </cell>
          <cell r="AA589">
            <v>80728.125</v>
          </cell>
          <cell r="AB589">
            <v>80689.84</v>
          </cell>
        </row>
        <row r="590">
          <cell r="B590" t="str">
            <v>JRS CORVUS</v>
          </cell>
          <cell r="C590" t="str">
            <v>ONE</v>
          </cell>
          <cell r="F590" t="str">
            <v>第35期</v>
          </cell>
          <cell r="I590" t="str">
            <v>2019.09.12-2019.09.27</v>
          </cell>
          <cell r="Y590" t="str">
            <v>1.25%佣金</v>
          </cell>
          <cell r="AA590">
            <v>74900.8561643836</v>
          </cell>
          <cell r="AB590">
            <v>0</v>
          </cell>
        </row>
        <row r="591">
          <cell r="B591" t="str">
            <v>ACACIA VIRGO</v>
          </cell>
          <cell r="C591" t="str">
            <v>ONE</v>
          </cell>
          <cell r="F591" t="str">
            <v>第06期</v>
          </cell>
          <cell r="I591" t="str">
            <v>2019.09.14-2019.09.29</v>
          </cell>
          <cell r="Y591" t="str">
            <v>1.25%佣金/船东费</v>
          </cell>
          <cell r="AA591">
            <v>99937.206164383606</v>
          </cell>
          <cell r="AB591">
            <v>99913.919999999998</v>
          </cell>
        </row>
        <row r="592">
          <cell r="B592" t="str">
            <v>ACACIA TAURUS</v>
          </cell>
          <cell r="C592" t="str">
            <v>STM</v>
          </cell>
          <cell r="F592" t="str">
            <v>第30期</v>
          </cell>
          <cell r="I592" t="str">
            <v>2019.09.15-2019.09.30</v>
          </cell>
          <cell r="Y592" t="str">
            <v>船东费</v>
          </cell>
          <cell r="AA592">
            <v>60061.25</v>
          </cell>
          <cell r="AB592">
            <v>60061.25</v>
          </cell>
        </row>
        <row r="593">
          <cell r="B593" t="str">
            <v>Heung-A Manila</v>
          </cell>
          <cell r="C593" t="str">
            <v>SCP</v>
          </cell>
          <cell r="F593" t="str">
            <v>第18期</v>
          </cell>
          <cell r="I593" t="str">
            <v>2019.09.15-2019.09.30</v>
          </cell>
          <cell r="Y593" t="str">
            <v>1.25%佣金/船东费</v>
          </cell>
          <cell r="AA593">
            <v>78670.975273972595</v>
          </cell>
          <cell r="AB593">
            <v>78667.37</v>
          </cell>
        </row>
        <row r="594">
          <cell r="B594" t="str">
            <v>ACACIA LIBRA</v>
          </cell>
          <cell r="C594" t="str">
            <v>ONE</v>
          </cell>
          <cell r="F594" t="str">
            <v>第02期</v>
          </cell>
          <cell r="I594" t="str">
            <v>2019.09.15-2019.09.30</v>
          </cell>
          <cell r="Y594" t="str">
            <v>1.25%佣金/（19.9.16 2200-9.18 0336GMT 1.2333天停租）</v>
          </cell>
          <cell r="AA594">
            <v>85201.536164383506</v>
          </cell>
          <cell r="AB594">
            <v>85178.28</v>
          </cell>
        </row>
        <row r="595">
          <cell r="B595" t="str">
            <v>OPDR LISBOA</v>
          </cell>
          <cell r="C595" t="str">
            <v>HEDE</v>
          </cell>
          <cell r="F595" t="str">
            <v>第15期</v>
          </cell>
          <cell r="I595" t="str">
            <v>2019.09.19-2019.10.04</v>
          </cell>
          <cell r="Y595" t="str">
            <v>1914ew 劳务费</v>
          </cell>
          <cell r="AA595">
            <v>76750</v>
          </cell>
          <cell r="AB595">
            <v>76750</v>
          </cell>
        </row>
        <row r="596">
          <cell r="B596" t="str">
            <v>ACACIA HAWK</v>
          </cell>
          <cell r="C596" t="str">
            <v>CMS</v>
          </cell>
          <cell r="F596" t="str">
            <v>第41期</v>
          </cell>
          <cell r="I596" t="str">
            <v>2019.09.20-2019.10.05</v>
          </cell>
          <cell r="AA596">
            <v>75542.465753424694</v>
          </cell>
          <cell r="AB596">
            <v>75522.47</v>
          </cell>
        </row>
        <row r="597">
          <cell r="B597" t="str">
            <v>ACACIA MING</v>
          </cell>
          <cell r="C597" t="str">
            <v>KMTC</v>
          </cell>
          <cell r="F597" t="str">
            <v>第01期</v>
          </cell>
          <cell r="I597" t="str">
            <v>2019.09.21-2019.10.06</v>
          </cell>
          <cell r="Y597" t="str">
            <v>1.25%佣金</v>
          </cell>
          <cell r="AA597">
            <v>40206.912499999999</v>
          </cell>
          <cell r="AB597">
            <v>40193.64</v>
          </cell>
        </row>
        <row r="598">
          <cell r="B598" t="str">
            <v>Heung-A Singapore</v>
          </cell>
          <cell r="C598" t="str">
            <v>SNL</v>
          </cell>
          <cell r="F598" t="str">
            <v>第20期</v>
          </cell>
          <cell r="I598" t="str">
            <v>2019.09.21-2019.10.06</v>
          </cell>
          <cell r="Y598" t="str">
            <v>船东费</v>
          </cell>
          <cell r="AA598">
            <v>64796.45</v>
          </cell>
          <cell r="AB598">
            <v>64770.34</v>
          </cell>
        </row>
        <row r="599">
          <cell r="B599" t="str">
            <v>ACACIA ARIES</v>
          </cell>
          <cell r="C599" t="str">
            <v>STM</v>
          </cell>
          <cell r="F599" t="str">
            <v>第18期</v>
          </cell>
          <cell r="I599" t="str">
            <v>2019.09.22-2019.10.07</v>
          </cell>
          <cell r="AA599">
            <v>60650</v>
          </cell>
          <cell r="AB599">
            <v>60650</v>
          </cell>
        </row>
        <row r="600">
          <cell r="B600" t="str">
            <v>ACACIA MAKOTO</v>
          </cell>
          <cell r="C600" t="str">
            <v>STM</v>
          </cell>
          <cell r="F600" t="str">
            <v>第31期</v>
          </cell>
          <cell r="I600" t="str">
            <v>2019.09.22-2019.10.07</v>
          </cell>
          <cell r="AA600">
            <v>91200</v>
          </cell>
          <cell r="AB600">
            <v>91200</v>
          </cell>
        </row>
        <row r="601">
          <cell r="B601" t="str">
            <v>ACACIA LEO</v>
          </cell>
          <cell r="C601" t="str">
            <v>STM</v>
          </cell>
          <cell r="F601" t="str">
            <v>第04期</v>
          </cell>
          <cell r="I601" t="str">
            <v>2019.09.23-2019.10.08</v>
          </cell>
          <cell r="AA601">
            <v>75700</v>
          </cell>
          <cell r="AB601">
            <v>75700</v>
          </cell>
        </row>
        <row r="602">
          <cell r="B602" t="str">
            <v>JRS CARINA</v>
          </cell>
          <cell r="C602" t="str">
            <v>CCL</v>
          </cell>
          <cell r="F602" t="str">
            <v>第31期</v>
          </cell>
          <cell r="I602" t="str">
            <v>2019.09.23-2019.10.08</v>
          </cell>
          <cell r="Y602" t="str">
            <v>船东费</v>
          </cell>
          <cell r="AA602">
            <v>65112.94</v>
          </cell>
          <cell r="AB602">
            <v>65110.54</v>
          </cell>
        </row>
        <row r="603">
          <cell r="B603" t="str">
            <v>ACACIA LAN</v>
          </cell>
          <cell r="C603" t="str">
            <v>Heung-A</v>
          </cell>
          <cell r="F603" t="str">
            <v>第10期</v>
          </cell>
          <cell r="I603" t="str">
            <v>2019.09.25-2019.10.10</v>
          </cell>
          <cell r="AA603">
            <v>66512.5</v>
          </cell>
          <cell r="AB603">
            <v>66497.5</v>
          </cell>
        </row>
        <row r="604">
          <cell r="B604" t="str">
            <v>Heung-A Jakarta</v>
          </cell>
          <cell r="C604" t="str">
            <v>Heung-A</v>
          </cell>
          <cell r="F604" t="str">
            <v>第35期</v>
          </cell>
          <cell r="I604" t="str">
            <v>2019.09.26-2019.10.11</v>
          </cell>
          <cell r="Y604" t="str">
            <v>1.25%佣金</v>
          </cell>
          <cell r="AA604">
            <v>80728.125</v>
          </cell>
          <cell r="AB604">
            <v>80689.850000000006</v>
          </cell>
        </row>
        <row r="605">
          <cell r="B605" t="str">
            <v>JRS CORVUS</v>
          </cell>
          <cell r="C605" t="str">
            <v>ONE</v>
          </cell>
          <cell r="F605" t="str">
            <v>prefinal</v>
          </cell>
          <cell r="I605" t="str">
            <v>2019.09.27-2019.10.07</v>
          </cell>
          <cell r="Y605" t="str">
            <v>1.25%佣金/停租（19.09.14 1218-09.20 0712 5.7875天）/船东费预留/船东费</v>
          </cell>
          <cell r="AA605">
            <v>-75950.507273972602</v>
          </cell>
          <cell r="AB605">
            <v>0</v>
          </cell>
        </row>
        <row r="606">
          <cell r="B606" t="str">
            <v>ACACIA VIRGO</v>
          </cell>
          <cell r="C606" t="str">
            <v>ONE</v>
          </cell>
          <cell r="F606" t="str">
            <v>final</v>
          </cell>
          <cell r="I606" t="str">
            <v>2019.09.29-2019.10.01</v>
          </cell>
          <cell r="Y606" t="str">
            <v>1.25%佣金/927e劳务费/停租（8.20-8.24 4天）（7.17 0418-7.19 1850 2.6056天）（7.20 2300-7.24 0055 3.07986天）/船东费/交还船检验费</v>
          </cell>
          <cell r="AA606">
            <v>-8325.1914616438607</v>
          </cell>
          <cell r="AB606">
            <v>-8325.19</v>
          </cell>
        </row>
        <row r="607">
          <cell r="B607" t="str">
            <v>ACACIA VIRGO</v>
          </cell>
          <cell r="C607" t="str">
            <v>LYGCK</v>
          </cell>
          <cell r="F607" t="str">
            <v>final</v>
          </cell>
          <cell r="I607" t="str">
            <v>2019.06.22-2019.06.30</v>
          </cell>
          <cell r="Y607" t="str">
            <v>船员劳务费</v>
          </cell>
          <cell r="AA607">
            <v>525</v>
          </cell>
          <cell r="AB607">
            <v>521.41</v>
          </cell>
        </row>
        <row r="608">
          <cell r="B608" t="str">
            <v>JRS CORVUS</v>
          </cell>
          <cell r="C608" t="str">
            <v>ONE</v>
          </cell>
          <cell r="F608" t="str">
            <v>final</v>
          </cell>
          <cell r="I608" t="str">
            <v>2019.09.27-2019.10.07</v>
          </cell>
          <cell r="Y608" t="str">
            <v>船东费预留返还/还船检验费/船东费</v>
          </cell>
          <cell r="AA608">
            <v>4212.74</v>
          </cell>
          <cell r="AB608">
            <v>3159.67</v>
          </cell>
        </row>
        <row r="609">
          <cell r="B609" t="str">
            <v>ACACIA TAURUS</v>
          </cell>
          <cell r="C609" t="str">
            <v>STM</v>
          </cell>
          <cell r="F609" t="str">
            <v>第31期</v>
          </cell>
          <cell r="I609" t="str">
            <v>2019.09.30-2019.10.15</v>
          </cell>
          <cell r="AA609">
            <v>60650</v>
          </cell>
          <cell r="AB609">
            <v>60650</v>
          </cell>
        </row>
        <row r="610">
          <cell r="B610" t="str">
            <v>Heung-A Manila</v>
          </cell>
          <cell r="C610" t="str">
            <v>SCP</v>
          </cell>
          <cell r="F610" t="str">
            <v>第19期</v>
          </cell>
          <cell r="I610" t="str">
            <v>2019.09.30-2019.10.15</v>
          </cell>
          <cell r="Y610" t="str">
            <v>1.25%佣金/船东费</v>
          </cell>
          <cell r="AA610">
            <v>79522.8552739726</v>
          </cell>
          <cell r="AB610">
            <v>79519.27</v>
          </cell>
        </row>
        <row r="611">
          <cell r="B611" t="str">
            <v>ACACIA LIBRA</v>
          </cell>
          <cell r="C611" t="str">
            <v>ONE</v>
          </cell>
          <cell r="F611" t="str">
            <v>第03期</v>
          </cell>
          <cell r="I611" t="str">
            <v>2019.09.30-2019.10.15</v>
          </cell>
          <cell r="Y611" t="str">
            <v>1.25%佣金</v>
          </cell>
          <cell r="AA611">
            <v>254761.75616438399</v>
          </cell>
        </row>
        <row r="612">
          <cell r="B612" t="str">
            <v>ACACIA VIRGO</v>
          </cell>
          <cell r="C612" t="str">
            <v>Heung-A</v>
          </cell>
          <cell r="F612" t="str">
            <v>第01期</v>
          </cell>
          <cell r="I612" t="str">
            <v>2019.10.04-2019.10.19</v>
          </cell>
          <cell r="Y612" t="str">
            <v>1.25%佣金</v>
          </cell>
          <cell r="AA612">
            <v>100150</v>
          </cell>
          <cell r="AB612">
            <v>100131.36</v>
          </cell>
        </row>
        <row r="613">
          <cell r="B613" t="str">
            <v>OPDR LISBOA</v>
          </cell>
          <cell r="C613" t="str">
            <v>HEDE</v>
          </cell>
          <cell r="F613" t="str">
            <v>第16期</v>
          </cell>
          <cell r="I613" t="str">
            <v>2019.10.04-2019.10.19</v>
          </cell>
          <cell r="Y613" t="str">
            <v>1915ew-1916ew 劳务费</v>
          </cell>
          <cell r="AA613">
            <v>77756</v>
          </cell>
          <cell r="AB613">
            <v>77756</v>
          </cell>
        </row>
        <row r="614">
          <cell r="B614" t="str">
            <v>ACACIA HAWK</v>
          </cell>
          <cell r="C614" t="str">
            <v>CMS</v>
          </cell>
          <cell r="F614" t="str">
            <v>第42期</v>
          </cell>
          <cell r="I614" t="str">
            <v>2019.10.05-2019.10.20</v>
          </cell>
          <cell r="AA614">
            <v>75542.465753424694</v>
          </cell>
          <cell r="AB614">
            <v>75522.47</v>
          </cell>
        </row>
        <row r="615">
          <cell r="B615" t="str">
            <v>ACACIA MING</v>
          </cell>
          <cell r="C615" t="str">
            <v>KMTC</v>
          </cell>
          <cell r="F615" t="str">
            <v>第02期</v>
          </cell>
          <cell r="I615" t="str">
            <v>2019.10.06-2019.10.21</v>
          </cell>
          <cell r="Y615" t="str">
            <v>1.25%佣金/交船检验费</v>
          </cell>
          <cell r="AA615">
            <v>167029.19</v>
          </cell>
          <cell r="AB615">
            <v>167027.28</v>
          </cell>
        </row>
        <row r="616">
          <cell r="B616" t="str">
            <v>Heung-A Singapore</v>
          </cell>
          <cell r="C616" t="str">
            <v>SNL</v>
          </cell>
          <cell r="F616" t="str">
            <v>final</v>
          </cell>
          <cell r="I616" t="str">
            <v>2019.10.06-2019.10.10</v>
          </cell>
          <cell r="Y616" t="str">
            <v>还船检验费</v>
          </cell>
          <cell r="AA616">
            <v>-58435.114166666703</v>
          </cell>
          <cell r="AB616">
            <v>-58435.11</v>
          </cell>
        </row>
        <row r="617">
          <cell r="B617" t="str">
            <v>ACACIA ARIES</v>
          </cell>
          <cell r="C617" t="str">
            <v>STM</v>
          </cell>
          <cell r="F617" t="str">
            <v>第19期</v>
          </cell>
          <cell r="I617" t="str">
            <v>2019.10.07-2019.10.22</v>
          </cell>
          <cell r="AA617">
            <v>60650</v>
          </cell>
          <cell r="AB617">
            <v>60650</v>
          </cell>
        </row>
        <row r="618">
          <cell r="B618" t="str">
            <v>ACACIA MAKOTO</v>
          </cell>
          <cell r="C618" t="str">
            <v>STM</v>
          </cell>
          <cell r="F618" t="str">
            <v>第32期</v>
          </cell>
          <cell r="I618" t="str">
            <v>2019.10.07-2019.10.22</v>
          </cell>
          <cell r="AA618">
            <v>91200</v>
          </cell>
          <cell r="AB618">
            <v>91200</v>
          </cell>
        </row>
        <row r="619">
          <cell r="B619" t="str">
            <v>ACACIA LEO</v>
          </cell>
          <cell r="C619" t="str">
            <v>STM</v>
          </cell>
          <cell r="F619" t="str">
            <v>prefinal</v>
          </cell>
          <cell r="I619" t="str">
            <v>2019.10.08-2019.10.29</v>
          </cell>
          <cell r="Y619" t="str">
            <v>船东费/船东费预留</v>
          </cell>
          <cell r="AA619">
            <v>-158670.300666667</v>
          </cell>
          <cell r="AB619">
            <v>-158670.29999999999</v>
          </cell>
        </row>
        <row r="620">
          <cell r="B620" t="str">
            <v>JRS CARINA</v>
          </cell>
          <cell r="C620" t="str">
            <v>CCL</v>
          </cell>
          <cell r="F620" t="str">
            <v>第32期</v>
          </cell>
          <cell r="I620" t="str">
            <v>2019.10.08-2019.10.23</v>
          </cell>
          <cell r="AA620">
            <v>70600</v>
          </cell>
          <cell r="AB620">
            <v>70591.710000000006</v>
          </cell>
        </row>
        <row r="621">
          <cell r="B621" t="str">
            <v>ACACIA LAN</v>
          </cell>
          <cell r="C621" t="str">
            <v>Heung-A</v>
          </cell>
          <cell r="F621" t="str">
            <v>第11期</v>
          </cell>
          <cell r="I621" t="str">
            <v>2019.10.10-2019.10.25</v>
          </cell>
          <cell r="Y621" t="str">
            <v>船东费</v>
          </cell>
          <cell r="AA621">
            <v>66032.02</v>
          </cell>
          <cell r="AB621">
            <v>66017.02</v>
          </cell>
        </row>
        <row r="622">
          <cell r="B622" t="str">
            <v>Heung-A Jakarta</v>
          </cell>
          <cell r="C622" t="str">
            <v>Heung-A</v>
          </cell>
          <cell r="F622" t="str">
            <v>第36期</v>
          </cell>
          <cell r="I622" t="str">
            <v>2019.10.11-2019.10.26</v>
          </cell>
          <cell r="Y622" t="str">
            <v>1.25%佣金</v>
          </cell>
          <cell r="AA622">
            <v>80728.125</v>
          </cell>
          <cell r="AB622">
            <v>80689.850000000006</v>
          </cell>
        </row>
        <row r="623">
          <cell r="B623" t="str">
            <v>JRS CORVUS</v>
          </cell>
          <cell r="C623" t="str">
            <v>STM</v>
          </cell>
          <cell r="F623" t="str">
            <v>第01期</v>
          </cell>
          <cell r="I623" t="str">
            <v>2019.10.11-2019.10.26</v>
          </cell>
          <cell r="AA623">
            <v>72700</v>
          </cell>
          <cell r="AB623">
            <v>72700</v>
          </cell>
        </row>
        <row r="624">
          <cell r="B624" t="str">
            <v>ACACIA TAURUS</v>
          </cell>
          <cell r="C624" t="str">
            <v>STM</v>
          </cell>
          <cell r="F624" t="str">
            <v>第32期</v>
          </cell>
          <cell r="I624" t="str">
            <v>2019.10.15-2019.10.30</v>
          </cell>
          <cell r="AA624">
            <v>60650</v>
          </cell>
          <cell r="AB624">
            <v>60650</v>
          </cell>
        </row>
        <row r="625">
          <cell r="B625" t="str">
            <v>Heung-A Manila</v>
          </cell>
          <cell r="C625" t="str">
            <v>SCP</v>
          </cell>
          <cell r="F625" t="str">
            <v>第20期</v>
          </cell>
          <cell r="I625" t="str">
            <v>2019.10.15-2019.10.30</v>
          </cell>
          <cell r="Y625" t="str">
            <v>1.25%佣金</v>
          </cell>
          <cell r="AA625">
            <v>45425.385273972599</v>
          </cell>
          <cell r="AB625">
            <v>45421.760000000002</v>
          </cell>
        </row>
        <row r="626">
          <cell r="B626" t="str">
            <v>ACACIA LIBRA</v>
          </cell>
          <cell r="C626" t="str">
            <v>ONE</v>
          </cell>
          <cell r="F626" t="str">
            <v>第04期</v>
          </cell>
          <cell r="I626" t="str">
            <v>2019.10.15-2019.10.30</v>
          </cell>
          <cell r="Y626" t="str">
            <v>1.25%佣金/V.031WE 劳务费</v>
          </cell>
          <cell r="AA626">
            <v>100789.10616438399</v>
          </cell>
        </row>
        <row r="627">
          <cell r="B627" t="str">
            <v>ACACIA VIRGO</v>
          </cell>
          <cell r="C627" t="str">
            <v>Heung-A</v>
          </cell>
          <cell r="F627" t="str">
            <v>第02期</v>
          </cell>
          <cell r="I627" t="str">
            <v>2019.10.19-2019.11.03</v>
          </cell>
          <cell r="Y627" t="str">
            <v>1.25%佣金</v>
          </cell>
          <cell r="AA627">
            <v>100150</v>
          </cell>
          <cell r="AB627">
            <v>100131.36</v>
          </cell>
        </row>
        <row r="628">
          <cell r="B628" t="str">
            <v>OPDR LISBOA</v>
          </cell>
          <cell r="C628" t="str">
            <v>HEDE</v>
          </cell>
          <cell r="F628" t="str">
            <v>第17期</v>
          </cell>
          <cell r="I628" t="str">
            <v>2019.10.19-2019.11.03</v>
          </cell>
          <cell r="Y628" t="str">
            <v>1917ew 劳务费</v>
          </cell>
          <cell r="AA628">
            <v>76722</v>
          </cell>
          <cell r="AB628">
            <v>76722</v>
          </cell>
        </row>
        <row r="629">
          <cell r="B629" t="str">
            <v>ACACIA HAWK</v>
          </cell>
          <cell r="C629" t="str">
            <v>CMS</v>
          </cell>
          <cell r="F629" t="str">
            <v>第43期</v>
          </cell>
          <cell r="I629" t="str">
            <v>2019.10.20-2019.11.04</v>
          </cell>
          <cell r="AA629">
            <v>75542.465753424694</v>
          </cell>
          <cell r="AB629">
            <v>75522.47</v>
          </cell>
        </row>
        <row r="630">
          <cell r="B630" t="str">
            <v>ACACIA MING</v>
          </cell>
          <cell r="C630" t="str">
            <v>KMTC</v>
          </cell>
          <cell r="F630" t="str">
            <v>第03期</v>
          </cell>
          <cell r="I630" t="str">
            <v>2019.10.21-2019.11.05</v>
          </cell>
          <cell r="Y630" t="str">
            <v>1.25%佣金</v>
          </cell>
          <cell r="AA630">
            <v>74762.5</v>
          </cell>
          <cell r="AB630">
            <v>74760.59</v>
          </cell>
        </row>
        <row r="631">
          <cell r="B631" t="str">
            <v>Heung-A Singapore</v>
          </cell>
          <cell r="C631" t="str">
            <v>SNL</v>
          </cell>
          <cell r="F631" t="str">
            <v>第01期</v>
          </cell>
          <cell r="I631" t="str">
            <v>2019.10.22-2019.11.06</v>
          </cell>
          <cell r="AA631">
            <v>79825</v>
          </cell>
          <cell r="AB631">
            <v>79798.850000000006</v>
          </cell>
        </row>
        <row r="632">
          <cell r="B632" t="str">
            <v>ACACIA ARIES</v>
          </cell>
          <cell r="C632" t="str">
            <v>STM</v>
          </cell>
          <cell r="F632" t="str">
            <v>第20期</v>
          </cell>
          <cell r="I632" t="str">
            <v>2019.10.22-2019.11.06</v>
          </cell>
          <cell r="Y632" t="str">
            <v>船东费</v>
          </cell>
          <cell r="AA632">
            <v>60392.27</v>
          </cell>
          <cell r="AB632">
            <v>60392.27</v>
          </cell>
        </row>
        <row r="633">
          <cell r="B633" t="str">
            <v>ACACIA MAKOTO</v>
          </cell>
          <cell r="C633" t="str">
            <v>STM</v>
          </cell>
          <cell r="F633" t="str">
            <v>第33期</v>
          </cell>
          <cell r="I633" t="str">
            <v>2019.10.22-2019.11.06</v>
          </cell>
          <cell r="AA633">
            <v>91200</v>
          </cell>
          <cell r="AB633">
            <v>91200</v>
          </cell>
        </row>
        <row r="634">
          <cell r="B634" t="str">
            <v>JRS CARINA</v>
          </cell>
          <cell r="C634" t="str">
            <v>CCL</v>
          </cell>
          <cell r="F634" t="str">
            <v>第33期</v>
          </cell>
          <cell r="I634" t="str">
            <v>2019.10.23-2019.11.07</v>
          </cell>
          <cell r="Y634" t="str">
            <v>船东费</v>
          </cell>
          <cell r="AA634">
            <v>51103.741875</v>
          </cell>
          <cell r="AB634">
            <v>51101.34</v>
          </cell>
        </row>
        <row r="635">
          <cell r="B635" t="str">
            <v>ACACIA LAN</v>
          </cell>
          <cell r="C635" t="str">
            <v>Heung-A</v>
          </cell>
          <cell r="F635" t="str">
            <v>prefinal</v>
          </cell>
          <cell r="I635" t="str">
            <v>2019.10.25-2019.11.18</v>
          </cell>
          <cell r="Y635" t="str">
            <v>还船检验费/船东费预留/船东费</v>
          </cell>
          <cell r="AA635">
            <v>29772.952000000001</v>
          </cell>
          <cell r="AB635">
            <v>29772.9</v>
          </cell>
        </row>
        <row r="636">
          <cell r="B636" t="str">
            <v>Heung-A Jakarta</v>
          </cell>
          <cell r="C636" t="str">
            <v>Heung-A</v>
          </cell>
          <cell r="F636" t="str">
            <v>第37期</v>
          </cell>
          <cell r="I636" t="str">
            <v>2019.10.26-2019.11.10</v>
          </cell>
          <cell r="Y636" t="str">
            <v>1.25%佣金</v>
          </cell>
          <cell r="AA636">
            <v>80728.125</v>
          </cell>
          <cell r="AB636">
            <v>80689.83</v>
          </cell>
        </row>
        <row r="637">
          <cell r="B637" t="str">
            <v>JRS CORVUS</v>
          </cell>
          <cell r="C637" t="str">
            <v>STM</v>
          </cell>
          <cell r="F637" t="str">
            <v>prefinal</v>
          </cell>
          <cell r="I637" t="str">
            <v>2019.10.26-2019.11.10</v>
          </cell>
          <cell r="Y637" t="str">
            <v>船东费预留/停租（19.10.20 0312-10.25 1630 5.5542天）</v>
          </cell>
          <cell r="AA637">
            <v>176579.158</v>
          </cell>
          <cell r="AB637">
            <v>176579.16</v>
          </cell>
        </row>
        <row r="638">
          <cell r="B638" t="str">
            <v>JRS CORVUS</v>
          </cell>
          <cell r="C638" t="str">
            <v>STM</v>
          </cell>
          <cell r="F638" t="str">
            <v>final</v>
          </cell>
          <cell r="I638" t="str">
            <v>2019.10.26-2019.11.10</v>
          </cell>
          <cell r="Y638" t="str">
            <v>船东费预留返还/船东费</v>
          </cell>
          <cell r="AA638">
            <v>1900.5</v>
          </cell>
          <cell r="AB638">
            <v>1900.5</v>
          </cell>
        </row>
        <row r="639">
          <cell r="B639" t="str">
            <v>ACACIA LEO</v>
          </cell>
          <cell r="C639" t="str">
            <v>TSL</v>
          </cell>
          <cell r="F639" t="str">
            <v>第01期</v>
          </cell>
          <cell r="I639" t="str">
            <v>2019.10.30-2019.11.06</v>
          </cell>
          <cell r="Y639" t="str">
            <v>1.25%佣金</v>
          </cell>
          <cell r="AA639">
            <v>38006.164383561598</v>
          </cell>
          <cell r="AB639">
            <v>38006.160000000003</v>
          </cell>
        </row>
        <row r="640">
          <cell r="B640" t="str">
            <v>ACACIA LEO</v>
          </cell>
          <cell r="C640" t="str">
            <v>STM</v>
          </cell>
          <cell r="F640" t="str">
            <v>final</v>
          </cell>
          <cell r="I640" t="str">
            <v>2019.10.08-2019.10.29</v>
          </cell>
          <cell r="Y640" t="str">
            <v>船东费预留返还</v>
          </cell>
          <cell r="AA640">
            <v>1086.3699999999999</v>
          </cell>
          <cell r="AB640">
            <v>1086.3699999999999</v>
          </cell>
        </row>
        <row r="641">
          <cell r="B641" t="str">
            <v>ACACIA TAURUS</v>
          </cell>
          <cell r="C641" t="str">
            <v>STM</v>
          </cell>
          <cell r="F641" t="str">
            <v>第33期</v>
          </cell>
          <cell r="I641" t="str">
            <v>2019.10.30-2019.11.14</v>
          </cell>
          <cell r="Y641" t="str">
            <v>船东费</v>
          </cell>
          <cell r="AA641">
            <v>60546.91</v>
          </cell>
          <cell r="AB641">
            <v>60546.91</v>
          </cell>
        </row>
        <row r="642">
          <cell r="B642" t="str">
            <v>Heung-A Manila</v>
          </cell>
          <cell r="C642" t="str">
            <v>SCP</v>
          </cell>
          <cell r="F642" t="str">
            <v>第21期</v>
          </cell>
          <cell r="I642" t="str">
            <v>2019.10.30-2019.11.14</v>
          </cell>
          <cell r="Y642" t="str">
            <v>1.25%佣金/船东费</v>
          </cell>
          <cell r="AA642">
            <v>2621.1252739726001</v>
          </cell>
          <cell r="AB642">
            <v>2621.13</v>
          </cell>
        </row>
        <row r="643">
          <cell r="B643" t="str">
            <v>ACACIA LIBRA</v>
          </cell>
          <cell r="C643" t="str">
            <v>ONE</v>
          </cell>
          <cell r="F643" t="str">
            <v>prefinal</v>
          </cell>
          <cell r="I643" t="str">
            <v>2019.10.30-2019.11.04</v>
          </cell>
          <cell r="Y643" t="str">
            <v>1.25%佣金</v>
          </cell>
          <cell r="AA643">
            <v>-273019.92273972603</v>
          </cell>
        </row>
        <row r="644">
          <cell r="B644" t="str">
            <v>ACACIA LAN</v>
          </cell>
          <cell r="C644" t="str">
            <v>Heung-A</v>
          </cell>
          <cell r="F644" t="str">
            <v>final</v>
          </cell>
          <cell r="I644" t="str">
            <v>2019.10.25-2019.11.18</v>
          </cell>
          <cell r="Y644" t="str">
            <v>船东费预留返还/船员劳务费/船东费</v>
          </cell>
          <cell r="AA644">
            <v>8996.7099999999991</v>
          </cell>
          <cell r="AB644">
            <v>8996.7099999999991</v>
          </cell>
        </row>
        <row r="645">
          <cell r="B645" t="str">
            <v>ACACIA VIRGO</v>
          </cell>
          <cell r="C645" t="str">
            <v>Heung-A</v>
          </cell>
          <cell r="F645" t="str">
            <v>第03期</v>
          </cell>
          <cell r="I645" t="str">
            <v>2019.11.03-2019.11.18</v>
          </cell>
          <cell r="Y645" t="str">
            <v>1.25%佣金</v>
          </cell>
          <cell r="AA645">
            <v>100150</v>
          </cell>
          <cell r="AB645">
            <v>100146.37</v>
          </cell>
        </row>
        <row r="646">
          <cell r="B646" t="str">
            <v>OPDR LISBOA</v>
          </cell>
          <cell r="C646" t="str">
            <v>HEDE</v>
          </cell>
          <cell r="F646" t="str">
            <v>prefinal</v>
          </cell>
          <cell r="I646" t="str">
            <v>2019.11.03-2019.12.02</v>
          </cell>
          <cell r="Y646" t="str">
            <v>1918-1919EW 劳务费/船东费预留/还船检验费</v>
          </cell>
          <cell r="AA646">
            <v>31579</v>
          </cell>
          <cell r="AB646">
            <v>30000</v>
          </cell>
        </row>
        <row r="647">
          <cell r="B647" t="str">
            <v>ACACIA HAWK</v>
          </cell>
          <cell r="C647" t="str">
            <v>CMS</v>
          </cell>
          <cell r="F647" t="str">
            <v>第44期</v>
          </cell>
          <cell r="I647" t="str">
            <v>2019.11.04-2019.11.19</v>
          </cell>
          <cell r="AA647">
            <v>75542.465753424694</v>
          </cell>
          <cell r="AB647">
            <v>75522.47</v>
          </cell>
        </row>
        <row r="648">
          <cell r="B648" t="str">
            <v>ACACIA LEO</v>
          </cell>
          <cell r="C648" t="str">
            <v>TSL</v>
          </cell>
          <cell r="F648" t="str">
            <v>第02期</v>
          </cell>
          <cell r="I648" t="str">
            <v>2019.11.06-2019.11.13</v>
          </cell>
          <cell r="Y648" t="str">
            <v>1.25%佣金</v>
          </cell>
          <cell r="AA648">
            <v>38006.164383561598</v>
          </cell>
          <cell r="AB648">
            <v>37982.89</v>
          </cell>
        </row>
        <row r="649">
          <cell r="B649" t="str">
            <v>ACACIA MING</v>
          </cell>
          <cell r="C649" t="str">
            <v>KMTC</v>
          </cell>
          <cell r="F649" t="str">
            <v>第04期</v>
          </cell>
          <cell r="I649" t="str">
            <v>2019.11.05-2019.11.20</v>
          </cell>
          <cell r="Y649" t="str">
            <v>1.25%佣金</v>
          </cell>
          <cell r="AA649">
            <v>74762.5</v>
          </cell>
          <cell r="AB649">
            <v>74760.59</v>
          </cell>
        </row>
        <row r="650">
          <cell r="B650" t="str">
            <v>Heung-A Singapore</v>
          </cell>
          <cell r="C650" t="str">
            <v>SNL</v>
          </cell>
          <cell r="F650" t="str">
            <v>第02期</v>
          </cell>
          <cell r="I650" t="str">
            <v>2019.11.06-2019.11.21</v>
          </cell>
          <cell r="Y650" t="str">
            <v>交船检验费</v>
          </cell>
          <cell r="AA650">
            <v>213789.69690000001</v>
          </cell>
          <cell r="AB650">
            <v>213763.54</v>
          </cell>
        </row>
        <row r="651">
          <cell r="B651" t="str">
            <v>ACACIA ARIES</v>
          </cell>
          <cell r="C651" t="str">
            <v>STM</v>
          </cell>
          <cell r="F651" t="str">
            <v>第21期</v>
          </cell>
          <cell r="I651" t="str">
            <v>2019.11.06-2019.11.21</v>
          </cell>
          <cell r="AA651">
            <v>60650</v>
          </cell>
          <cell r="AB651">
            <v>60650</v>
          </cell>
        </row>
        <row r="652">
          <cell r="B652" t="str">
            <v>ACACIA MAKOTO</v>
          </cell>
          <cell r="C652" t="str">
            <v>STM</v>
          </cell>
          <cell r="F652" t="str">
            <v>第34期</v>
          </cell>
          <cell r="I652" t="str">
            <v>2019.11.06-2019.11.21</v>
          </cell>
          <cell r="Y652" t="str">
            <v>船东费</v>
          </cell>
          <cell r="AA652">
            <v>89752.14</v>
          </cell>
          <cell r="AB652">
            <v>89752.14</v>
          </cell>
        </row>
        <row r="653">
          <cell r="B653" t="str">
            <v>JRS CARINA</v>
          </cell>
          <cell r="C653" t="str">
            <v>CCL</v>
          </cell>
          <cell r="F653" t="str">
            <v>第34期</v>
          </cell>
          <cell r="I653" t="str">
            <v>2019.11.07-2019.11.22</v>
          </cell>
          <cell r="AA653">
            <v>70600</v>
          </cell>
          <cell r="AB653">
            <v>70591.7</v>
          </cell>
        </row>
        <row r="654">
          <cell r="B654" t="str">
            <v>ACACIA LIBRA</v>
          </cell>
          <cell r="C654" t="str">
            <v>STM</v>
          </cell>
          <cell r="F654" t="str">
            <v>第01期</v>
          </cell>
          <cell r="I654" t="str">
            <v>2019.11.08-2019.11.16</v>
          </cell>
          <cell r="Y654" t="str">
            <v>船东费预留/船东费</v>
          </cell>
          <cell r="AA654">
            <v>113116.014666667</v>
          </cell>
          <cell r="AB654">
            <v>113116.01</v>
          </cell>
        </row>
        <row r="655">
          <cell r="B655" t="str">
            <v>ACACIA LIBRA</v>
          </cell>
          <cell r="C655" t="str">
            <v>STM</v>
          </cell>
          <cell r="F655" t="str">
            <v>final</v>
          </cell>
          <cell r="I655" t="str">
            <v>2019.11.08-2019.11.16</v>
          </cell>
          <cell r="Y655" t="str">
            <v>船东费预留返还/船东费</v>
          </cell>
          <cell r="AA655">
            <v>936.4</v>
          </cell>
          <cell r="AB655">
            <v>936.4</v>
          </cell>
        </row>
        <row r="656">
          <cell r="B656" t="str">
            <v>Heung-A Jakarta</v>
          </cell>
          <cell r="C656" t="str">
            <v>Heung-A</v>
          </cell>
          <cell r="F656" t="str">
            <v>第38期</v>
          </cell>
          <cell r="I656" t="str">
            <v>2019.11.10-2019.11.25</v>
          </cell>
          <cell r="Y656" t="str">
            <v>1.25%佣金</v>
          </cell>
          <cell r="AA656">
            <v>80728.125</v>
          </cell>
          <cell r="AB656">
            <v>80714.83</v>
          </cell>
        </row>
        <row r="657">
          <cell r="B657" t="str">
            <v>JRS CORVUS</v>
          </cell>
          <cell r="C657" t="str">
            <v>HEDE</v>
          </cell>
          <cell r="F657" t="str">
            <v>第01期</v>
          </cell>
          <cell r="I657" t="str">
            <v>2019.11.12-2019.11.27</v>
          </cell>
          <cell r="AA657">
            <v>75600</v>
          </cell>
          <cell r="AB657">
            <v>75600</v>
          </cell>
        </row>
        <row r="658">
          <cell r="B658" t="str">
            <v>ACACIA LEO</v>
          </cell>
          <cell r="C658" t="str">
            <v>TSL</v>
          </cell>
          <cell r="F658" t="str">
            <v>prefinal</v>
          </cell>
          <cell r="I658" t="str">
            <v>2019.11.13-2019.11.23</v>
          </cell>
          <cell r="Y658" t="str">
            <v>1.25%佣金/船东费预估/劳务费19044-19045ew/停租（11.01 1814-11.05 1938LT 4.06天）</v>
          </cell>
          <cell r="AA658">
            <v>142366.95753424699</v>
          </cell>
          <cell r="AB658">
            <v>142343.62</v>
          </cell>
        </row>
        <row r="659">
          <cell r="B659" t="str">
            <v>ACACIA TAURUS</v>
          </cell>
          <cell r="C659" t="str">
            <v>STM</v>
          </cell>
          <cell r="F659" t="str">
            <v>第34期</v>
          </cell>
          <cell r="I659" t="str">
            <v>2019.11.14-2019.11.29</v>
          </cell>
          <cell r="AA659">
            <v>60650</v>
          </cell>
          <cell r="AB659">
            <v>60650</v>
          </cell>
        </row>
        <row r="660">
          <cell r="B660" t="str">
            <v>Heung-A Manila</v>
          </cell>
          <cell r="C660" t="str">
            <v>SCP</v>
          </cell>
          <cell r="F660" t="str">
            <v>第22期</v>
          </cell>
          <cell r="I660" t="str">
            <v>2019.11.14-2019.11.29</v>
          </cell>
          <cell r="Y660" t="str">
            <v>1.25%佣金/停租19.10.25 0.1944days/船东预留费返还</v>
          </cell>
          <cell r="AA660">
            <v>123121.805273973</v>
          </cell>
          <cell r="AB660">
            <v>79118.17</v>
          </cell>
        </row>
        <row r="661">
          <cell r="B661" t="str">
            <v>ACACIA LIBRA</v>
          </cell>
          <cell r="C661" t="str">
            <v>SKR</v>
          </cell>
          <cell r="F661" t="str">
            <v>第01期</v>
          </cell>
          <cell r="I661" t="str">
            <v>2019.11.17-2019.12.02</v>
          </cell>
          <cell r="AA661">
            <v>104239.726027397</v>
          </cell>
          <cell r="AB661">
            <v>104226.44</v>
          </cell>
        </row>
        <row r="662">
          <cell r="B662" t="str">
            <v>ACACIA VIRGO</v>
          </cell>
          <cell r="C662" t="str">
            <v>Heung-A</v>
          </cell>
          <cell r="F662" t="str">
            <v>第04期</v>
          </cell>
          <cell r="I662" t="str">
            <v>2019.11.18-2019.12.03</v>
          </cell>
          <cell r="Y662" t="str">
            <v>1.25%佣金</v>
          </cell>
          <cell r="AA662">
            <v>100150</v>
          </cell>
          <cell r="AB662">
            <v>100146.35</v>
          </cell>
        </row>
        <row r="663">
          <cell r="B663" t="str">
            <v>ACACIA HAWK</v>
          </cell>
          <cell r="C663" t="str">
            <v>CMS</v>
          </cell>
          <cell r="F663" t="str">
            <v>第45期</v>
          </cell>
          <cell r="I663" t="str">
            <v>2019.11.19-2019.12.04</v>
          </cell>
          <cell r="Y663" t="str">
            <v>船东费</v>
          </cell>
          <cell r="AA663">
            <v>72250.1457534246</v>
          </cell>
          <cell r="AB663">
            <v>72230.149999999994</v>
          </cell>
        </row>
        <row r="664">
          <cell r="B664" t="str">
            <v>ACACIA MING</v>
          </cell>
          <cell r="C664" t="str">
            <v>KMTC</v>
          </cell>
          <cell r="F664" t="str">
            <v>第05期</v>
          </cell>
          <cell r="I664" t="str">
            <v>2019.11.20-2019.12.05</v>
          </cell>
          <cell r="Y664" t="str">
            <v>1.25%佣金</v>
          </cell>
          <cell r="AA664">
            <v>74762.5</v>
          </cell>
          <cell r="AB664">
            <v>74760.59</v>
          </cell>
        </row>
        <row r="665">
          <cell r="B665" t="str">
            <v>Heung-A Singapore</v>
          </cell>
          <cell r="C665" t="str">
            <v>SNL</v>
          </cell>
          <cell r="F665" t="str">
            <v>第03期</v>
          </cell>
          <cell r="I665" t="str">
            <v>2019.11.21-2019.12.06</v>
          </cell>
          <cell r="AA665">
            <v>79825</v>
          </cell>
          <cell r="AB665">
            <v>79798.850000000006</v>
          </cell>
        </row>
        <row r="666">
          <cell r="B666" t="str">
            <v>ACACIA ARIES</v>
          </cell>
          <cell r="C666" t="str">
            <v>STM</v>
          </cell>
          <cell r="F666" t="str">
            <v>第22期</v>
          </cell>
          <cell r="I666" t="str">
            <v>2019.11.21-2019.12.06</v>
          </cell>
          <cell r="Y666" t="str">
            <v>船东费</v>
          </cell>
          <cell r="AA666">
            <v>60278.68</v>
          </cell>
          <cell r="AB666">
            <v>60278.68</v>
          </cell>
        </row>
        <row r="667">
          <cell r="B667" t="str">
            <v>ACACIA MAKOTO</v>
          </cell>
          <cell r="C667" t="str">
            <v>STM</v>
          </cell>
          <cell r="F667" t="str">
            <v>第35期</v>
          </cell>
          <cell r="I667" t="str">
            <v>2019.11.21-2019.12.06</v>
          </cell>
          <cell r="Y667" t="str">
            <v>船东费</v>
          </cell>
          <cell r="AA667">
            <v>89688.13</v>
          </cell>
          <cell r="AB667">
            <v>89688.13</v>
          </cell>
        </row>
        <row r="668">
          <cell r="B668" t="str">
            <v>JRS CARINA</v>
          </cell>
          <cell r="C668" t="str">
            <v>CCL</v>
          </cell>
          <cell r="F668" t="str">
            <v>第35期</v>
          </cell>
          <cell r="I668" t="str">
            <v>2019.11.22-2019.12.07</v>
          </cell>
          <cell r="Y668" t="str">
            <v>船东费/停租2019.11.10 0.13403天</v>
          </cell>
          <cell r="AA668">
            <v>68777.605466666704</v>
          </cell>
          <cell r="AB668">
            <v>68775.350000000006</v>
          </cell>
        </row>
        <row r="669">
          <cell r="B669" t="str">
            <v>Heung-A Jakarta</v>
          </cell>
          <cell r="C669" t="str">
            <v>Heung-A</v>
          </cell>
          <cell r="F669" t="str">
            <v>第39期</v>
          </cell>
          <cell r="I669" t="str">
            <v>2019.11.25-2019.12.10</v>
          </cell>
          <cell r="Y669" t="str">
            <v>1.25%佣金</v>
          </cell>
          <cell r="AA669">
            <v>80728.125</v>
          </cell>
          <cell r="AB669">
            <v>80728.12</v>
          </cell>
        </row>
        <row r="670">
          <cell r="B670" t="str">
            <v>ACACIA LEO</v>
          </cell>
          <cell r="C670" t="str">
            <v>STM</v>
          </cell>
          <cell r="F670" t="str">
            <v>第01期</v>
          </cell>
          <cell r="I670" t="str">
            <v>2019.11.25-2019.12.12</v>
          </cell>
          <cell r="Y670" t="str">
            <v>v.1948/1949ew 劳务费</v>
          </cell>
          <cell r="AA670">
            <v>67749.406000000003</v>
          </cell>
          <cell r="AB670">
            <v>67749.41</v>
          </cell>
        </row>
        <row r="671">
          <cell r="B671" t="str">
            <v>JRS CORVUS</v>
          </cell>
          <cell r="C671" t="str">
            <v>HEDE</v>
          </cell>
          <cell r="F671" t="str">
            <v>第02期</v>
          </cell>
          <cell r="I671" t="str">
            <v>2019.11.27-2019.12.12</v>
          </cell>
          <cell r="Y671" t="str">
            <v>接船检验费</v>
          </cell>
          <cell r="AA671">
            <v>210756.32500000001</v>
          </cell>
          <cell r="AB671">
            <v>210756.33</v>
          </cell>
        </row>
        <row r="672">
          <cell r="B672" t="str">
            <v>ACACIA TAURUS</v>
          </cell>
          <cell r="C672" t="str">
            <v>STM</v>
          </cell>
          <cell r="F672" t="str">
            <v>第35期</v>
          </cell>
          <cell r="I672" t="str">
            <v>2019.11.29-2019.12.14</v>
          </cell>
          <cell r="Y672" t="str">
            <v>船东费</v>
          </cell>
          <cell r="AA672">
            <v>60303.25</v>
          </cell>
          <cell r="AB672">
            <v>60303.25</v>
          </cell>
        </row>
        <row r="673">
          <cell r="B673" t="str">
            <v>Heung-A Manila</v>
          </cell>
          <cell r="C673" t="str">
            <v>SCP</v>
          </cell>
          <cell r="F673" t="str">
            <v>第23期</v>
          </cell>
          <cell r="I673" t="str">
            <v>2019.11.29-2019.11.30</v>
          </cell>
          <cell r="Y673" t="str">
            <v>1.25%佣金/船东费</v>
          </cell>
          <cell r="AA673">
            <v>4579.2623515981704</v>
          </cell>
          <cell r="AB673">
            <v>4579.26</v>
          </cell>
        </row>
        <row r="674">
          <cell r="B674" t="str">
            <v>Heung-A Manila</v>
          </cell>
          <cell r="C674" t="str">
            <v>SCP</v>
          </cell>
          <cell r="F674" t="str">
            <v>第23期</v>
          </cell>
          <cell r="I674" t="str">
            <v>2019.11.30-2019.12.14</v>
          </cell>
          <cell r="Y674" t="str">
            <v>1.25%佣金</v>
          </cell>
          <cell r="AA674">
            <v>152737.442922374</v>
          </cell>
          <cell r="AB674">
            <v>196733.8</v>
          </cell>
        </row>
        <row r="675">
          <cell r="B675" t="str">
            <v>ACACIA LAN</v>
          </cell>
          <cell r="C675" t="str">
            <v>STM</v>
          </cell>
          <cell r="F675" t="str">
            <v>第01期</v>
          </cell>
          <cell r="I675" t="str">
            <v>2019.11.28-2019.12.13</v>
          </cell>
          <cell r="AA675">
            <v>60650</v>
          </cell>
          <cell r="AB675">
            <v>60650</v>
          </cell>
        </row>
        <row r="676">
          <cell r="B676" t="str">
            <v>ACACIA LEO</v>
          </cell>
          <cell r="C676" t="str">
            <v>TSL</v>
          </cell>
          <cell r="F676" t="str">
            <v>final</v>
          </cell>
          <cell r="I676" t="str">
            <v>2019.11.13-2019.11.23</v>
          </cell>
          <cell r="Y676" t="str">
            <v>船东费预估返还/船东费</v>
          </cell>
          <cell r="AA676">
            <v>8017.23</v>
          </cell>
          <cell r="AB676">
            <v>7993.86</v>
          </cell>
        </row>
        <row r="677">
          <cell r="B677" t="str">
            <v>OPDR LISBOA</v>
          </cell>
          <cell r="C677" t="str">
            <v>HEDE</v>
          </cell>
          <cell r="F677" t="str">
            <v>prefinal2</v>
          </cell>
          <cell r="I677" t="str">
            <v>2019.12.02-2019.12.04</v>
          </cell>
          <cell r="Y677" t="str">
            <v>1920EW-1923EW 劳务费</v>
          </cell>
          <cell r="AA677">
            <v>26259.035199999998</v>
          </cell>
          <cell r="AB677">
            <v>27838.05</v>
          </cell>
        </row>
        <row r="678">
          <cell r="B678" t="str">
            <v>OPDR LISBOA</v>
          </cell>
          <cell r="C678" t="str">
            <v>HEDE</v>
          </cell>
          <cell r="F678" t="str">
            <v>final</v>
          </cell>
          <cell r="I678" t="str">
            <v>2019.12.02-2019.12.04</v>
          </cell>
          <cell r="Y678" t="str">
            <v>船东费预估返还</v>
          </cell>
          <cell r="AA678">
            <v>5000</v>
          </cell>
          <cell r="AB678">
            <v>5000</v>
          </cell>
        </row>
        <row r="679">
          <cell r="B679" t="str">
            <v>ACACIA LIBRA</v>
          </cell>
          <cell r="C679" t="str">
            <v>SKR</v>
          </cell>
          <cell r="F679" t="str">
            <v>第02期</v>
          </cell>
          <cell r="I679" t="str">
            <v>2019.12.02-2019.12.17</v>
          </cell>
          <cell r="AA679">
            <v>104239.726027397</v>
          </cell>
          <cell r="AB679">
            <v>104226.44</v>
          </cell>
        </row>
        <row r="680">
          <cell r="B680" t="str">
            <v>ACACIA VIRGO</v>
          </cell>
          <cell r="C680" t="str">
            <v>Heung-A</v>
          </cell>
          <cell r="F680" t="str">
            <v>第05期</v>
          </cell>
          <cell r="I680" t="str">
            <v>2019.12.03-2019.12.15</v>
          </cell>
          <cell r="Y680" t="str">
            <v>1.25%佣金</v>
          </cell>
          <cell r="AA680">
            <v>80120</v>
          </cell>
          <cell r="AB680">
            <v>80120</v>
          </cell>
        </row>
        <row r="681">
          <cell r="B681" t="str">
            <v>ACACIA VIRGO</v>
          </cell>
          <cell r="C681" t="str">
            <v>Heung-A</v>
          </cell>
          <cell r="F681" t="str">
            <v>第05期</v>
          </cell>
          <cell r="I681" t="str">
            <v>2019.12.15-2019.12.18</v>
          </cell>
          <cell r="Y681" t="str">
            <v>1.25%佣金</v>
          </cell>
          <cell r="AA681">
            <v>20322.5</v>
          </cell>
          <cell r="AB681">
            <v>20318.84</v>
          </cell>
        </row>
        <row r="682">
          <cell r="B682" t="str">
            <v>ACACIA HAWK</v>
          </cell>
          <cell r="C682" t="str">
            <v>CMS</v>
          </cell>
          <cell r="F682" t="str">
            <v>第46期</v>
          </cell>
          <cell r="I682" t="str">
            <v>2019.12.04-2019.12.19</v>
          </cell>
          <cell r="AA682">
            <v>75542.465753424694</v>
          </cell>
          <cell r="AB682">
            <v>75522.47</v>
          </cell>
        </row>
        <row r="683">
          <cell r="B683" t="str">
            <v>ACACIA MING</v>
          </cell>
          <cell r="C683" t="str">
            <v>KMTC</v>
          </cell>
          <cell r="F683" t="str">
            <v>第06期</v>
          </cell>
          <cell r="I683" t="str">
            <v>2019.12.05-2019.12.20</v>
          </cell>
          <cell r="Y683" t="str">
            <v>1.25%佣金</v>
          </cell>
          <cell r="AA683">
            <v>74762.5</v>
          </cell>
          <cell r="AB683">
            <v>74760.59</v>
          </cell>
        </row>
        <row r="684">
          <cell r="B684" t="str">
            <v>Heung-A Singapore</v>
          </cell>
          <cell r="C684" t="str">
            <v>SNL</v>
          </cell>
          <cell r="F684" t="str">
            <v>第04期</v>
          </cell>
          <cell r="I684" t="str">
            <v>2019.12.06-2019.12.21</v>
          </cell>
          <cell r="AA684">
            <v>79825</v>
          </cell>
          <cell r="AB684">
            <v>79798.86</v>
          </cell>
        </row>
        <row r="685">
          <cell r="B685" t="str">
            <v>ACACIA ARIES</v>
          </cell>
          <cell r="C685" t="str">
            <v>STM</v>
          </cell>
          <cell r="F685" t="str">
            <v>prefinal</v>
          </cell>
          <cell r="I685" t="str">
            <v>2019.12.06-2019.12.01</v>
          </cell>
          <cell r="Y685" t="str">
            <v>船东费预留/船东费</v>
          </cell>
          <cell r="AA685">
            <v>-193904.43700000001</v>
          </cell>
          <cell r="AB685">
            <v>-193904.44</v>
          </cell>
        </row>
        <row r="686">
          <cell r="B686" t="str">
            <v>ACACIA ARIES</v>
          </cell>
          <cell r="C686" t="str">
            <v>STM</v>
          </cell>
          <cell r="F686" t="str">
            <v>final</v>
          </cell>
          <cell r="I686" t="str">
            <v>2019.12.06-2019.12.01</v>
          </cell>
          <cell r="Y686" t="str">
            <v>船东费预留返还</v>
          </cell>
          <cell r="AA686">
            <v>5000</v>
          </cell>
          <cell r="AB686">
            <v>5000</v>
          </cell>
        </row>
        <row r="687">
          <cell r="B687" t="str">
            <v>ACACIA MAKOTO</v>
          </cell>
          <cell r="C687" t="str">
            <v>STM</v>
          </cell>
          <cell r="F687" t="str">
            <v>第36期</v>
          </cell>
          <cell r="I687" t="str">
            <v>2019.12.06-2019.12.21</v>
          </cell>
          <cell r="AA687">
            <v>91200</v>
          </cell>
          <cell r="AB687">
            <v>91200</v>
          </cell>
        </row>
        <row r="688">
          <cell r="B688" t="str">
            <v>OPDR LISBOA</v>
          </cell>
          <cell r="C688" t="str">
            <v>STM</v>
          </cell>
          <cell r="F688" t="str">
            <v>第01期</v>
          </cell>
          <cell r="I688" t="str">
            <v>2019.12.06-2019.12.21</v>
          </cell>
          <cell r="AA688">
            <v>72700</v>
          </cell>
          <cell r="AB688">
            <v>72700</v>
          </cell>
        </row>
        <row r="689">
          <cell r="B689" t="str">
            <v>JRS CARINA</v>
          </cell>
          <cell r="C689" t="str">
            <v>CCL</v>
          </cell>
          <cell r="F689" t="str">
            <v>第36期</v>
          </cell>
          <cell r="I689" t="str">
            <v>2019.12.07-2019.12.22</v>
          </cell>
          <cell r="Y689" t="str">
            <v>船东费</v>
          </cell>
          <cell r="AA689">
            <v>70386.38</v>
          </cell>
          <cell r="AB689">
            <v>70378.080000000002</v>
          </cell>
        </row>
        <row r="690">
          <cell r="B690" t="str">
            <v>Heung-A Jakarta</v>
          </cell>
          <cell r="C690" t="str">
            <v>Heung-A</v>
          </cell>
          <cell r="F690" t="str">
            <v>第40期</v>
          </cell>
          <cell r="I690" t="str">
            <v>2019.12.10-2019.12.25</v>
          </cell>
          <cell r="Y690" t="str">
            <v>1.25%佣金</v>
          </cell>
          <cell r="AA690">
            <v>80728.125</v>
          </cell>
          <cell r="AB690">
            <v>80714.789999999994</v>
          </cell>
        </row>
        <row r="691">
          <cell r="B691" t="str">
            <v>JRS CORVUS</v>
          </cell>
          <cell r="C691" t="str">
            <v>HEDE</v>
          </cell>
          <cell r="F691" t="str">
            <v>第03期</v>
          </cell>
          <cell r="I691" t="str">
            <v>2019.12.12-2019.12.27</v>
          </cell>
          <cell r="AA691">
            <v>75600</v>
          </cell>
          <cell r="AB691">
            <v>75600</v>
          </cell>
        </row>
        <row r="692">
          <cell r="B692" t="str">
            <v>ACACIA LAN</v>
          </cell>
          <cell r="C692" t="str">
            <v>STM</v>
          </cell>
          <cell r="F692" t="str">
            <v>第02期</v>
          </cell>
          <cell r="I692" t="str">
            <v>2019.12.13-2019.12.28</v>
          </cell>
          <cell r="AA692">
            <v>262229.06</v>
          </cell>
          <cell r="AB692">
            <v>262229.06</v>
          </cell>
        </row>
        <row r="693">
          <cell r="B693" t="str">
            <v>ACACIA TAURUS</v>
          </cell>
          <cell r="C693" t="str">
            <v>STM</v>
          </cell>
          <cell r="F693" t="str">
            <v>第36期</v>
          </cell>
          <cell r="I693" t="str">
            <v>2019.12.14-2019.12.29</v>
          </cell>
          <cell r="Y693" t="str">
            <v>船东费</v>
          </cell>
          <cell r="AA693">
            <v>58334.96</v>
          </cell>
          <cell r="AB693">
            <v>58334.96</v>
          </cell>
        </row>
        <row r="694">
          <cell r="B694" t="str">
            <v>Heung-A Manila</v>
          </cell>
          <cell r="C694" t="str">
            <v>SCP</v>
          </cell>
          <cell r="F694" t="str">
            <v>第24期</v>
          </cell>
          <cell r="I694" t="str">
            <v>2019.12.14-2019.12.29</v>
          </cell>
          <cell r="Y694" t="str">
            <v>1.25%佣金</v>
          </cell>
          <cell r="AA694">
            <v>81147.260273972599</v>
          </cell>
          <cell r="AB694">
            <v>81143.59</v>
          </cell>
        </row>
        <row r="695">
          <cell r="B695" t="str">
            <v>ACACIA LIBRA</v>
          </cell>
          <cell r="C695" t="str">
            <v>SKR</v>
          </cell>
          <cell r="F695" t="str">
            <v>第03期</v>
          </cell>
          <cell r="I695" t="str">
            <v>2019.12.17-2019.12.30</v>
          </cell>
          <cell r="AA695">
            <v>90341.095890411001</v>
          </cell>
          <cell r="AB695">
            <v>90327.77</v>
          </cell>
        </row>
        <row r="696">
          <cell r="B696" t="str">
            <v>ACACIA VIRGO</v>
          </cell>
          <cell r="C696" t="str">
            <v>Heung-A</v>
          </cell>
          <cell r="F696" t="str">
            <v>第06期</v>
          </cell>
          <cell r="I696" t="str">
            <v>2019.12.18-2020.01.02</v>
          </cell>
          <cell r="Y696" t="str">
            <v>1.25%佣金/船东费</v>
          </cell>
          <cell r="AA696">
            <v>100172.21</v>
          </cell>
          <cell r="AB696">
            <v>100168.55</v>
          </cell>
        </row>
        <row r="697">
          <cell r="B697" t="str">
            <v>ACACIA HAWK</v>
          </cell>
          <cell r="C697" t="str">
            <v>CMS</v>
          </cell>
          <cell r="F697" t="str">
            <v>第47期</v>
          </cell>
          <cell r="I697" t="str">
            <v>2019.12.19-2020.01.03</v>
          </cell>
          <cell r="AA697">
            <v>75542.465753424694</v>
          </cell>
          <cell r="AB697">
            <v>75518.61</v>
          </cell>
        </row>
        <row r="698">
          <cell r="B698" t="str">
            <v>ACACIA MING</v>
          </cell>
          <cell r="C698" t="str">
            <v>KMTC</v>
          </cell>
          <cell r="F698" t="str">
            <v>第07期</v>
          </cell>
          <cell r="I698" t="str">
            <v>2019.12.20-2020.01.04</v>
          </cell>
          <cell r="Y698" t="str">
            <v>1.25%佣金</v>
          </cell>
          <cell r="AA698">
            <v>74762.5</v>
          </cell>
          <cell r="AB698">
            <v>74760.58</v>
          </cell>
        </row>
        <row r="699">
          <cell r="B699" t="str">
            <v>ACACIA ARIES</v>
          </cell>
          <cell r="C699" t="str">
            <v>STM</v>
          </cell>
          <cell r="F699" t="str">
            <v>第01期</v>
          </cell>
          <cell r="I699" t="str">
            <v>2019.12.20-2019.12.29</v>
          </cell>
          <cell r="AA699">
            <v>34911.936666666697</v>
          </cell>
          <cell r="AB699">
            <v>34911.94</v>
          </cell>
        </row>
        <row r="700">
          <cell r="B700" t="str">
            <v>OPDR LISBOA</v>
          </cell>
          <cell r="C700" t="str">
            <v>STM</v>
          </cell>
          <cell r="F700" t="str">
            <v>第02期</v>
          </cell>
          <cell r="I700" t="str">
            <v>2019.12.21-2020.01.05</v>
          </cell>
          <cell r="AA700">
            <v>248859.6</v>
          </cell>
          <cell r="AB700">
            <v>248859.6</v>
          </cell>
        </row>
        <row r="701">
          <cell r="B701" t="str">
            <v>Heung-A Singapore</v>
          </cell>
          <cell r="C701" t="str">
            <v>SNL</v>
          </cell>
          <cell r="F701" t="str">
            <v>第05期</v>
          </cell>
          <cell r="I701" t="str">
            <v>2019.12.21-2020.01.05</v>
          </cell>
          <cell r="AA701">
            <v>79825</v>
          </cell>
          <cell r="AB701">
            <v>79825</v>
          </cell>
        </row>
        <row r="702">
          <cell r="B702" t="str">
            <v>ACACIA MAKOTO</v>
          </cell>
          <cell r="C702" t="str">
            <v>STM</v>
          </cell>
          <cell r="F702" t="str">
            <v>第37期</v>
          </cell>
          <cell r="I702" t="str">
            <v>2019.12.21-2020.01.05</v>
          </cell>
          <cell r="Y702" t="str">
            <v>船东费</v>
          </cell>
          <cell r="AA702">
            <v>88971.58</v>
          </cell>
          <cell r="AB702">
            <v>88971.58</v>
          </cell>
        </row>
        <row r="703">
          <cell r="B703" t="str">
            <v>JRS CARINA</v>
          </cell>
          <cell r="C703" t="str">
            <v>CCL</v>
          </cell>
          <cell r="F703" t="str">
            <v>第37期</v>
          </cell>
          <cell r="I703" t="str">
            <v>2019.12.22-2020.01.06</v>
          </cell>
          <cell r="Y703" t="str">
            <v>船东费/返回第30期扣除的船东费</v>
          </cell>
          <cell r="AA703">
            <v>70440.740000000005</v>
          </cell>
          <cell r="AB703">
            <v>70438.34</v>
          </cell>
        </row>
        <row r="704">
          <cell r="B704" t="str">
            <v>Heung-A Jakarta</v>
          </cell>
          <cell r="C704" t="str">
            <v>Heung-A</v>
          </cell>
          <cell r="F704" t="str">
            <v>第41期</v>
          </cell>
          <cell r="I704" t="str">
            <v>2019.12.25-2020.01.09</v>
          </cell>
          <cell r="Y704" t="str">
            <v>1.25%佣金</v>
          </cell>
          <cell r="AA704">
            <v>80728.125</v>
          </cell>
          <cell r="AB704">
            <v>80714.789999999994</v>
          </cell>
        </row>
        <row r="705">
          <cell r="B705" t="str">
            <v>JRS CORVUS</v>
          </cell>
          <cell r="C705" t="str">
            <v>HEDE</v>
          </cell>
          <cell r="F705" t="str">
            <v>第04期</v>
          </cell>
          <cell r="I705" t="str">
            <v>2019.12.27-2020.01.11</v>
          </cell>
          <cell r="Y705" t="str">
            <v>停租（2019.12.16 1634-2210LT 0.2333天）</v>
          </cell>
          <cell r="AA705">
            <v>74233.748000000007</v>
          </cell>
          <cell r="AB705">
            <v>74233.75</v>
          </cell>
        </row>
        <row r="706">
          <cell r="B706" t="str">
            <v>ACACIA LAN</v>
          </cell>
          <cell r="C706" t="str">
            <v>STM</v>
          </cell>
          <cell r="F706" t="str">
            <v>第03期</v>
          </cell>
          <cell r="I706" t="str">
            <v>2019.12.28-2020.01.12</v>
          </cell>
          <cell r="AA706">
            <v>60650</v>
          </cell>
          <cell r="AB706">
            <v>60650</v>
          </cell>
        </row>
        <row r="707">
          <cell r="B707" t="str">
            <v>ACACIA TAURUS</v>
          </cell>
          <cell r="C707" t="str">
            <v>STM</v>
          </cell>
          <cell r="F707" t="str">
            <v>第37期</v>
          </cell>
          <cell r="I707" t="str">
            <v>2019.12.29-2020.01.13</v>
          </cell>
          <cell r="AA707">
            <v>60650</v>
          </cell>
          <cell r="AB707">
            <v>60650</v>
          </cell>
        </row>
        <row r="708">
          <cell r="B708" t="str">
            <v>Heung-A Manila</v>
          </cell>
          <cell r="C708" t="str">
            <v>SCP</v>
          </cell>
          <cell r="F708" t="str">
            <v>第25期</v>
          </cell>
          <cell r="I708" t="str">
            <v>2019.12.29-2020.01.13</v>
          </cell>
          <cell r="Y708" t="str">
            <v>1.25%佣金（新年空置2.48611天）</v>
          </cell>
          <cell r="AA708">
            <v>67749.582407597598</v>
          </cell>
          <cell r="AB708">
            <v>67459.929999999993</v>
          </cell>
        </row>
        <row r="709">
          <cell r="B709" t="str">
            <v>ACACIA LIBRA</v>
          </cell>
          <cell r="C709" t="str">
            <v>SKR</v>
          </cell>
          <cell r="F709" t="str">
            <v>prefinal</v>
          </cell>
          <cell r="I709" t="str">
            <v>2019.12.30-2019.12.31</v>
          </cell>
          <cell r="AA709">
            <v>273804.11387671198</v>
          </cell>
          <cell r="AB709">
            <v>269148.34000000003</v>
          </cell>
        </row>
        <row r="710">
          <cell r="B710" t="str">
            <v>ACACIA LIBRA</v>
          </cell>
          <cell r="C710" t="str">
            <v>SKR</v>
          </cell>
          <cell r="F710" t="str">
            <v>final</v>
          </cell>
          <cell r="I710" t="str">
            <v>2019.12.31-2020.01.01</v>
          </cell>
          <cell r="Y710" t="str">
            <v>交还船检验费/船东费/劳务费v.1901-1903</v>
          </cell>
          <cell r="AA710">
            <v>17608.686260274</v>
          </cell>
          <cell r="AB710">
            <v>22252.03</v>
          </cell>
        </row>
        <row r="711">
          <cell r="B711" t="str">
            <v>ACACIA VIRGO</v>
          </cell>
          <cell r="C711" t="str">
            <v>Heung-A</v>
          </cell>
          <cell r="F711" t="str">
            <v>第07期</v>
          </cell>
          <cell r="I711" t="str">
            <v>2020.01.02-2020.01.17</v>
          </cell>
          <cell r="Y711" t="str">
            <v>1.25%佣金/停租（12.21-12.22 0.9931天）</v>
          </cell>
          <cell r="AA711">
            <v>89140.92</v>
          </cell>
          <cell r="AB711">
            <v>89137.25</v>
          </cell>
        </row>
        <row r="712">
          <cell r="B712" t="str">
            <v>ACACIA HAWK</v>
          </cell>
          <cell r="C712" t="str">
            <v>CMS</v>
          </cell>
          <cell r="F712" t="str">
            <v>第48期</v>
          </cell>
          <cell r="I712" t="str">
            <v>2020.01.03-2020.01.18</v>
          </cell>
          <cell r="AA712">
            <v>75542.465753424694</v>
          </cell>
          <cell r="AB712">
            <v>75518.61</v>
          </cell>
        </row>
        <row r="713">
          <cell r="B713" t="str">
            <v>ACACIA MING</v>
          </cell>
          <cell r="C713" t="str">
            <v>KMTC</v>
          </cell>
          <cell r="F713" t="str">
            <v>第08期</v>
          </cell>
          <cell r="I713" t="str">
            <v>2020.01.04-2020.01.19</v>
          </cell>
          <cell r="Y713" t="str">
            <v>1.25%佣金</v>
          </cell>
          <cell r="AA713">
            <v>74762.5</v>
          </cell>
          <cell r="AB713">
            <v>74760.58</v>
          </cell>
        </row>
        <row r="714">
          <cell r="B714" t="str">
            <v>OPDR LISBOA</v>
          </cell>
          <cell r="C714" t="str">
            <v>STM</v>
          </cell>
          <cell r="F714" t="str">
            <v>prefinal</v>
          </cell>
          <cell r="I714" t="str">
            <v>2020.01.05-2020.01.12</v>
          </cell>
          <cell r="Y714" t="str">
            <v>停租(2019.12.22 0950-2019.12.27 1750 5.3333天)/船东费预留</v>
          </cell>
          <cell r="AA714">
            <v>-94963.410666666707</v>
          </cell>
          <cell r="AB714">
            <v>-94963.41</v>
          </cell>
        </row>
        <row r="715">
          <cell r="B715" t="str">
            <v>OPDR LISBOA</v>
          </cell>
          <cell r="C715" t="str">
            <v>STM</v>
          </cell>
          <cell r="F715" t="str">
            <v>final</v>
          </cell>
          <cell r="I715" t="str">
            <v>2020.01.05-2020.01.12</v>
          </cell>
          <cell r="Y715" t="str">
            <v>船东费预留返还</v>
          </cell>
          <cell r="AA715">
            <v>3000</v>
          </cell>
          <cell r="AB715">
            <v>3000</v>
          </cell>
        </row>
        <row r="716">
          <cell r="B716" t="str">
            <v>Heung-A Singapore</v>
          </cell>
          <cell r="C716" t="str">
            <v>SNL</v>
          </cell>
          <cell r="F716" t="str">
            <v>第06期</v>
          </cell>
          <cell r="I716" t="str">
            <v>2020.01.05-2020.01.20</v>
          </cell>
          <cell r="AA716">
            <v>79825</v>
          </cell>
          <cell r="AB716">
            <v>79798.820000000007</v>
          </cell>
        </row>
        <row r="717">
          <cell r="B717" t="str">
            <v>ACACIA MAKOTO</v>
          </cell>
          <cell r="C717" t="str">
            <v>STM</v>
          </cell>
          <cell r="F717" t="str">
            <v>第38期</v>
          </cell>
          <cell r="I717" t="str">
            <v>2020.01.05-2020.01.20</v>
          </cell>
          <cell r="AA717">
            <v>91200</v>
          </cell>
          <cell r="AB717">
            <v>91200</v>
          </cell>
        </row>
        <row r="718">
          <cell r="B718" t="str">
            <v>JRS CARINA</v>
          </cell>
          <cell r="C718" t="str">
            <v>CCL</v>
          </cell>
          <cell r="F718" t="str">
            <v>第38期</v>
          </cell>
          <cell r="I718" t="str">
            <v>2020.01.06-2020.01.21</v>
          </cell>
          <cell r="AA718">
            <v>70600</v>
          </cell>
          <cell r="AB718">
            <v>70597.600000000006</v>
          </cell>
        </row>
        <row r="719">
          <cell r="B719" t="str">
            <v>Heung-A Jakarta</v>
          </cell>
          <cell r="C719" t="str">
            <v>Heung-A</v>
          </cell>
          <cell r="F719" t="str">
            <v>第42期</v>
          </cell>
          <cell r="I719" t="str">
            <v>2020.01.09-2020.01.24</v>
          </cell>
          <cell r="Y719" t="str">
            <v>1.25%佣金</v>
          </cell>
          <cell r="AA719">
            <v>80728.125</v>
          </cell>
          <cell r="AB719">
            <v>80714.77</v>
          </cell>
        </row>
        <row r="720">
          <cell r="B720" t="str">
            <v>JRS CORVUS</v>
          </cell>
          <cell r="C720" t="str">
            <v>HEDE</v>
          </cell>
          <cell r="F720" t="str">
            <v>第05期</v>
          </cell>
          <cell r="I720" t="str">
            <v>2020.01.11-2020.01.26</v>
          </cell>
          <cell r="Y720" t="str">
            <v>劳务费V.1901-1904EW</v>
          </cell>
          <cell r="AA720">
            <v>79486</v>
          </cell>
          <cell r="AB720">
            <v>79486</v>
          </cell>
        </row>
        <row r="721">
          <cell r="B721" t="str">
            <v>ACACIA LIBRA</v>
          </cell>
          <cell r="C721" t="str">
            <v>STM</v>
          </cell>
          <cell r="F721" t="str">
            <v>第01期</v>
          </cell>
          <cell r="I721" t="str">
            <v>2020.01.10-2020.01.25</v>
          </cell>
          <cell r="AA721">
            <v>278354.65999999997</v>
          </cell>
          <cell r="AB721">
            <v>278354.65999999997</v>
          </cell>
        </row>
        <row r="722">
          <cell r="B722" t="str">
            <v>ACACIA LAN</v>
          </cell>
          <cell r="C722" t="str">
            <v>STM</v>
          </cell>
          <cell r="F722" t="str">
            <v>第04期</v>
          </cell>
          <cell r="I722" t="str">
            <v>2020.01.12-2020.01.27</v>
          </cell>
          <cell r="AA722">
            <v>60650</v>
          </cell>
          <cell r="AB722">
            <v>60650</v>
          </cell>
        </row>
        <row r="723">
          <cell r="B723" t="str">
            <v>ACACIA TAURUS</v>
          </cell>
          <cell r="C723" t="str">
            <v>STM</v>
          </cell>
          <cell r="F723" t="str">
            <v>第38期</v>
          </cell>
          <cell r="I723" t="str">
            <v>2020.01.13-2020.01.28</v>
          </cell>
          <cell r="Y723" t="str">
            <v>船东费</v>
          </cell>
          <cell r="AA723">
            <v>59470.85</v>
          </cell>
          <cell r="AB723">
            <v>59470.85</v>
          </cell>
        </row>
        <row r="724">
          <cell r="B724" t="str">
            <v>Heung-A Manila</v>
          </cell>
          <cell r="C724" t="str">
            <v>SCP</v>
          </cell>
          <cell r="F724" t="str">
            <v>第26期</v>
          </cell>
          <cell r="I724" t="str">
            <v>2020.01.13-2020.01.28</v>
          </cell>
          <cell r="Y724" t="str">
            <v>1.25%佣金/船东费预留</v>
          </cell>
          <cell r="AA724">
            <v>73147.260273972599</v>
          </cell>
          <cell r="AB724">
            <v>73429.48</v>
          </cell>
        </row>
        <row r="725">
          <cell r="B725" t="str">
            <v>ACACIA VIRGO</v>
          </cell>
          <cell r="C725" t="str">
            <v>Heung-A</v>
          </cell>
          <cell r="F725" t="str">
            <v>PREFINAL</v>
          </cell>
          <cell r="I725" t="str">
            <v>2020.01.17-2020.01.27</v>
          </cell>
          <cell r="Y725" t="str">
            <v>1.25%佣金/交还船检验费/船东费预留/船东费/停租预估</v>
          </cell>
          <cell r="AA725">
            <v>132588.49141666701</v>
          </cell>
          <cell r="AB725">
            <v>132585.04</v>
          </cell>
        </row>
        <row r="726">
          <cell r="B726" t="str">
            <v>ACACIA HAWK</v>
          </cell>
          <cell r="C726" t="str">
            <v>CMS</v>
          </cell>
          <cell r="F726" t="str">
            <v>第49期</v>
          </cell>
          <cell r="I726" t="str">
            <v>2020.01.18-2020.02.02</v>
          </cell>
          <cell r="AA726">
            <v>75542.465753424694</v>
          </cell>
          <cell r="AB726">
            <v>75542.47</v>
          </cell>
        </row>
        <row r="727">
          <cell r="B727" t="str">
            <v>ACACIA MING</v>
          </cell>
          <cell r="C727" t="str">
            <v>KMTC</v>
          </cell>
          <cell r="F727" t="str">
            <v>第09期</v>
          </cell>
          <cell r="I727" t="str">
            <v>2020.01.19-2020.02.03</v>
          </cell>
          <cell r="Y727" t="str">
            <v>1.25%佣金</v>
          </cell>
          <cell r="AA727">
            <v>74762.5</v>
          </cell>
          <cell r="AB727">
            <v>74760.58</v>
          </cell>
        </row>
        <row r="728">
          <cell r="B728" t="str">
            <v>LISBOA</v>
          </cell>
          <cell r="C728" t="str">
            <v>APL</v>
          </cell>
          <cell r="F728" t="str">
            <v>第01期</v>
          </cell>
          <cell r="I728" t="str">
            <v>2020.01.19-2020.02.03</v>
          </cell>
          <cell r="Y728" t="str">
            <v>油样检测费</v>
          </cell>
          <cell r="AA728">
            <v>73435.273972602707</v>
          </cell>
          <cell r="AB728">
            <v>73421.919999999998</v>
          </cell>
        </row>
        <row r="729">
          <cell r="B729" t="str">
            <v>Heung-A Singapore</v>
          </cell>
          <cell r="C729" t="str">
            <v>SNL</v>
          </cell>
          <cell r="F729" t="str">
            <v>第07期</v>
          </cell>
          <cell r="I729" t="str">
            <v>2020.01.20-2020.02.04</v>
          </cell>
          <cell r="AA729">
            <v>79825</v>
          </cell>
          <cell r="AB729">
            <v>79825</v>
          </cell>
        </row>
        <row r="730">
          <cell r="B730" t="str">
            <v>ACACIA MAKOTO</v>
          </cell>
          <cell r="C730" t="str">
            <v>STM</v>
          </cell>
          <cell r="F730" t="str">
            <v>第39期</v>
          </cell>
          <cell r="I730" t="str">
            <v>2020.01.20-2020.02.04</v>
          </cell>
          <cell r="Y730" t="str">
            <v>船东费</v>
          </cell>
          <cell r="AA730">
            <v>89536.36</v>
          </cell>
          <cell r="AB730">
            <v>89536.36</v>
          </cell>
        </row>
        <row r="731">
          <cell r="B731" t="str">
            <v>JRS CARINA</v>
          </cell>
          <cell r="C731" t="str">
            <v>CCL</v>
          </cell>
          <cell r="F731" t="str">
            <v>第39期</v>
          </cell>
          <cell r="I731" t="str">
            <v>2020.01.21-2020.02.05</v>
          </cell>
          <cell r="Y731" t="str">
            <v>船东费</v>
          </cell>
          <cell r="AA731">
            <v>70279.81</v>
          </cell>
          <cell r="AB731">
            <v>70279.81</v>
          </cell>
        </row>
        <row r="732">
          <cell r="B732" t="str">
            <v>Heung-A Jakarta</v>
          </cell>
          <cell r="C732" t="str">
            <v>Heung-A</v>
          </cell>
          <cell r="F732" t="str">
            <v>第43期</v>
          </cell>
          <cell r="I732" t="str">
            <v>2020.01.24-2020.02.08</v>
          </cell>
          <cell r="Y732" t="str">
            <v>1.25%佣金</v>
          </cell>
          <cell r="AA732">
            <v>80728.125</v>
          </cell>
          <cell r="AB732">
            <v>80714.77</v>
          </cell>
        </row>
        <row r="733">
          <cell r="B733" t="str">
            <v>ACACIA ARIES</v>
          </cell>
          <cell r="C733" t="str">
            <v>STM</v>
          </cell>
          <cell r="F733" t="str">
            <v>第01期</v>
          </cell>
          <cell r="I733" t="str">
            <v>2020.01.24-2020.02.08</v>
          </cell>
          <cell r="AA733">
            <v>190128.51</v>
          </cell>
          <cell r="AB733">
            <v>190128.51</v>
          </cell>
        </row>
        <row r="734">
          <cell r="B734" t="str">
            <v>JRS CORVUS</v>
          </cell>
          <cell r="C734" t="str">
            <v>HEDE</v>
          </cell>
          <cell r="F734" t="str">
            <v>第06期</v>
          </cell>
          <cell r="I734" t="str">
            <v>2020.01.26-2020.02.10</v>
          </cell>
          <cell r="Y734" t="str">
            <v>劳务费V.1905EW/停租（20.01.13 1230-1500LT,0.1042天</v>
          </cell>
          <cell r="AA734">
            <v>76529.402000000002</v>
          </cell>
          <cell r="AB734">
            <v>76529.399999999994</v>
          </cell>
        </row>
        <row r="735">
          <cell r="B735" t="str">
            <v>ACACIA LIBRA</v>
          </cell>
          <cell r="C735" t="str">
            <v>STM</v>
          </cell>
          <cell r="F735" t="str">
            <v>第02期</v>
          </cell>
          <cell r="I735" t="str">
            <v>2020.01.25-2020.02.09</v>
          </cell>
          <cell r="AA735">
            <v>90650</v>
          </cell>
          <cell r="AB735">
            <v>90650</v>
          </cell>
        </row>
        <row r="736">
          <cell r="B736" t="str">
            <v>ACACIA LAN</v>
          </cell>
          <cell r="C736" t="str">
            <v>STM</v>
          </cell>
          <cell r="F736" t="str">
            <v>第05期</v>
          </cell>
          <cell r="I736" t="str">
            <v>2020.01.27-2020.02.11</v>
          </cell>
          <cell r="AA736">
            <v>60650</v>
          </cell>
          <cell r="AB736">
            <v>60650</v>
          </cell>
        </row>
        <row r="737">
          <cell r="B737" t="str">
            <v>ACACIA VIRGO</v>
          </cell>
          <cell r="C737" t="str">
            <v>Heung-A</v>
          </cell>
          <cell r="F737" t="str">
            <v>FINAL</v>
          </cell>
          <cell r="I737" t="str">
            <v>2020.01.27-2020.01.31</v>
          </cell>
          <cell r="Y737" t="str">
            <v>1.25%佣金/停租预估返还/停租(2020.01.6 1900-1.08 0130 1.270833天）/船东费/船东预留返还</v>
          </cell>
          <cell r="AA737">
            <v>93615.291535833298</v>
          </cell>
          <cell r="AB737">
            <v>94641.27</v>
          </cell>
        </row>
        <row r="738">
          <cell r="B738" t="str">
            <v>ACACIA TAURUS</v>
          </cell>
          <cell r="C738" t="str">
            <v>STM</v>
          </cell>
          <cell r="F738" t="str">
            <v>第39期</v>
          </cell>
          <cell r="I738" t="str">
            <v>2020.01.28-2020.02.12</v>
          </cell>
          <cell r="Y738" t="str">
            <v>春节停租2.02 1705-2.15 1735 13.0208天</v>
          </cell>
          <cell r="AA738">
            <v>-6026.5654666666696</v>
          </cell>
          <cell r="AB738">
            <v>-6026.57</v>
          </cell>
        </row>
        <row r="739">
          <cell r="B739" t="str">
            <v>Heung-A Manila</v>
          </cell>
          <cell r="C739" t="str">
            <v>SCP</v>
          </cell>
          <cell r="F739" t="str">
            <v>第27期</v>
          </cell>
          <cell r="I739" t="str">
            <v>2020.01.28-2020.02.12</v>
          </cell>
          <cell r="Y739" t="str">
            <v>1.25%佣金</v>
          </cell>
          <cell r="AA739">
            <v>81147.260273972599</v>
          </cell>
          <cell r="AB739">
            <v>81143.600000000006</v>
          </cell>
        </row>
        <row r="740">
          <cell r="B740" t="str">
            <v>ACACIA HAWK</v>
          </cell>
          <cell r="C740" t="str">
            <v>CMS</v>
          </cell>
          <cell r="F740" t="str">
            <v>第50期</v>
          </cell>
          <cell r="I740" t="str">
            <v>2020.02.02-2020.02.17</v>
          </cell>
          <cell r="Y740" t="str">
            <v>停租（2019.08.22-9.08 16.2292天）（12.25 0.1667天）</v>
          </cell>
          <cell r="AA740">
            <v>-77241.9342465753</v>
          </cell>
          <cell r="AB740">
            <v>-77241.929999999993</v>
          </cell>
        </row>
        <row r="741">
          <cell r="B741" t="str">
            <v>ACACIA MING</v>
          </cell>
          <cell r="C741" t="str">
            <v>KMTC</v>
          </cell>
          <cell r="F741" t="str">
            <v>第10期</v>
          </cell>
          <cell r="I741" t="str">
            <v>2020.02.03-2020.02.18</v>
          </cell>
          <cell r="Y741" t="str">
            <v>1.25%佣金</v>
          </cell>
          <cell r="AA741">
            <v>74762.5</v>
          </cell>
          <cell r="AB741">
            <v>74760.570000000007</v>
          </cell>
        </row>
        <row r="742">
          <cell r="B742" t="str">
            <v>LISBOA</v>
          </cell>
          <cell r="C742" t="str">
            <v>APL</v>
          </cell>
          <cell r="F742" t="str">
            <v>第02期</v>
          </cell>
          <cell r="I742" t="str">
            <v>2020.02.03-2020.02.18</v>
          </cell>
          <cell r="Y742" t="str">
            <v>油样检测费</v>
          </cell>
          <cell r="AA742">
            <v>132302.61997260299</v>
          </cell>
          <cell r="AB742">
            <v>132289.26999999999</v>
          </cell>
        </row>
        <row r="743">
          <cell r="B743" t="str">
            <v>ACACIA VIRGO</v>
          </cell>
          <cell r="C743" t="str">
            <v>STM</v>
          </cell>
          <cell r="F743" t="str">
            <v>第01期</v>
          </cell>
          <cell r="I743" t="str">
            <v>2020.02.03-2020.02.18</v>
          </cell>
          <cell r="AA743">
            <v>520121.84600000002</v>
          </cell>
          <cell r="AB743">
            <v>520121.85</v>
          </cell>
        </row>
        <row r="744">
          <cell r="B744" t="str">
            <v>Heung-A Singapore</v>
          </cell>
          <cell r="C744" t="str">
            <v>SNL</v>
          </cell>
          <cell r="F744" t="str">
            <v>第08期</v>
          </cell>
          <cell r="I744" t="str">
            <v>2020.02.04-2020.02.19</v>
          </cell>
          <cell r="Y744" t="str">
            <v>春节停租14天</v>
          </cell>
          <cell r="AA744">
            <v>-17751.599999999999</v>
          </cell>
          <cell r="AB744">
            <v>-17751.599999999999</v>
          </cell>
        </row>
        <row r="745">
          <cell r="B745" t="str">
            <v>ACACIA MAKOTO</v>
          </cell>
          <cell r="C745" t="str">
            <v>STM</v>
          </cell>
          <cell r="F745" t="str">
            <v>第40期</v>
          </cell>
          <cell r="I745" t="str">
            <v>2020.02.04-2020.02.19</v>
          </cell>
          <cell r="AA745">
            <v>91200</v>
          </cell>
          <cell r="AB745">
            <v>91200</v>
          </cell>
        </row>
        <row r="746">
          <cell r="B746" t="str">
            <v>JRS CARINA</v>
          </cell>
          <cell r="C746" t="str">
            <v>CCL</v>
          </cell>
          <cell r="F746" t="str">
            <v>第40期</v>
          </cell>
          <cell r="I746" t="str">
            <v>2020.02.05-2020.02.20</v>
          </cell>
          <cell r="Y746" t="str">
            <v>春节空置7天</v>
          </cell>
          <cell r="AA746">
            <v>37846.824999999997</v>
          </cell>
          <cell r="AB746">
            <v>37844.43</v>
          </cell>
        </row>
        <row r="747">
          <cell r="B747" t="str">
            <v>ACACIA ARIES</v>
          </cell>
          <cell r="C747" t="str">
            <v>STM</v>
          </cell>
          <cell r="F747" t="str">
            <v>prefinal</v>
          </cell>
          <cell r="I747" t="str">
            <v>2020.02.08-2020.02.15</v>
          </cell>
          <cell r="Y747" t="str">
            <v>春节停班2.02 1900-2.07 1730 4.9375天</v>
          </cell>
          <cell r="AA747">
            <v>-212315.79033333299</v>
          </cell>
          <cell r="AB747">
            <v>-212315.79</v>
          </cell>
        </row>
        <row r="748">
          <cell r="B748" t="str">
            <v>Heung-A Jakarta</v>
          </cell>
          <cell r="C748" t="str">
            <v>Heung-A</v>
          </cell>
          <cell r="F748" t="str">
            <v>第44期</v>
          </cell>
          <cell r="I748" t="str">
            <v>2020.02.08-2020.02.23</v>
          </cell>
          <cell r="Y748" t="str">
            <v>1.25%佣金</v>
          </cell>
          <cell r="AA748">
            <v>80728.125</v>
          </cell>
          <cell r="AB748">
            <v>80714.77</v>
          </cell>
        </row>
        <row r="749">
          <cell r="B749" t="str">
            <v>JRS CORVUS</v>
          </cell>
          <cell r="C749" t="str">
            <v>HEDE</v>
          </cell>
          <cell r="F749" t="str">
            <v>第07期</v>
          </cell>
          <cell r="I749" t="str">
            <v>2020.02.10-2020.02.25</v>
          </cell>
          <cell r="Y749" t="str">
            <v>劳务费V.1906-1907EW/春节空置14天</v>
          </cell>
          <cell r="AA749">
            <v>8695</v>
          </cell>
          <cell r="AB749">
            <v>8695</v>
          </cell>
        </row>
        <row r="750">
          <cell r="B750" t="str">
            <v>ACACIA LIBRA</v>
          </cell>
          <cell r="C750" t="str">
            <v>STM</v>
          </cell>
          <cell r="F750" t="str">
            <v>第03期</v>
          </cell>
          <cell r="I750" t="str">
            <v>2020.02.09-2020.02.24</v>
          </cell>
          <cell r="Y750" t="str">
            <v>春节停租1.27 2058-2.14 1754  17.8722天</v>
          </cell>
          <cell r="AA750">
            <v>-67921.207399999999</v>
          </cell>
          <cell r="AB750">
            <v>-67921.34</v>
          </cell>
        </row>
        <row r="751">
          <cell r="B751" t="str">
            <v>ACACIA LAN</v>
          </cell>
          <cell r="C751" t="str">
            <v>STM</v>
          </cell>
          <cell r="F751" t="str">
            <v>第06期</v>
          </cell>
          <cell r="I751" t="str">
            <v>2020.02.11-2020.02.26</v>
          </cell>
          <cell r="Y751" t="str">
            <v>春节停租2.04 1145-2.16 0355 11.6736天</v>
          </cell>
          <cell r="AA751">
            <v>4139.808</v>
          </cell>
          <cell r="AB751">
            <v>4139.8100000000004</v>
          </cell>
        </row>
        <row r="752">
          <cell r="B752" t="str">
            <v>ACACIA TAURUS</v>
          </cell>
          <cell r="C752" t="str">
            <v>STM</v>
          </cell>
          <cell r="F752" t="str">
            <v>prefinal</v>
          </cell>
          <cell r="I752" t="str">
            <v>2020.02.12-2020.02.25</v>
          </cell>
          <cell r="Y752" t="str">
            <v>船东费预留/船东费</v>
          </cell>
          <cell r="AA752">
            <v>-197075.72890666701</v>
          </cell>
          <cell r="AB752">
            <v>-197075.73</v>
          </cell>
        </row>
        <row r="753">
          <cell r="B753" t="str">
            <v>ACACIA TAURUS</v>
          </cell>
          <cell r="C753" t="str">
            <v>STM</v>
          </cell>
          <cell r="F753" t="str">
            <v>final</v>
          </cell>
          <cell r="I753" t="str">
            <v>2020.02.12-2020.02.25</v>
          </cell>
          <cell r="Y753" t="str">
            <v>船东费预留返还</v>
          </cell>
          <cell r="AA753">
            <v>5000</v>
          </cell>
        </row>
        <row r="754">
          <cell r="B754" t="str">
            <v>Heung-A Manila</v>
          </cell>
          <cell r="C754" t="str">
            <v>SCP</v>
          </cell>
          <cell r="F754" t="str">
            <v>第28期</v>
          </cell>
          <cell r="I754" t="str">
            <v>2020.02.12-2020.02.27</v>
          </cell>
          <cell r="Y754" t="str">
            <v>1.25%佣金</v>
          </cell>
          <cell r="AA754">
            <v>81147.260273972599</v>
          </cell>
          <cell r="AB754">
            <v>81143.69</v>
          </cell>
        </row>
        <row r="755">
          <cell r="B755" t="str">
            <v>ACACIA HAWK</v>
          </cell>
          <cell r="C755" t="str">
            <v>CMS</v>
          </cell>
          <cell r="F755" t="str">
            <v>第51期</v>
          </cell>
          <cell r="I755" t="str">
            <v>2020.02.17-2020.03.03</v>
          </cell>
          <cell r="AA755">
            <v>75542.465753424694</v>
          </cell>
          <cell r="AB755">
            <v>75518.61</v>
          </cell>
        </row>
        <row r="756">
          <cell r="B756" t="str">
            <v>ACACIA VIRGO</v>
          </cell>
          <cell r="C756" t="str">
            <v>STM</v>
          </cell>
          <cell r="F756" t="str">
            <v>prefinal</v>
          </cell>
          <cell r="I756" t="str">
            <v>2020.02.18-2020.03.09</v>
          </cell>
          <cell r="Y756" t="str">
            <v>船东费预留</v>
          </cell>
          <cell r="AA756">
            <v>-176147.19233333299</v>
          </cell>
          <cell r="AB756">
            <v>-176147.19</v>
          </cell>
        </row>
        <row r="757">
          <cell r="B757" t="str">
            <v>ACACIA VIRGO</v>
          </cell>
          <cell r="C757" t="str">
            <v>STM</v>
          </cell>
          <cell r="F757" t="str">
            <v>final</v>
          </cell>
          <cell r="I757" t="str">
            <v>2020.02.18-2020.03.09</v>
          </cell>
          <cell r="Y757" t="str">
            <v>船东费预留返还/船东费及LIBRA船东费</v>
          </cell>
          <cell r="AA757">
            <v>413.6</v>
          </cell>
          <cell r="AB757">
            <v>413.6</v>
          </cell>
        </row>
        <row r="758">
          <cell r="B758" t="str">
            <v>ACACIA MING</v>
          </cell>
          <cell r="C758" t="str">
            <v>KMTC</v>
          </cell>
          <cell r="F758" t="str">
            <v>第11期</v>
          </cell>
          <cell r="I758" t="str">
            <v>2020.02.18-2020.03.04</v>
          </cell>
          <cell r="Y758" t="str">
            <v>1.25%佣金</v>
          </cell>
          <cell r="AA758">
            <v>74762.5</v>
          </cell>
          <cell r="AB758">
            <v>74760.570000000007</v>
          </cell>
        </row>
        <row r="759">
          <cell r="B759" t="str">
            <v>LISBOA</v>
          </cell>
          <cell r="C759" t="str">
            <v>APL</v>
          </cell>
          <cell r="F759" t="str">
            <v>第03期</v>
          </cell>
          <cell r="I759" t="str">
            <v>2020.02.18-2020.03.04</v>
          </cell>
          <cell r="Y759" t="str">
            <v>油样检测费/50%改船名费用/船员劳务费1.20-2.15</v>
          </cell>
          <cell r="AA759">
            <v>89445.985972602706</v>
          </cell>
          <cell r="AB759">
            <v>73626.06</v>
          </cell>
        </row>
        <row r="760">
          <cell r="B760" t="str">
            <v>Heung-A Singapore</v>
          </cell>
          <cell r="C760" t="str">
            <v>SNL</v>
          </cell>
          <cell r="F760" t="str">
            <v>第09期</v>
          </cell>
          <cell r="I760" t="str">
            <v>2020.02.19-2020.03.05</v>
          </cell>
          <cell r="AA760">
            <v>79825</v>
          </cell>
          <cell r="AB760">
            <v>79798.960000000006</v>
          </cell>
        </row>
        <row r="761">
          <cell r="B761" t="str">
            <v>ACACIA MAKOTO</v>
          </cell>
          <cell r="C761" t="str">
            <v>STM</v>
          </cell>
          <cell r="F761" t="str">
            <v>第41期</v>
          </cell>
          <cell r="I761" t="str">
            <v>2020.02.19-2020.03.05</v>
          </cell>
          <cell r="Y761" t="str">
            <v>春节停租1.29 1314-2.14 2110 16.3306天</v>
          </cell>
          <cell r="AA761">
            <v>-63803.597999999998</v>
          </cell>
          <cell r="AB761">
            <v>-63803.6</v>
          </cell>
        </row>
        <row r="762">
          <cell r="B762" t="str">
            <v>JRS CARINA</v>
          </cell>
          <cell r="C762" t="str">
            <v>CCL</v>
          </cell>
          <cell r="F762" t="str">
            <v>第41期</v>
          </cell>
          <cell r="I762" t="str">
            <v>2020.02.20-2020.03.06</v>
          </cell>
          <cell r="AA762">
            <v>70600</v>
          </cell>
          <cell r="AB762">
            <v>70600</v>
          </cell>
        </row>
        <row r="763">
          <cell r="B763" t="str">
            <v>ACACIA ARIES</v>
          </cell>
          <cell r="C763" t="str">
            <v>STM</v>
          </cell>
          <cell r="F763" t="str">
            <v>第01期</v>
          </cell>
          <cell r="I763" t="str">
            <v>2020.02.20-2020.03.06</v>
          </cell>
          <cell r="Y763" t="str">
            <v>船东费</v>
          </cell>
          <cell r="AA763">
            <v>261346.66500000001</v>
          </cell>
          <cell r="AB763">
            <v>261346.67</v>
          </cell>
        </row>
        <row r="764">
          <cell r="B764" t="str">
            <v>Heung-A Jakarta</v>
          </cell>
          <cell r="C764" t="str">
            <v>Heung-A</v>
          </cell>
          <cell r="F764" t="str">
            <v>第45期</v>
          </cell>
          <cell r="I764" t="str">
            <v>2020.02.23-2020.03.09</v>
          </cell>
          <cell r="Y764" t="str">
            <v>1.25%佣金</v>
          </cell>
          <cell r="AA764">
            <v>80728.125</v>
          </cell>
          <cell r="AB764">
            <v>80714.77</v>
          </cell>
        </row>
        <row r="765">
          <cell r="B765" t="str">
            <v>JRS CORVUS</v>
          </cell>
          <cell r="C765" t="str">
            <v>HEDE</v>
          </cell>
          <cell r="F765" t="str">
            <v>第08期</v>
          </cell>
          <cell r="I765" t="str">
            <v>2020.02.25-2020.03.11</v>
          </cell>
          <cell r="AA765">
            <v>75600</v>
          </cell>
          <cell r="AB765">
            <v>75600</v>
          </cell>
        </row>
        <row r="766">
          <cell r="B766" t="str">
            <v>ACACIA LIBRA</v>
          </cell>
          <cell r="C766" t="str">
            <v>STM</v>
          </cell>
          <cell r="F766" t="str">
            <v>第04期</v>
          </cell>
          <cell r="I766" t="str">
            <v>2020.02.24-2020.03.10</v>
          </cell>
          <cell r="Y766" t="str">
            <v>船东费</v>
          </cell>
          <cell r="AA766">
            <v>90517.54</v>
          </cell>
          <cell r="AB766">
            <v>90517.54</v>
          </cell>
        </row>
        <row r="767">
          <cell r="B767" t="str">
            <v>ACACIA LAN</v>
          </cell>
          <cell r="C767" t="str">
            <v>STM</v>
          </cell>
          <cell r="F767" t="str">
            <v>第07期</v>
          </cell>
          <cell r="I767" t="str">
            <v>2020.02.26-2020.03.12</v>
          </cell>
          <cell r="AA767">
            <v>60650</v>
          </cell>
          <cell r="AB767">
            <v>60650</v>
          </cell>
        </row>
        <row r="768">
          <cell r="B768" t="str">
            <v>Heung-A Manila</v>
          </cell>
          <cell r="C768" t="str">
            <v>SCP</v>
          </cell>
          <cell r="F768" t="str">
            <v>prefinal</v>
          </cell>
          <cell r="I768" t="str">
            <v>2020.02.27-2020.03.03</v>
          </cell>
          <cell r="Y768" t="str">
            <v>1.25%佣金/船东费/船东费预留返还</v>
          </cell>
          <cell r="AA768">
            <v>-69857.290068493196</v>
          </cell>
          <cell r="AB768">
            <v>-69857.3</v>
          </cell>
        </row>
        <row r="769">
          <cell r="B769" t="str">
            <v>ACACIA REI</v>
          </cell>
          <cell r="C769" t="str">
            <v>STM</v>
          </cell>
          <cell r="F769" t="str">
            <v>第01期</v>
          </cell>
          <cell r="I769" t="str">
            <v>2020.02.28-2020.03.14</v>
          </cell>
          <cell r="AA769">
            <v>412775.55</v>
          </cell>
          <cell r="AB769">
            <v>412775.55</v>
          </cell>
        </row>
        <row r="770">
          <cell r="B770" t="str">
            <v>Heung-A Manila</v>
          </cell>
          <cell r="C770" t="str">
            <v>SCP</v>
          </cell>
          <cell r="F770" t="str">
            <v>final</v>
          </cell>
          <cell r="I770" t="str">
            <v>2020.02.27-2020.03.03</v>
          </cell>
          <cell r="Y770" t="str">
            <v>还船检验费/船东费预留返还</v>
          </cell>
          <cell r="AA770">
            <v>4700</v>
          </cell>
          <cell r="AB770">
            <v>4696.3599999999997</v>
          </cell>
        </row>
        <row r="771">
          <cell r="B771" t="str">
            <v>ACACIA HAWK</v>
          </cell>
          <cell r="C771" t="str">
            <v>CMS</v>
          </cell>
          <cell r="F771" t="str">
            <v>第52期</v>
          </cell>
          <cell r="I771" t="str">
            <v>2020.03.03-2020.03.18</v>
          </cell>
          <cell r="AA771">
            <v>75542.465753424694</v>
          </cell>
          <cell r="AB771">
            <v>75518.61</v>
          </cell>
        </row>
        <row r="772">
          <cell r="B772" t="str">
            <v>ACACIA MING</v>
          </cell>
          <cell r="C772" t="str">
            <v>KMTC</v>
          </cell>
          <cell r="F772" t="str">
            <v>prefinal</v>
          </cell>
          <cell r="I772" t="str">
            <v>2020.03.04-2020.03.28</v>
          </cell>
          <cell r="Y772" t="str">
            <v>1.25%佣金/还船检验费/船东费预留/船东费</v>
          </cell>
          <cell r="AA772">
            <v>59520.561249999999</v>
          </cell>
          <cell r="AB772">
            <v>59518.63</v>
          </cell>
        </row>
        <row r="773">
          <cell r="B773" t="str">
            <v>ACACIA MING</v>
          </cell>
          <cell r="C773" t="str">
            <v>KMTC</v>
          </cell>
          <cell r="F773" t="str">
            <v>final</v>
          </cell>
          <cell r="I773" t="str">
            <v>2020.03.04-2020.03.28</v>
          </cell>
          <cell r="Y773" t="str">
            <v>船东费预留返还</v>
          </cell>
          <cell r="AA773">
            <v>10000</v>
          </cell>
          <cell r="AB773">
            <v>9998.07</v>
          </cell>
        </row>
        <row r="774">
          <cell r="B774" t="str">
            <v>LISBOA</v>
          </cell>
          <cell r="C774" t="str">
            <v>APL</v>
          </cell>
          <cell r="F774" t="str">
            <v>第04期</v>
          </cell>
          <cell r="I774" t="str">
            <v>2020.03.04-2020.03.19</v>
          </cell>
          <cell r="Y774" t="str">
            <v>油样检测费</v>
          </cell>
          <cell r="AA774">
            <v>72924.993972602693</v>
          </cell>
          <cell r="AB774">
            <v>72911.649999999994</v>
          </cell>
        </row>
        <row r="775">
          <cell r="B775" t="str">
            <v>Heung-A Singapore</v>
          </cell>
          <cell r="C775" t="str">
            <v>SNL</v>
          </cell>
          <cell r="F775" t="str">
            <v>第10期</v>
          </cell>
          <cell r="I775" t="str">
            <v>2020.03.05-2020.03.20</v>
          </cell>
          <cell r="AA775">
            <v>79825</v>
          </cell>
          <cell r="AB775">
            <v>79798.92</v>
          </cell>
        </row>
        <row r="776">
          <cell r="B776" t="str">
            <v>ACACIA MAKOTO</v>
          </cell>
          <cell r="C776" t="str">
            <v>STM</v>
          </cell>
          <cell r="F776" t="str">
            <v>第42期</v>
          </cell>
          <cell r="I776" t="str">
            <v>2020.03.05-2020.03.20</v>
          </cell>
          <cell r="Y776" t="str">
            <v>船东费</v>
          </cell>
          <cell r="AA776">
            <v>83542.36</v>
          </cell>
          <cell r="AB776">
            <v>83542.36</v>
          </cell>
        </row>
        <row r="777">
          <cell r="B777" t="str">
            <v>JRS CARINA</v>
          </cell>
          <cell r="C777" t="str">
            <v>CCL</v>
          </cell>
          <cell r="F777" t="str">
            <v>第42期</v>
          </cell>
          <cell r="I777" t="str">
            <v>2020.03.06-2020.03.21</v>
          </cell>
          <cell r="Y777" t="str">
            <v>交还船检验费/停租坞修（2020.03.07 0001-3.21 0154 14.0785天）/船东费</v>
          </cell>
          <cell r="AA777">
            <v>-22210.502276666699</v>
          </cell>
          <cell r="AB777">
            <v>-22210.5</v>
          </cell>
        </row>
        <row r="778">
          <cell r="B778" t="str">
            <v>ACACIA ARIES</v>
          </cell>
          <cell r="C778" t="str">
            <v>STM</v>
          </cell>
          <cell r="F778" t="str">
            <v>第02期</v>
          </cell>
          <cell r="I778" t="str">
            <v>2020.03.06-2020.03.21</v>
          </cell>
          <cell r="AA778">
            <v>60650</v>
          </cell>
          <cell r="AB778">
            <v>60650.13</v>
          </cell>
        </row>
        <row r="779">
          <cell r="B779" t="str">
            <v>Heung-A Jakarta</v>
          </cell>
          <cell r="C779" t="str">
            <v>Heung-A</v>
          </cell>
          <cell r="F779" t="str">
            <v>PREFINAL</v>
          </cell>
          <cell r="I779" t="str">
            <v>2020.03.09-2020.03.21</v>
          </cell>
          <cell r="Y779" t="str">
            <v>1.25%佣金/船东费预留</v>
          </cell>
          <cell r="AA779">
            <v>2004.5</v>
          </cell>
          <cell r="AB779">
            <v>2004.5</v>
          </cell>
        </row>
        <row r="780">
          <cell r="B780" t="str">
            <v>JRS CORVUS</v>
          </cell>
          <cell r="C780" t="str">
            <v>HEDE</v>
          </cell>
          <cell r="F780" t="str">
            <v>第09期</v>
          </cell>
          <cell r="I780" t="str">
            <v>2020.03.11-2020.03.26</v>
          </cell>
          <cell r="Y780" t="str">
            <v>劳务费V.1908EW</v>
          </cell>
          <cell r="AA780">
            <v>76877</v>
          </cell>
          <cell r="AB780">
            <v>76877</v>
          </cell>
        </row>
        <row r="781">
          <cell r="B781" t="str">
            <v>ACACIA LIBRA</v>
          </cell>
          <cell r="C781" t="str">
            <v>STM</v>
          </cell>
          <cell r="F781" t="str">
            <v>第05期</v>
          </cell>
          <cell r="I781" t="str">
            <v>2020.03.10-2020.03.25</v>
          </cell>
          <cell r="AA781">
            <v>90650</v>
          </cell>
          <cell r="AB781">
            <v>90650</v>
          </cell>
        </row>
        <row r="782">
          <cell r="B782" t="str">
            <v>ACACIA LAN</v>
          </cell>
          <cell r="C782" t="str">
            <v>STM</v>
          </cell>
          <cell r="F782" t="str">
            <v>第08期</v>
          </cell>
          <cell r="I782" t="str">
            <v>2020.03.12-2020.03.27</v>
          </cell>
          <cell r="Y782" t="str">
            <v>船东费</v>
          </cell>
          <cell r="AA782">
            <v>60555.13</v>
          </cell>
          <cell r="AB782">
            <v>60555.13</v>
          </cell>
        </row>
        <row r="783">
          <cell r="B783" t="str">
            <v>ACACIA REI</v>
          </cell>
          <cell r="C783" t="str">
            <v>STM</v>
          </cell>
          <cell r="F783" t="str">
            <v>第02期</v>
          </cell>
          <cell r="I783" t="str">
            <v>2020.03.14-2020.03.29</v>
          </cell>
          <cell r="AA783">
            <v>91200</v>
          </cell>
          <cell r="AB783">
            <v>91200</v>
          </cell>
        </row>
        <row r="784">
          <cell r="B784" t="str">
            <v>ACACIA HAWK</v>
          </cell>
          <cell r="C784" t="str">
            <v>CMS</v>
          </cell>
          <cell r="F784" t="str">
            <v>第53期</v>
          </cell>
          <cell r="I784" t="str">
            <v>2020.03.18-2020.04.02</v>
          </cell>
          <cell r="AA784">
            <v>75542.465753424694</v>
          </cell>
          <cell r="AB784">
            <v>75518.600000000006</v>
          </cell>
        </row>
        <row r="785">
          <cell r="B785" t="str">
            <v>LISBOA</v>
          </cell>
          <cell r="C785" t="str">
            <v>APL</v>
          </cell>
          <cell r="F785" t="str">
            <v>第05期</v>
          </cell>
          <cell r="I785" t="str">
            <v>2020.03.19-2020.04.03</v>
          </cell>
          <cell r="Y785" t="str">
            <v>油样检测费</v>
          </cell>
          <cell r="AA785">
            <v>73435.273972602707</v>
          </cell>
          <cell r="AB785">
            <v>89241.87</v>
          </cell>
        </row>
        <row r="786">
          <cell r="B786" t="str">
            <v>ACACIA VIRGO</v>
          </cell>
          <cell r="C786" t="str">
            <v>SCP</v>
          </cell>
          <cell r="F786" t="str">
            <v>第01期</v>
          </cell>
          <cell r="I786" t="str">
            <v>2020.03.19-2020.04.03</v>
          </cell>
          <cell r="Y786" t="str">
            <v>1.25%佣金</v>
          </cell>
          <cell r="AA786">
            <v>83737.5</v>
          </cell>
          <cell r="AB786">
            <v>83714.13</v>
          </cell>
        </row>
        <row r="787">
          <cell r="B787" t="str">
            <v>Heung-A Singapore</v>
          </cell>
          <cell r="C787" t="str">
            <v>SNL</v>
          </cell>
          <cell r="F787" t="str">
            <v>第11期</v>
          </cell>
          <cell r="I787" t="str">
            <v>2020.03.20-2020.04.04</v>
          </cell>
          <cell r="Y787" t="str">
            <v>船东费</v>
          </cell>
          <cell r="AA787">
            <v>71323.3</v>
          </cell>
          <cell r="AB787">
            <v>71297.36</v>
          </cell>
        </row>
        <row r="788">
          <cell r="B788" t="str">
            <v>ACACIA MAKOTO</v>
          </cell>
          <cell r="C788" t="str">
            <v>STM</v>
          </cell>
          <cell r="F788" t="str">
            <v>第43期</v>
          </cell>
          <cell r="I788" t="str">
            <v>2020.03.20-2020.04.04</v>
          </cell>
          <cell r="Y788" t="str">
            <v>船东费</v>
          </cell>
          <cell r="AA788">
            <v>87228.1</v>
          </cell>
          <cell r="AB788">
            <v>87228.1</v>
          </cell>
        </row>
        <row r="789">
          <cell r="B789" t="str">
            <v>JRS CARINA</v>
          </cell>
          <cell r="C789" t="str">
            <v>CCL</v>
          </cell>
          <cell r="F789" t="str">
            <v>第43期</v>
          </cell>
          <cell r="I789" t="str">
            <v>2020.03.21-2020.04.05</v>
          </cell>
          <cell r="AA789">
            <v>70600</v>
          </cell>
          <cell r="AB789">
            <v>66255.14</v>
          </cell>
        </row>
        <row r="790">
          <cell r="B790" t="str">
            <v>ACACIA ARIES</v>
          </cell>
          <cell r="C790" t="str">
            <v>STM</v>
          </cell>
          <cell r="F790" t="str">
            <v>第03期</v>
          </cell>
          <cell r="I790" t="str">
            <v>2020.03.21-2020.04.05</v>
          </cell>
          <cell r="AA790">
            <v>60650</v>
          </cell>
          <cell r="AB790">
            <v>60650</v>
          </cell>
        </row>
        <row r="791">
          <cell r="B791" t="str">
            <v>Heung-A Jakarta</v>
          </cell>
          <cell r="C791" t="str">
            <v>Heung-A</v>
          </cell>
          <cell r="F791" t="str">
            <v>PREFINAL2</v>
          </cell>
          <cell r="I791" t="str">
            <v>2020.03.21-2020.03.22</v>
          </cell>
          <cell r="Y791" t="str">
            <v>1.25%佣金/船员劳务费2010e-2017e/还船检验费</v>
          </cell>
          <cell r="AA791">
            <v>31598.039762500001</v>
          </cell>
          <cell r="AB791">
            <v>31584.65</v>
          </cell>
        </row>
        <row r="792">
          <cell r="B792" t="str">
            <v>Heung-A Jakarta</v>
          </cell>
          <cell r="C792" t="str">
            <v>Heung-A</v>
          </cell>
          <cell r="F792" t="str">
            <v>final</v>
          </cell>
          <cell r="I792" t="str">
            <v>2020.03.21-2020.03.22</v>
          </cell>
          <cell r="Y792" t="str">
            <v>船东费预留返还</v>
          </cell>
          <cell r="AA792">
            <v>5000</v>
          </cell>
        </row>
        <row r="793">
          <cell r="B793" t="str">
            <v>Heung-A Jakarta</v>
          </cell>
          <cell r="C793" t="str">
            <v>DYS</v>
          </cell>
          <cell r="F793" t="str">
            <v>第01期</v>
          </cell>
          <cell r="I793" t="str">
            <v>2020.03.22-2020.04.06</v>
          </cell>
          <cell r="Y793" t="str">
            <v>1.25%佣金</v>
          </cell>
          <cell r="AA793">
            <v>119266.93</v>
          </cell>
          <cell r="AB793">
            <v>119246.93</v>
          </cell>
        </row>
        <row r="794">
          <cell r="B794" t="str">
            <v>Heung-A Manila</v>
          </cell>
          <cell r="C794" t="str">
            <v>PAN</v>
          </cell>
          <cell r="F794" t="str">
            <v>第01期</v>
          </cell>
          <cell r="I794" t="str">
            <v>2020.03.23-2020.04.07</v>
          </cell>
          <cell r="Y794" t="str">
            <v>交船检验费</v>
          </cell>
          <cell r="AA794">
            <v>122819.69</v>
          </cell>
          <cell r="AB794">
            <v>122786.32</v>
          </cell>
        </row>
        <row r="795">
          <cell r="B795" t="str">
            <v>ACACIA LIBRA</v>
          </cell>
          <cell r="C795" t="str">
            <v>STM</v>
          </cell>
          <cell r="F795" t="str">
            <v>prefinal</v>
          </cell>
          <cell r="I795" t="str">
            <v>2020.03.25-2020.04.05</v>
          </cell>
          <cell r="Y795" t="str">
            <v>船东费</v>
          </cell>
          <cell r="AA795">
            <v>-118668.97500000001</v>
          </cell>
          <cell r="AB795">
            <v>-118668.98</v>
          </cell>
        </row>
        <row r="796">
          <cell r="B796" t="str">
            <v>JRS CORVUS</v>
          </cell>
          <cell r="C796" t="str">
            <v>HEDE</v>
          </cell>
          <cell r="F796" t="str">
            <v>第10期</v>
          </cell>
          <cell r="I796" t="str">
            <v>2020.03.26-2020.04.10</v>
          </cell>
          <cell r="Y796" t="str">
            <v>劳务费V.1909EW</v>
          </cell>
          <cell r="AA796">
            <v>76677</v>
          </cell>
          <cell r="AB796">
            <v>76677</v>
          </cell>
        </row>
        <row r="797">
          <cell r="B797" t="str">
            <v>ACACIA LAN</v>
          </cell>
          <cell r="C797" t="str">
            <v>STM</v>
          </cell>
          <cell r="F797" t="str">
            <v>第09期</v>
          </cell>
          <cell r="I797" t="str">
            <v>2020.03.27-2020.04.11</v>
          </cell>
          <cell r="AA797">
            <v>60650</v>
          </cell>
          <cell r="AB797">
            <v>60650</v>
          </cell>
        </row>
        <row r="798">
          <cell r="B798" t="str">
            <v>ACACIA REI</v>
          </cell>
          <cell r="C798" t="str">
            <v>STM</v>
          </cell>
          <cell r="F798" t="str">
            <v>prefinal</v>
          </cell>
          <cell r="I798" t="str">
            <v>2020.03.29-2020.04.05</v>
          </cell>
          <cell r="Y798" t="str">
            <v>坞修(4.8-4.22)</v>
          </cell>
          <cell r="AA798">
            <v>-287229.57199999999</v>
          </cell>
          <cell r="AB798">
            <v>-287229.57</v>
          </cell>
        </row>
        <row r="799">
          <cell r="B799" t="str">
            <v>ACACIA MING</v>
          </cell>
          <cell r="C799" t="str">
            <v>TYS</v>
          </cell>
          <cell r="F799" t="str">
            <v>第01期</v>
          </cell>
          <cell r="I799" t="str">
            <v>2020.04.01-2020.04.16</v>
          </cell>
          <cell r="Y799" t="str">
            <v>1.25%佣金/交船检验费</v>
          </cell>
          <cell r="AA799">
            <v>112028.64582191801</v>
          </cell>
          <cell r="AB799">
            <v>112028.65</v>
          </cell>
        </row>
        <row r="800">
          <cell r="B800" t="str">
            <v>ACACIA HAWK</v>
          </cell>
          <cell r="C800" t="str">
            <v>CMS</v>
          </cell>
          <cell r="F800" t="str">
            <v>第54期</v>
          </cell>
          <cell r="I800" t="str">
            <v>2020.04.02-2020.04.17</v>
          </cell>
          <cell r="AA800">
            <v>75542.465753424694</v>
          </cell>
          <cell r="AB800">
            <v>75518.59</v>
          </cell>
        </row>
        <row r="801">
          <cell r="B801" t="str">
            <v>LISBOA</v>
          </cell>
          <cell r="C801" t="str">
            <v>APL</v>
          </cell>
          <cell r="F801" t="str">
            <v>第06期</v>
          </cell>
          <cell r="I801" t="str">
            <v>2020.04.03-2020.04.18</v>
          </cell>
          <cell r="Y801" t="str">
            <v>油样检测费/船东费预留/船东费</v>
          </cell>
          <cell r="AA801">
            <v>-37437.266027397302</v>
          </cell>
          <cell r="AB801">
            <v>18744.759999999998</v>
          </cell>
        </row>
        <row r="802">
          <cell r="B802" t="str">
            <v>ACACIA VIRGO</v>
          </cell>
          <cell r="C802" t="str">
            <v>SCP</v>
          </cell>
          <cell r="F802" t="str">
            <v>第02期</v>
          </cell>
          <cell r="I802" t="str">
            <v>2020.04.03-2020.04.18</v>
          </cell>
          <cell r="Y802" t="str">
            <v>1.25%佣金/交船检验费</v>
          </cell>
          <cell r="AA802">
            <v>236845.88949999999</v>
          </cell>
          <cell r="AB802">
            <v>236422.52</v>
          </cell>
        </row>
        <row r="803">
          <cell r="B803" t="str">
            <v>ACACIA TAURUS</v>
          </cell>
          <cell r="C803" t="str">
            <v>STM</v>
          </cell>
          <cell r="F803" t="str">
            <v>第01期</v>
          </cell>
          <cell r="I803" t="str">
            <v>2020.04.04-2020.04.19</v>
          </cell>
          <cell r="AA803">
            <v>269768.29534999997</v>
          </cell>
          <cell r="AB803">
            <v>269768.3</v>
          </cell>
        </row>
        <row r="804">
          <cell r="B804" t="str">
            <v>Heung-A Singapore</v>
          </cell>
          <cell r="C804" t="str">
            <v>SNL</v>
          </cell>
          <cell r="F804" t="str">
            <v>第12期</v>
          </cell>
          <cell r="I804" t="str">
            <v>2020.04.04-2020.04.19</v>
          </cell>
          <cell r="Y804" t="str">
            <v>停租（2020.03.12 1330-1900LT 0.2292天）</v>
          </cell>
          <cell r="AA804">
            <v>78249.649000000005</v>
          </cell>
          <cell r="AB804">
            <v>78223.850000000006</v>
          </cell>
        </row>
        <row r="805">
          <cell r="B805" t="str">
            <v>ACACIA MAKOTO</v>
          </cell>
          <cell r="C805" t="str">
            <v>STM</v>
          </cell>
          <cell r="F805" t="str">
            <v>第44期</v>
          </cell>
          <cell r="I805" t="str">
            <v>2020.04.04-2020.04.19</v>
          </cell>
          <cell r="Y805" t="str">
            <v>船东费</v>
          </cell>
          <cell r="AA805">
            <v>89609.42</v>
          </cell>
          <cell r="AB805">
            <v>89609.42</v>
          </cell>
        </row>
        <row r="806">
          <cell r="B806" t="str">
            <v>ACACIA ARIES</v>
          </cell>
          <cell r="C806" t="str">
            <v>STM</v>
          </cell>
          <cell r="F806" t="str">
            <v>第04期</v>
          </cell>
          <cell r="I806" t="str">
            <v>2020.04.05-2020.04.20</v>
          </cell>
          <cell r="Y806" t="str">
            <v>船东费</v>
          </cell>
          <cell r="AA806">
            <v>60084.7</v>
          </cell>
          <cell r="AB806">
            <v>60084.7</v>
          </cell>
        </row>
        <row r="807">
          <cell r="B807" t="str">
            <v>JRS CARINA</v>
          </cell>
          <cell r="C807" t="str">
            <v>CCL</v>
          </cell>
          <cell r="F807" t="str">
            <v>第44期</v>
          </cell>
          <cell r="I807" t="str">
            <v>2020.04.05-2020.04.20</v>
          </cell>
          <cell r="AA807">
            <v>70600</v>
          </cell>
          <cell r="AB807">
            <v>70597.600000000006</v>
          </cell>
        </row>
        <row r="808">
          <cell r="B808" t="str">
            <v>Heung-A Jakarta</v>
          </cell>
          <cell r="C808" t="str">
            <v>DYS</v>
          </cell>
          <cell r="F808" t="str">
            <v>第02期</v>
          </cell>
          <cell r="I808" t="str">
            <v>2020.04.06-2020.04.21</v>
          </cell>
          <cell r="Y808" t="str">
            <v>1.25%佣金</v>
          </cell>
          <cell r="AA808">
            <v>79956.25</v>
          </cell>
          <cell r="AB808">
            <v>79932.77</v>
          </cell>
        </row>
        <row r="809">
          <cell r="B809" t="str">
            <v>Heung-A Manila</v>
          </cell>
          <cell r="C809" t="str">
            <v>PAN</v>
          </cell>
          <cell r="F809" t="str">
            <v>第02期</v>
          </cell>
          <cell r="I809" t="str">
            <v>2020.04.07-2020.04.22</v>
          </cell>
          <cell r="AA809">
            <v>80937.5</v>
          </cell>
          <cell r="AB809">
            <v>80904.13</v>
          </cell>
        </row>
        <row r="810">
          <cell r="B810" t="str">
            <v>ACACIA LIBRA</v>
          </cell>
          <cell r="C810" t="str">
            <v>CMS</v>
          </cell>
          <cell r="F810" t="str">
            <v>第01期</v>
          </cell>
          <cell r="I810" t="str">
            <v>2020.04.07-2020.04.22</v>
          </cell>
          <cell r="AA810">
            <v>213551.934164384</v>
          </cell>
          <cell r="AB810">
            <v>213551.93</v>
          </cell>
        </row>
        <row r="811">
          <cell r="B811" t="str">
            <v>JRS CORVUS</v>
          </cell>
          <cell r="C811" t="str">
            <v>HEDE</v>
          </cell>
          <cell r="F811" t="str">
            <v>第11期</v>
          </cell>
          <cell r="I811" t="str">
            <v>2020.04.10-2020.04.25</v>
          </cell>
          <cell r="Y811" t="str">
            <v>劳务费V.1910EW</v>
          </cell>
          <cell r="AA811">
            <v>76256</v>
          </cell>
          <cell r="AB811">
            <v>60000</v>
          </cell>
        </row>
        <row r="812">
          <cell r="B812" t="str">
            <v>ACACIA LAN</v>
          </cell>
          <cell r="C812" t="str">
            <v>STM</v>
          </cell>
          <cell r="F812" t="str">
            <v>第10期</v>
          </cell>
          <cell r="I812" t="str">
            <v>2020.04.11-2020.04.26</v>
          </cell>
          <cell r="Y812" t="str">
            <v>船东费</v>
          </cell>
          <cell r="AA812">
            <v>60506.07</v>
          </cell>
          <cell r="AB812">
            <v>60506.07</v>
          </cell>
        </row>
        <row r="813">
          <cell r="B813" t="str">
            <v>ACACIA MING</v>
          </cell>
          <cell r="C813" t="str">
            <v>TYS</v>
          </cell>
          <cell r="F813" t="str">
            <v>第02期</v>
          </cell>
          <cell r="I813" t="str">
            <v>2020.04.16-2020.05.01</v>
          </cell>
          <cell r="Y813" t="str">
            <v>1.25%佣金</v>
          </cell>
          <cell r="AA813">
            <v>74944.905821917797</v>
          </cell>
          <cell r="AB813">
            <v>74931.53</v>
          </cell>
        </row>
        <row r="814">
          <cell r="B814" t="str">
            <v>ACACIA HAWK</v>
          </cell>
          <cell r="C814" t="str">
            <v>CMS</v>
          </cell>
          <cell r="F814" t="str">
            <v>第55期</v>
          </cell>
          <cell r="I814" t="str">
            <v>2020.04.17-2020.05.02</v>
          </cell>
          <cell r="AA814">
            <v>75542.465753424694</v>
          </cell>
          <cell r="AB814">
            <v>75518.59</v>
          </cell>
        </row>
        <row r="815">
          <cell r="B815" t="str">
            <v>ACACIA VIRGO</v>
          </cell>
          <cell r="C815" t="str">
            <v>SCP</v>
          </cell>
          <cell r="F815" t="str">
            <v>第03期</v>
          </cell>
          <cell r="I815" t="str">
            <v>2020.04.18-2020.05.03</v>
          </cell>
          <cell r="Y815" t="str">
            <v>1.25%佣金</v>
          </cell>
          <cell r="AA815">
            <v>84087.5</v>
          </cell>
          <cell r="AB815">
            <v>83714.13</v>
          </cell>
        </row>
        <row r="816">
          <cell r="B816" t="str">
            <v>LISBOA</v>
          </cell>
          <cell r="C816" t="str">
            <v>APL</v>
          </cell>
          <cell r="F816" t="str">
            <v>第07期</v>
          </cell>
          <cell r="I816" t="str">
            <v>2020.04.18-2020.05.03</v>
          </cell>
          <cell r="Y816" t="str">
            <v>油样检测费</v>
          </cell>
          <cell r="AA816">
            <v>73435.273972602707</v>
          </cell>
          <cell r="AB816">
            <v>23954.67</v>
          </cell>
        </row>
        <row r="817">
          <cell r="B817" t="str">
            <v>ACACIA TAURUS</v>
          </cell>
          <cell r="C817" t="str">
            <v>STM</v>
          </cell>
          <cell r="F817" t="str">
            <v>第02期</v>
          </cell>
          <cell r="I817" t="str">
            <v>2020.04.19-2020.05.04</v>
          </cell>
          <cell r="Y817" t="str">
            <v>停租 4.20 0122-4.24 1542 4.5972天</v>
          </cell>
          <cell r="AA817">
            <v>37616.521610000003</v>
          </cell>
          <cell r="AB817">
            <v>37616.519999999997</v>
          </cell>
        </row>
        <row r="818">
          <cell r="B818" t="str">
            <v>Heung-A Singapore</v>
          </cell>
          <cell r="C818" t="str">
            <v>SNL</v>
          </cell>
          <cell r="F818" t="str">
            <v>第13期</v>
          </cell>
          <cell r="I818" t="str">
            <v>2020.04.19-2020.05.04</v>
          </cell>
          <cell r="AA818">
            <v>79825</v>
          </cell>
          <cell r="AB818">
            <v>79799.02</v>
          </cell>
        </row>
        <row r="819">
          <cell r="B819" t="str">
            <v>ACACIA MAKOTO</v>
          </cell>
          <cell r="C819" t="str">
            <v>STM</v>
          </cell>
          <cell r="F819" t="str">
            <v>第45期</v>
          </cell>
          <cell r="I819" t="str">
            <v>2020.04.19-2020.05.04</v>
          </cell>
          <cell r="AA819">
            <v>91200</v>
          </cell>
          <cell r="AB819">
            <v>91200</v>
          </cell>
        </row>
        <row r="820">
          <cell r="B820" t="str">
            <v>ACACIA ARIES</v>
          </cell>
          <cell r="C820" t="str">
            <v>STM</v>
          </cell>
          <cell r="F820" t="str">
            <v>第05期</v>
          </cell>
          <cell r="I820" t="str">
            <v>2020.04.20-2020.05.05</v>
          </cell>
          <cell r="AA820">
            <v>60650</v>
          </cell>
          <cell r="AB820">
            <v>60650</v>
          </cell>
        </row>
        <row r="821">
          <cell r="B821" t="str">
            <v>JRS CARINA</v>
          </cell>
          <cell r="C821" t="str">
            <v>CCL</v>
          </cell>
          <cell r="F821" t="str">
            <v>第45期</v>
          </cell>
          <cell r="I821" t="str">
            <v>2020.04.20-2020.05.05</v>
          </cell>
          <cell r="Y821" t="str">
            <v>船东费/停租 ( Apr.14.07:42--09:42 0.08333天 )</v>
          </cell>
          <cell r="AA821">
            <v>69776.710666666695</v>
          </cell>
          <cell r="AB821">
            <v>69779.429999999993</v>
          </cell>
        </row>
        <row r="822">
          <cell r="B822" t="str">
            <v>Heung-A Jakarta</v>
          </cell>
          <cell r="C822" t="str">
            <v>DYS</v>
          </cell>
          <cell r="F822" t="str">
            <v>第03期</v>
          </cell>
          <cell r="I822" t="str">
            <v>2020.04.21-2020.05.06</v>
          </cell>
          <cell r="Y822" t="str">
            <v>1.25%佣金/船东费</v>
          </cell>
          <cell r="AA822">
            <v>76288.72</v>
          </cell>
          <cell r="AB822">
            <v>76265.23</v>
          </cell>
        </row>
        <row r="823">
          <cell r="B823" t="str">
            <v>Heung-A Manila</v>
          </cell>
          <cell r="C823" t="str">
            <v>PAN</v>
          </cell>
          <cell r="F823" t="str">
            <v>第03期</v>
          </cell>
          <cell r="I823" t="str">
            <v>2020.04.22-2020.05.07</v>
          </cell>
          <cell r="AA823">
            <v>80937.5</v>
          </cell>
          <cell r="AB823">
            <v>80904.13</v>
          </cell>
        </row>
        <row r="824">
          <cell r="B824" t="str">
            <v>ACACIA LIBRA</v>
          </cell>
          <cell r="C824" t="str">
            <v>CMS</v>
          </cell>
          <cell r="F824" t="str">
            <v>第02期</v>
          </cell>
          <cell r="I824" t="str">
            <v>2020.04.22-2020.05.07</v>
          </cell>
          <cell r="AA824">
            <v>89338.3561643836</v>
          </cell>
          <cell r="AB824">
            <v>89294.99</v>
          </cell>
        </row>
        <row r="825">
          <cell r="B825" t="str">
            <v>JRS CORVUS</v>
          </cell>
          <cell r="C825" t="str">
            <v>HEDE</v>
          </cell>
          <cell r="F825" t="str">
            <v>prefinal</v>
          </cell>
          <cell r="I825" t="str">
            <v>2020.04.25-2020.05.12</v>
          </cell>
          <cell r="Y825" t="str">
            <v>停租（2020.03.22 1400 -03.24 1445 2.03125天）/（3.31 0900-1000 0.04166天）/船东预留/船东费/劳务费V.1912EW+1913E</v>
          </cell>
          <cell r="AA825">
            <v>-15073.7114</v>
          </cell>
          <cell r="AB825">
            <v>-15073.71</v>
          </cell>
        </row>
        <row r="826">
          <cell r="B826" t="str">
            <v>JRS CORVUS</v>
          </cell>
          <cell r="C826" t="str">
            <v>HEDE</v>
          </cell>
          <cell r="F826" t="str">
            <v>final</v>
          </cell>
          <cell r="I826" t="str">
            <v>2020.04.25-2020.05.12</v>
          </cell>
          <cell r="Y826" t="str">
            <v>船东预留返还</v>
          </cell>
          <cell r="AA826">
            <v>5000</v>
          </cell>
          <cell r="AB826">
            <v>21256.12</v>
          </cell>
        </row>
        <row r="827">
          <cell r="B827" t="str">
            <v>ACACIA REI</v>
          </cell>
          <cell r="C827" t="str">
            <v>STM</v>
          </cell>
          <cell r="F827" t="str">
            <v>第01期</v>
          </cell>
          <cell r="I827" t="str">
            <v>2020.04.24-2020.05.09</v>
          </cell>
          <cell r="AA827">
            <v>362062.17</v>
          </cell>
          <cell r="AB827">
            <v>362062.41</v>
          </cell>
        </row>
        <row r="828">
          <cell r="B828" t="str">
            <v>ACACIA LAN</v>
          </cell>
          <cell r="C828" t="str">
            <v>STM</v>
          </cell>
          <cell r="F828" t="str">
            <v>第11期</v>
          </cell>
          <cell r="I828" t="str">
            <v>2020.04.26-2020.05.11</v>
          </cell>
          <cell r="Y828" t="str">
            <v>船东费</v>
          </cell>
          <cell r="AA828">
            <v>60084.26</v>
          </cell>
          <cell r="AB828">
            <v>60084.26</v>
          </cell>
        </row>
        <row r="829">
          <cell r="B829" t="str">
            <v>ACACIA MING</v>
          </cell>
          <cell r="C829" t="str">
            <v>TYS</v>
          </cell>
          <cell r="F829" t="str">
            <v>第03期</v>
          </cell>
          <cell r="I829" t="str">
            <v>2020.05.01-2020.05.16</v>
          </cell>
          <cell r="Y829" t="str">
            <v>1.25%佣金</v>
          </cell>
          <cell r="AA829">
            <v>74944.905821917797</v>
          </cell>
          <cell r="AB829">
            <v>74931.53</v>
          </cell>
        </row>
        <row r="830">
          <cell r="B830" t="str">
            <v>ACACIA HAWK</v>
          </cell>
          <cell r="C830" t="str">
            <v>CMS</v>
          </cell>
          <cell r="F830" t="str">
            <v>第56期</v>
          </cell>
          <cell r="I830" t="str">
            <v>2020.05.02-2020.05.17</v>
          </cell>
          <cell r="Y830" t="str">
            <v>停租（2020.03.18 1010-3.19 1320 1.1319天）/（2020.03.09 2200-2322 0.0569天）</v>
          </cell>
          <cell r="AA830">
            <v>66695.902170744899</v>
          </cell>
          <cell r="AB830">
            <v>66672.03</v>
          </cell>
        </row>
        <row r="831">
          <cell r="B831" t="str">
            <v>LISBOA</v>
          </cell>
          <cell r="C831" t="str">
            <v>APL</v>
          </cell>
          <cell r="F831" t="str">
            <v>prefinal</v>
          </cell>
          <cell r="I831" t="str">
            <v>2020.05.03-2020.05.04</v>
          </cell>
          <cell r="Y831" t="str">
            <v>油样检测费/船东费/船员劳务费2.17-3.21-4.11-5.04/交船检验费</v>
          </cell>
          <cell r="AA831">
            <v>54224.889931506899</v>
          </cell>
          <cell r="AB831">
            <v>47483.360000000001</v>
          </cell>
        </row>
        <row r="832">
          <cell r="B832" t="str">
            <v>LISBOA</v>
          </cell>
          <cell r="C832" t="str">
            <v>APL</v>
          </cell>
          <cell r="F832" t="str">
            <v>final</v>
          </cell>
          <cell r="I832" t="str">
            <v>2020.05.03-2020.05.04</v>
          </cell>
          <cell r="Y832" t="str">
            <v>船东预留返还/污油水费/还船检验费</v>
          </cell>
          <cell r="AA832">
            <v>10071.780000000001</v>
          </cell>
          <cell r="AB832">
            <v>10058.41</v>
          </cell>
        </row>
        <row r="833">
          <cell r="B833" t="str">
            <v>ACACIA VIRGO</v>
          </cell>
          <cell r="C833" t="str">
            <v>SCP</v>
          </cell>
          <cell r="F833" t="str">
            <v>第04期</v>
          </cell>
          <cell r="I833" t="str">
            <v>2020.05.03-2020.05.18</v>
          </cell>
          <cell r="Y833" t="str">
            <v>1.25%佣金/五一空置(暂扣7天全额租金）</v>
          </cell>
          <cell r="AA833">
            <v>43480.815342465801</v>
          </cell>
          <cell r="AB833">
            <v>44507.44</v>
          </cell>
        </row>
        <row r="834">
          <cell r="B834" t="str">
            <v>ACACIA TAURUS</v>
          </cell>
          <cell r="C834" t="str">
            <v>STM</v>
          </cell>
          <cell r="F834" t="str">
            <v>PREFINAL</v>
          </cell>
          <cell r="I834" t="str">
            <v>2020.05.04-2020.05.10</v>
          </cell>
          <cell r="Y834" t="str">
            <v>船东费</v>
          </cell>
          <cell r="AA834">
            <v>-80818.9663</v>
          </cell>
          <cell r="AB834">
            <v>-80818.97</v>
          </cell>
        </row>
        <row r="835">
          <cell r="B835" t="str">
            <v>Heung-A Singapore</v>
          </cell>
          <cell r="C835" t="str">
            <v>SNL</v>
          </cell>
          <cell r="F835" t="str">
            <v>第14期</v>
          </cell>
          <cell r="I835" t="str">
            <v>2020.05.04-2020.05.19</v>
          </cell>
          <cell r="AA835">
            <v>79825</v>
          </cell>
          <cell r="AB835">
            <v>79798.990000000005</v>
          </cell>
        </row>
        <row r="836">
          <cell r="B836" t="str">
            <v>ACACIA MAKOTO</v>
          </cell>
          <cell r="C836" t="str">
            <v>STM</v>
          </cell>
          <cell r="F836" t="str">
            <v>第46期</v>
          </cell>
          <cell r="I836" t="str">
            <v>2020.05.04-2020.05.19</v>
          </cell>
          <cell r="Y836" t="str">
            <v>船东费</v>
          </cell>
          <cell r="AA836">
            <v>89460.52</v>
          </cell>
          <cell r="AB836">
            <v>89460.52</v>
          </cell>
        </row>
        <row r="837">
          <cell r="B837" t="str">
            <v>ACACIA ARIES</v>
          </cell>
          <cell r="C837" t="str">
            <v>STM</v>
          </cell>
          <cell r="F837" t="str">
            <v>第06期</v>
          </cell>
          <cell r="I837" t="str">
            <v>2020.05.05-2020.05.20</v>
          </cell>
          <cell r="AA837">
            <v>60650</v>
          </cell>
          <cell r="AB837">
            <v>60650</v>
          </cell>
        </row>
        <row r="838">
          <cell r="B838" t="str">
            <v>JRS CARINA</v>
          </cell>
          <cell r="C838" t="str">
            <v>CCL</v>
          </cell>
          <cell r="F838" t="str">
            <v>第46期</v>
          </cell>
          <cell r="I838" t="str">
            <v>2020.05.05-2020.05.20</v>
          </cell>
          <cell r="AA838">
            <v>70600</v>
          </cell>
          <cell r="AB838">
            <v>70597.600000000006</v>
          </cell>
        </row>
        <row r="839">
          <cell r="B839" t="str">
            <v>Heung-A Jakarta</v>
          </cell>
          <cell r="C839" t="str">
            <v>DYS</v>
          </cell>
          <cell r="F839" t="str">
            <v>第04期</v>
          </cell>
          <cell r="I839" t="str">
            <v>2020.05.06-2020.05.21</v>
          </cell>
          <cell r="Y839" t="str">
            <v>1.25%佣金</v>
          </cell>
          <cell r="AA839">
            <v>79956.25</v>
          </cell>
          <cell r="AB839">
            <v>79932.75</v>
          </cell>
        </row>
        <row r="840">
          <cell r="B840" t="str">
            <v>Heung-A Manila</v>
          </cell>
          <cell r="C840" t="str">
            <v>PAN</v>
          </cell>
          <cell r="F840" t="str">
            <v>第04期</v>
          </cell>
          <cell r="I840" t="str">
            <v>2020.05.07-2020.05.22</v>
          </cell>
          <cell r="AA840">
            <v>80937.5</v>
          </cell>
          <cell r="AB840">
            <v>80904.13</v>
          </cell>
        </row>
        <row r="841">
          <cell r="B841" t="str">
            <v>ACACIA LIBRA</v>
          </cell>
          <cell r="C841" t="str">
            <v>CMS</v>
          </cell>
          <cell r="F841" t="str">
            <v>第03期</v>
          </cell>
          <cell r="I841" t="str">
            <v>2020.05.07-2020.05.22</v>
          </cell>
          <cell r="AA841">
            <v>89338.3561643836</v>
          </cell>
          <cell r="AB841">
            <v>89304.99</v>
          </cell>
        </row>
        <row r="842">
          <cell r="B842" t="str">
            <v>LISBOA</v>
          </cell>
          <cell r="C842" t="str">
            <v>STM</v>
          </cell>
          <cell r="F842" t="str">
            <v>第01期</v>
          </cell>
          <cell r="I842" t="str">
            <v>2020.05.09-2020.05.24</v>
          </cell>
          <cell r="AA842">
            <v>170520</v>
          </cell>
          <cell r="AB842">
            <v>170520</v>
          </cell>
        </row>
        <row r="843">
          <cell r="B843" t="str">
            <v>ACACIA REI</v>
          </cell>
          <cell r="C843" t="str">
            <v>STM</v>
          </cell>
          <cell r="F843" t="str">
            <v>第02期</v>
          </cell>
          <cell r="I843" t="str">
            <v>2020.05.09-2020.05.24</v>
          </cell>
          <cell r="AA843">
            <v>91200</v>
          </cell>
          <cell r="AB843">
            <v>91200</v>
          </cell>
        </row>
        <row r="844">
          <cell r="B844" t="str">
            <v>ACACIA LAN</v>
          </cell>
          <cell r="C844" t="str">
            <v>STM</v>
          </cell>
          <cell r="F844" t="str">
            <v>第12期</v>
          </cell>
          <cell r="I844" t="str">
            <v>2020.05.11-2020.05.26</v>
          </cell>
          <cell r="AA844">
            <v>60650</v>
          </cell>
          <cell r="AB844">
            <v>60650</v>
          </cell>
        </row>
        <row r="845">
          <cell r="B845" t="str">
            <v>ACACIA MING</v>
          </cell>
          <cell r="C845" t="str">
            <v>TYS</v>
          </cell>
          <cell r="F845" t="str">
            <v>第04期</v>
          </cell>
          <cell r="I845" t="str">
            <v>2020.05.16-2020.05.31</v>
          </cell>
          <cell r="Y845" t="str">
            <v>1.25%佣金</v>
          </cell>
          <cell r="AA845">
            <v>74944.905821917797</v>
          </cell>
          <cell r="AB845">
            <v>74931.53</v>
          </cell>
        </row>
        <row r="846">
          <cell r="B846" t="str">
            <v>ACACIA HAWK</v>
          </cell>
          <cell r="C846" t="str">
            <v>CMS</v>
          </cell>
          <cell r="F846" t="str">
            <v>第57期</v>
          </cell>
          <cell r="I846" t="str">
            <v>2020.05.17-2020.06.01</v>
          </cell>
          <cell r="AA846">
            <v>75542.465753424694</v>
          </cell>
          <cell r="AB846">
            <v>75518.59</v>
          </cell>
        </row>
        <row r="847">
          <cell r="B847" t="str">
            <v>ACACIA VIRGO</v>
          </cell>
          <cell r="C847" t="str">
            <v>SCP</v>
          </cell>
          <cell r="F847" t="str">
            <v>第05期</v>
          </cell>
          <cell r="I847" t="str">
            <v>2020.05.18-2020.06.02</v>
          </cell>
          <cell r="Y847" t="str">
            <v>1.25%佣金/返还一空置(暂扣7天全额租金）,实际6.125天</v>
          </cell>
          <cell r="AA847">
            <v>90490.387842465701</v>
          </cell>
          <cell r="AB847">
            <v>90466.8</v>
          </cell>
        </row>
        <row r="848">
          <cell r="B848" t="str">
            <v>Heung-A Singapore</v>
          </cell>
          <cell r="C848" t="str">
            <v>SNL</v>
          </cell>
          <cell r="F848" t="str">
            <v>第15期</v>
          </cell>
          <cell r="I848" t="str">
            <v>2020.05.19-2020.06.03</v>
          </cell>
          <cell r="AA848">
            <v>79825</v>
          </cell>
          <cell r="AB848">
            <v>79799.02</v>
          </cell>
        </row>
        <row r="849">
          <cell r="B849" t="str">
            <v>ACACIA MAKOTO</v>
          </cell>
          <cell r="C849" t="str">
            <v>STM</v>
          </cell>
          <cell r="F849" t="str">
            <v>第47期</v>
          </cell>
          <cell r="I849" t="str">
            <v>2020.05.19-2020.06.03</v>
          </cell>
          <cell r="AA849">
            <v>91200</v>
          </cell>
          <cell r="AB849">
            <v>91200</v>
          </cell>
        </row>
        <row r="850">
          <cell r="B850" t="str">
            <v>ACACIA ARIES</v>
          </cell>
          <cell r="C850" t="str">
            <v>STM</v>
          </cell>
          <cell r="F850" t="str">
            <v>第07期</v>
          </cell>
          <cell r="I850" t="str">
            <v>2020.05.20-2020.06.04</v>
          </cell>
          <cell r="AA850">
            <v>60650</v>
          </cell>
          <cell r="AB850">
            <v>60650</v>
          </cell>
        </row>
        <row r="851">
          <cell r="B851" t="str">
            <v>JRS CARINA</v>
          </cell>
          <cell r="C851" t="str">
            <v>CCL</v>
          </cell>
          <cell r="F851" t="str">
            <v>第47期</v>
          </cell>
          <cell r="I851" t="str">
            <v>2020.05.20-2020.06.04</v>
          </cell>
          <cell r="Y851" t="str">
            <v>船东费</v>
          </cell>
          <cell r="AA851">
            <v>70458.37</v>
          </cell>
          <cell r="AB851">
            <v>74793.3</v>
          </cell>
        </row>
        <row r="852">
          <cell r="B852" t="str">
            <v>Heung-A Jakarta</v>
          </cell>
          <cell r="C852" t="str">
            <v>DYS</v>
          </cell>
          <cell r="F852" t="str">
            <v>第05期</v>
          </cell>
          <cell r="I852" t="str">
            <v>2020.05.21-2020.06.05</v>
          </cell>
          <cell r="Y852" t="str">
            <v>1.25%佣金</v>
          </cell>
          <cell r="AA852">
            <v>79956.25</v>
          </cell>
          <cell r="AB852">
            <v>79932.77</v>
          </cell>
        </row>
        <row r="853">
          <cell r="B853" t="str">
            <v>Heung-A Manila</v>
          </cell>
          <cell r="C853" t="str">
            <v>PAN</v>
          </cell>
          <cell r="F853" t="str">
            <v>第05期</v>
          </cell>
          <cell r="I853" t="str">
            <v>2020.05.22-2020.06.06</v>
          </cell>
          <cell r="AA853">
            <v>80937.5</v>
          </cell>
          <cell r="AB853">
            <v>80904.13</v>
          </cell>
        </row>
        <row r="854">
          <cell r="B854" t="str">
            <v>ACACIA LIBRA</v>
          </cell>
          <cell r="C854" t="str">
            <v>CMS</v>
          </cell>
          <cell r="F854" t="str">
            <v>第04期</v>
          </cell>
          <cell r="I854" t="str">
            <v>2020.05.22-2020.06.06</v>
          </cell>
          <cell r="AA854">
            <v>89338.3561643836</v>
          </cell>
          <cell r="AB854">
            <v>89304.99</v>
          </cell>
        </row>
        <row r="855">
          <cell r="B855" t="str">
            <v>LISBOA</v>
          </cell>
          <cell r="C855" t="str">
            <v>STM</v>
          </cell>
          <cell r="F855" t="str">
            <v>第02期</v>
          </cell>
          <cell r="I855" t="str">
            <v>2020.05.24-2020.06.08</v>
          </cell>
          <cell r="AA855">
            <v>72700</v>
          </cell>
          <cell r="AB855">
            <v>72700</v>
          </cell>
        </row>
        <row r="856">
          <cell r="B856" t="str">
            <v>ACACIA REI</v>
          </cell>
          <cell r="C856" t="str">
            <v>STM</v>
          </cell>
          <cell r="F856" t="str">
            <v>第03期</v>
          </cell>
          <cell r="I856" t="str">
            <v>2020.05.24-2020.06.08</v>
          </cell>
          <cell r="Y856" t="str">
            <v>船东费</v>
          </cell>
          <cell r="AA856">
            <v>89783.95</v>
          </cell>
          <cell r="AB856">
            <v>89783.95</v>
          </cell>
        </row>
        <row r="857">
          <cell r="B857" t="str">
            <v>ACACIA LAN</v>
          </cell>
          <cell r="C857" t="str">
            <v>STM</v>
          </cell>
          <cell r="F857" t="str">
            <v>第13期</v>
          </cell>
          <cell r="I857" t="str">
            <v>2020.05.26-2020.06.10</v>
          </cell>
          <cell r="AA857">
            <v>60650</v>
          </cell>
          <cell r="AB857">
            <v>60650</v>
          </cell>
        </row>
        <row r="858">
          <cell r="B858" t="str">
            <v>ACACIA MING</v>
          </cell>
          <cell r="C858" t="str">
            <v>TYS</v>
          </cell>
          <cell r="F858" t="str">
            <v>第05期</v>
          </cell>
          <cell r="I858" t="str">
            <v>2020.05.31-2020.06.15</v>
          </cell>
          <cell r="Y858" t="str">
            <v>1.25%佣金</v>
          </cell>
          <cell r="AA858">
            <v>74944.905821917797</v>
          </cell>
          <cell r="AB858">
            <v>74931.53</v>
          </cell>
        </row>
        <row r="859">
          <cell r="B859" t="str">
            <v>Heung-A Manila</v>
          </cell>
          <cell r="C859" t="str">
            <v>STM</v>
          </cell>
          <cell r="F859" t="str">
            <v>final</v>
          </cell>
          <cell r="I859" t="str">
            <v>2018.12.13-2018.12.30</v>
          </cell>
          <cell r="Y859" t="str">
            <v>船东费</v>
          </cell>
          <cell r="AA859">
            <v>-1012.93</v>
          </cell>
          <cell r="AB859">
            <v>-1012.93</v>
          </cell>
        </row>
        <row r="860">
          <cell r="B860" t="str">
            <v>ACACIA HAWK</v>
          </cell>
          <cell r="C860" t="str">
            <v>CMS</v>
          </cell>
          <cell r="F860" t="str">
            <v>第58期</v>
          </cell>
          <cell r="I860" t="str">
            <v>2020.06.01-2020.06.12</v>
          </cell>
          <cell r="AA860">
            <v>55397.8082191781</v>
          </cell>
          <cell r="AB860">
            <v>55397.81</v>
          </cell>
        </row>
        <row r="861">
          <cell r="B861" t="str">
            <v>ACACIA HAWK</v>
          </cell>
          <cell r="C861" t="str">
            <v>CMS</v>
          </cell>
          <cell r="F861" t="str">
            <v>第58期</v>
          </cell>
          <cell r="I861" t="str">
            <v>2020.06.12-2020.06.16</v>
          </cell>
          <cell r="AA861">
            <v>18864.657534246599</v>
          </cell>
          <cell r="AB861">
            <v>18836.96</v>
          </cell>
        </row>
        <row r="862">
          <cell r="B862" t="str">
            <v>ACACIA VIRGO</v>
          </cell>
          <cell r="C862" t="str">
            <v>SCP</v>
          </cell>
          <cell r="F862" t="str">
            <v>第06期</v>
          </cell>
          <cell r="I862" t="str">
            <v>2020.06.02-2020.06.17</v>
          </cell>
          <cell r="Y862" t="str">
            <v>1.25%佣金/船东预留费/船东费</v>
          </cell>
          <cell r="AA862">
            <v>10005.715342465801</v>
          </cell>
          <cell r="AB862">
            <v>9682.35</v>
          </cell>
        </row>
        <row r="863">
          <cell r="B863" t="str">
            <v>Heung-A Singapore</v>
          </cell>
          <cell r="C863" t="str">
            <v>SNL</v>
          </cell>
          <cell r="F863" t="str">
            <v>第16期</v>
          </cell>
          <cell r="I863" t="str">
            <v>2020.06.03-2020.06.18</v>
          </cell>
          <cell r="AA863">
            <v>79825</v>
          </cell>
          <cell r="AB863">
            <v>79798.960000000006</v>
          </cell>
        </row>
        <row r="864">
          <cell r="B864" t="str">
            <v>ACACIA MAKOTO</v>
          </cell>
          <cell r="C864" t="str">
            <v>STM</v>
          </cell>
          <cell r="F864" t="str">
            <v>第48期</v>
          </cell>
          <cell r="I864" t="str">
            <v>2020.06.03-2020.06.18</v>
          </cell>
          <cell r="Y864" t="str">
            <v>船东费</v>
          </cell>
          <cell r="AA864">
            <v>88848.04</v>
          </cell>
          <cell r="AB864">
            <v>88848.04</v>
          </cell>
        </row>
        <row r="865">
          <cell r="B865" t="str">
            <v>ACACIA ARIES</v>
          </cell>
          <cell r="C865" t="str">
            <v>STM</v>
          </cell>
          <cell r="F865" t="str">
            <v>第08期</v>
          </cell>
          <cell r="I865" t="str">
            <v>2020.06.04-2020.06.19</v>
          </cell>
          <cell r="Y865" t="str">
            <v>船东费</v>
          </cell>
          <cell r="AA865">
            <v>60469.279999999999</v>
          </cell>
          <cell r="AB865">
            <v>60469.73</v>
          </cell>
        </row>
        <row r="866">
          <cell r="B866" t="str">
            <v>JRS CARINA</v>
          </cell>
          <cell r="C866" t="str">
            <v>CCL</v>
          </cell>
          <cell r="F866" t="str">
            <v>第48期</v>
          </cell>
          <cell r="I866" t="str">
            <v>2020.06.04-2020.06.19</v>
          </cell>
          <cell r="Y866" t="str">
            <v>船东费/停租2020.06.01 13:30-19:00 0.22916天）</v>
          </cell>
          <cell r="AA866">
            <v>65154.1502666667</v>
          </cell>
          <cell r="AB866">
            <v>65151.72</v>
          </cell>
        </row>
        <row r="867">
          <cell r="B867" t="str">
            <v>Heung-A Jakarta</v>
          </cell>
          <cell r="C867" t="str">
            <v>DYS</v>
          </cell>
          <cell r="F867" t="str">
            <v>第06期</v>
          </cell>
          <cell r="I867" t="str">
            <v>2020.06.05-2020.06.20</v>
          </cell>
          <cell r="Y867" t="str">
            <v>1.25%佣金/船东费</v>
          </cell>
          <cell r="AA867">
            <v>77604.06</v>
          </cell>
          <cell r="AB867">
            <v>77580.52</v>
          </cell>
        </row>
        <row r="868">
          <cell r="B868" t="str">
            <v>JRS CORVUS</v>
          </cell>
          <cell r="C868" t="str">
            <v>SKR</v>
          </cell>
          <cell r="F868" t="str">
            <v>第01期</v>
          </cell>
          <cell r="I868" t="str">
            <v>2020.06.05-2020.06.17</v>
          </cell>
          <cell r="Y868" t="str">
            <v>1.25%佣金</v>
          </cell>
          <cell r="AA868">
            <v>56770</v>
          </cell>
          <cell r="AB868">
            <v>56756.63</v>
          </cell>
        </row>
        <row r="869">
          <cell r="B869" t="str">
            <v>Heung-A Manila</v>
          </cell>
          <cell r="C869" t="str">
            <v>PAN</v>
          </cell>
          <cell r="F869" t="str">
            <v>第06期</v>
          </cell>
          <cell r="I869" t="str">
            <v>2020.06.06-2020.06.21</v>
          </cell>
          <cell r="Y869" t="str">
            <v>船东费</v>
          </cell>
          <cell r="AA869">
            <v>80240.990000000005</v>
          </cell>
          <cell r="AB869">
            <v>80207.63</v>
          </cell>
        </row>
        <row r="870">
          <cell r="B870" t="str">
            <v>ACACIA LIBRA</v>
          </cell>
          <cell r="C870" t="str">
            <v>CMS</v>
          </cell>
          <cell r="F870" t="str">
            <v>第05期</v>
          </cell>
          <cell r="I870" t="str">
            <v>2020.06.06-2020.06.21</v>
          </cell>
          <cell r="AA870">
            <v>89338.3561643836</v>
          </cell>
          <cell r="AB870">
            <v>89304.99</v>
          </cell>
        </row>
        <row r="871">
          <cell r="B871" t="str">
            <v>ACACIA TAURUS</v>
          </cell>
          <cell r="C871" t="str">
            <v>STM</v>
          </cell>
          <cell r="F871" t="str">
            <v>第01期</v>
          </cell>
          <cell r="I871" t="str">
            <v>2020.06.06-2020.06.21</v>
          </cell>
          <cell r="Y871" t="str">
            <v>船东费</v>
          </cell>
          <cell r="AA871">
            <v>152817.14060000001</v>
          </cell>
          <cell r="AB871">
            <v>152817.14000000001</v>
          </cell>
        </row>
        <row r="872">
          <cell r="B872" t="str">
            <v>LISBOA</v>
          </cell>
          <cell r="C872" t="str">
            <v>STM</v>
          </cell>
          <cell r="F872" t="str">
            <v>第03期</v>
          </cell>
          <cell r="I872" t="str">
            <v>2020.06.08-2020.06.23</v>
          </cell>
          <cell r="Y872" t="str">
            <v>船东费</v>
          </cell>
          <cell r="AA872">
            <v>72566.63</v>
          </cell>
          <cell r="AB872">
            <v>72566.63</v>
          </cell>
        </row>
        <row r="873">
          <cell r="B873" t="str">
            <v>ACACIA REI</v>
          </cell>
          <cell r="C873" t="str">
            <v>STM</v>
          </cell>
          <cell r="F873" t="str">
            <v>第04期</v>
          </cell>
          <cell r="I873" t="str">
            <v>2020.06.08-2020.06.23</v>
          </cell>
          <cell r="AA873">
            <v>91200</v>
          </cell>
          <cell r="AB873">
            <v>91200</v>
          </cell>
        </row>
        <row r="874">
          <cell r="B874" t="str">
            <v>ACACIA LAN</v>
          </cell>
          <cell r="C874" t="str">
            <v>STM</v>
          </cell>
          <cell r="F874" t="str">
            <v>第14期</v>
          </cell>
          <cell r="I874" t="str">
            <v>2020.06.10-2020.06.25</v>
          </cell>
          <cell r="AA874">
            <v>60650</v>
          </cell>
          <cell r="AB874">
            <v>60650</v>
          </cell>
        </row>
        <row r="875">
          <cell r="B875" t="str">
            <v>ACACIA MING</v>
          </cell>
          <cell r="C875" t="str">
            <v>TYS</v>
          </cell>
          <cell r="F875" t="str">
            <v>第06期</v>
          </cell>
          <cell r="I875" t="str">
            <v>2020.06.15-2020.06.30</v>
          </cell>
          <cell r="Y875" t="str">
            <v>1.25%佣金</v>
          </cell>
          <cell r="AA875">
            <v>74944.905821917797</v>
          </cell>
          <cell r="AB875">
            <v>74930.63</v>
          </cell>
        </row>
        <row r="876">
          <cell r="B876" t="str">
            <v>ACACIA HAWK</v>
          </cell>
          <cell r="C876" t="str">
            <v>CMS</v>
          </cell>
          <cell r="F876" t="str">
            <v>第59期</v>
          </cell>
          <cell r="I876" t="str">
            <v>2020.06.16-2020.07.01</v>
          </cell>
          <cell r="AA876">
            <v>70742.465753424694</v>
          </cell>
          <cell r="AB876">
            <v>70714.77</v>
          </cell>
        </row>
        <row r="877">
          <cell r="B877" t="str">
            <v>ACACIA VIRGO</v>
          </cell>
          <cell r="C877" t="str">
            <v>SCP</v>
          </cell>
          <cell r="F877" t="str">
            <v>第07期</v>
          </cell>
          <cell r="I877" t="str">
            <v>2020.06.17-2020.06.19</v>
          </cell>
          <cell r="Y877" t="str">
            <v>1.25%佣金</v>
          </cell>
          <cell r="AA877">
            <v>11444.9637751142</v>
          </cell>
          <cell r="AB877">
            <v>11444.96</v>
          </cell>
        </row>
        <row r="878">
          <cell r="B878" t="str">
            <v>ACACIA VIRGO</v>
          </cell>
          <cell r="C878" t="str">
            <v>SCP</v>
          </cell>
          <cell r="F878" t="str">
            <v>第07期</v>
          </cell>
          <cell r="I878" t="str">
            <v>2020.06.19-2020.07.02</v>
          </cell>
          <cell r="Y878" t="str">
            <v>1.25%佣金/船东费预留</v>
          </cell>
          <cell r="AA878">
            <v>17592.329692351599</v>
          </cell>
          <cell r="AB878">
            <v>17568.96</v>
          </cell>
        </row>
        <row r="879">
          <cell r="B879" t="str">
            <v>ACACIA VIRGO</v>
          </cell>
          <cell r="C879" t="str">
            <v>SCP</v>
          </cell>
          <cell r="F879" t="str">
            <v>第07期</v>
          </cell>
          <cell r="I879" t="str">
            <v>2020.06.19-2020.07.02</v>
          </cell>
          <cell r="Y879" t="str">
            <v>1.25%佣金/船东费/2012e-2021e劳务费/</v>
          </cell>
          <cell r="AA879">
            <v>9597.2199999999993</v>
          </cell>
          <cell r="AB879">
            <v>9573.85</v>
          </cell>
        </row>
        <row r="880">
          <cell r="B880" t="str">
            <v>Heung-A Singapore</v>
          </cell>
          <cell r="C880" t="str">
            <v>SNL</v>
          </cell>
          <cell r="F880" t="str">
            <v>第17期</v>
          </cell>
          <cell r="I880" t="str">
            <v>2020.06.18-2020.07.03</v>
          </cell>
          <cell r="AA880">
            <v>79825</v>
          </cell>
          <cell r="AB880">
            <v>79798.94</v>
          </cell>
        </row>
        <row r="881">
          <cell r="B881" t="str">
            <v>ACACIA MAKOTO</v>
          </cell>
          <cell r="C881" t="str">
            <v>STM</v>
          </cell>
          <cell r="F881" t="str">
            <v>第49期</v>
          </cell>
          <cell r="I881" t="str">
            <v>2020.06.18-2020.07.03</v>
          </cell>
          <cell r="Y881" t="str">
            <v>船东费</v>
          </cell>
          <cell r="AA881">
            <v>89709.37</v>
          </cell>
          <cell r="AB881">
            <v>89709.37</v>
          </cell>
        </row>
        <row r="882">
          <cell r="B882" t="str">
            <v>ACACIA ARIES</v>
          </cell>
          <cell r="C882" t="str">
            <v>STM</v>
          </cell>
          <cell r="F882" t="str">
            <v>第09期</v>
          </cell>
          <cell r="I882" t="str">
            <v>2020.06.19-2020.07.04</v>
          </cell>
          <cell r="Y882" t="str">
            <v>船东费</v>
          </cell>
          <cell r="AA882">
            <v>60250.92</v>
          </cell>
          <cell r="AB882">
            <v>60250.92</v>
          </cell>
        </row>
        <row r="883">
          <cell r="B883" t="str">
            <v>JRS CARINA</v>
          </cell>
          <cell r="C883" t="str">
            <v>CCL</v>
          </cell>
          <cell r="F883" t="str">
            <v>第49期</v>
          </cell>
          <cell r="I883" t="str">
            <v>2020.06.19-2020.07.04</v>
          </cell>
          <cell r="AA883">
            <v>70600</v>
          </cell>
          <cell r="AB883">
            <v>70597.600000000006</v>
          </cell>
        </row>
        <row r="884">
          <cell r="B884" t="str">
            <v>Heung-A Jakarta</v>
          </cell>
          <cell r="C884" t="str">
            <v>DYS</v>
          </cell>
          <cell r="F884" t="str">
            <v>第07期</v>
          </cell>
          <cell r="I884" t="str">
            <v>2020.06.20-2020.07.05</v>
          </cell>
          <cell r="Y884" t="str">
            <v>1.25%佣金</v>
          </cell>
          <cell r="AA884">
            <v>79956.25</v>
          </cell>
          <cell r="AB884">
            <v>79919.13</v>
          </cell>
        </row>
        <row r="885">
          <cell r="B885" t="str">
            <v>JRS CORVUS</v>
          </cell>
          <cell r="C885" t="str">
            <v>SKR</v>
          </cell>
          <cell r="F885" t="str">
            <v>PREFINAL</v>
          </cell>
          <cell r="I885" t="str">
            <v>2020.06.17-2020.06.24</v>
          </cell>
          <cell r="Y885" t="str">
            <v>1.25%佣金/船东费预留</v>
          </cell>
          <cell r="AA885">
            <v>35541.633333333302</v>
          </cell>
          <cell r="AB885">
            <v>35528.26</v>
          </cell>
        </row>
        <row r="886">
          <cell r="B886" t="str">
            <v>Heung-A Manila</v>
          </cell>
          <cell r="C886" t="str">
            <v>PAN</v>
          </cell>
          <cell r="F886" t="str">
            <v>第07期</v>
          </cell>
          <cell r="I886" t="str">
            <v>2020.06.21-2020.07.06</v>
          </cell>
          <cell r="AA886">
            <v>80937.5</v>
          </cell>
          <cell r="AB886">
            <v>80904.13</v>
          </cell>
        </row>
        <row r="887">
          <cell r="B887" t="str">
            <v>ACACIA LIBRA</v>
          </cell>
          <cell r="C887" t="str">
            <v>CMS</v>
          </cell>
          <cell r="F887" t="str">
            <v>PREFINAL</v>
          </cell>
          <cell r="I887" t="str">
            <v>2020.06.21-2020.07.09</v>
          </cell>
          <cell r="Y887" t="str">
            <v>交还船检验费/船东费预留 /船员劳务费</v>
          </cell>
          <cell r="AA887">
            <v>-51535.702430136997</v>
          </cell>
          <cell r="AB887">
            <v>-51535.7</v>
          </cell>
        </row>
        <row r="888">
          <cell r="B888" t="str">
            <v>ACACIA LIBRA</v>
          </cell>
          <cell r="C888" t="str">
            <v>CMS</v>
          </cell>
          <cell r="F888" t="str">
            <v>final</v>
          </cell>
          <cell r="I888" t="str">
            <v>2020.06.21-2020.07.09</v>
          </cell>
          <cell r="Y888" t="str">
            <v>船东费预留返还/船东费</v>
          </cell>
          <cell r="AA888">
            <v>889.66</v>
          </cell>
          <cell r="AB888">
            <v>856.3</v>
          </cell>
        </row>
        <row r="889">
          <cell r="B889" t="str">
            <v>ACACIA TAURUS</v>
          </cell>
          <cell r="C889" t="str">
            <v>STM</v>
          </cell>
          <cell r="F889" t="str">
            <v>第02期</v>
          </cell>
          <cell r="I889" t="str">
            <v>2020.06.21-2020.07.06</v>
          </cell>
          <cell r="Y889" t="str">
            <v>船东费</v>
          </cell>
          <cell r="AA889">
            <v>60077.5</v>
          </cell>
          <cell r="AB889">
            <v>60077.51</v>
          </cell>
        </row>
        <row r="890">
          <cell r="B890" t="str">
            <v>LISBOA</v>
          </cell>
          <cell r="C890" t="str">
            <v>STM</v>
          </cell>
          <cell r="F890" t="str">
            <v>第04期</v>
          </cell>
          <cell r="I890" t="str">
            <v>2020.06.23-2020.07.08</v>
          </cell>
          <cell r="AA890">
            <v>72700</v>
          </cell>
          <cell r="AB890">
            <v>72700</v>
          </cell>
        </row>
        <row r="891">
          <cell r="B891" t="str">
            <v>ACACIA REI</v>
          </cell>
          <cell r="C891" t="str">
            <v>STM</v>
          </cell>
          <cell r="F891" t="str">
            <v>第05期</v>
          </cell>
          <cell r="I891" t="str">
            <v>2020.06.23-2020.07.08</v>
          </cell>
          <cell r="AA891">
            <v>91200</v>
          </cell>
          <cell r="AB891">
            <v>91200</v>
          </cell>
        </row>
        <row r="892">
          <cell r="B892" t="str">
            <v>JRS CORVUS</v>
          </cell>
          <cell r="C892" t="str">
            <v>SKR</v>
          </cell>
          <cell r="F892" t="str">
            <v>prefinal2</v>
          </cell>
          <cell r="I892" t="str">
            <v>2020.06.24-2020.06.25</v>
          </cell>
          <cell r="Y892" t="str">
            <v>1.25%佣金/交还船检验费</v>
          </cell>
          <cell r="AA892">
            <v>8102.1061666666701</v>
          </cell>
          <cell r="AB892">
            <v>8102.11</v>
          </cell>
        </row>
        <row r="893">
          <cell r="B893" t="str">
            <v>JRS CORVUS</v>
          </cell>
          <cell r="C893" t="str">
            <v>SKR</v>
          </cell>
          <cell r="F893" t="str">
            <v>final</v>
          </cell>
          <cell r="I893" t="str">
            <v>2020.06.24-2020.06.25</v>
          </cell>
          <cell r="Y893" t="str">
            <v>1.25%佣金/返还船东费预留</v>
          </cell>
          <cell r="AA893">
            <v>1482.5</v>
          </cell>
          <cell r="AB893">
            <v>1469.39</v>
          </cell>
        </row>
        <row r="894">
          <cell r="B894" t="str">
            <v>ACACIA LAN</v>
          </cell>
          <cell r="C894" t="str">
            <v>STM</v>
          </cell>
          <cell r="F894" t="str">
            <v>第15期</v>
          </cell>
          <cell r="I894" t="str">
            <v>2020.06.25-2020.07.10</v>
          </cell>
          <cell r="Y894" t="str">
            <v>船东费</v>
          </cell>
          <cell r="AA894">
            <v>60449.05</v>
          </cell>
          <cell r="AB894">
            <v>60449.06</v>
          </cell>
        </row>
        <row r="895">
          <cell r="B895" t="str">
            <v>ACACIA MING</v>
          </cell>
          <cell r="C895" t="str">
            <v>TYS</v>
          </cell>
          <cell r="F895" t="str">
            <v>第07期</v>
          </cell>
          <cell r="I895" t="str">
            <v>2020.06.30-2020.07.15</v>
          </cell>
          <cell r="Y895" t="str">
            <v>1.25%佣金</v>
          </cell>
          <cell r="AA895">
            <v>74944.905821917797</v>
          </cell>
          <cell r="AB895">
            <v>74932.429999999993</v>
          </cell>
        </row>
        <row r="896">
          <cell r="B896" t="str">
            <v>ACACIA HAWK</v>
          </cell>
          <cell r="C896" t="str">
            <v>CMS</v>
          </cell>
          <cell r="F896" t="str">
            <v>第60期</v>
          </cell>
          <cell r="I896" t="str">
            <v>2020.07.01-2020.07.16</v>
          </cell>
          <cell r="AA896">
            <v>70742.465753424694</v>
          </cell>
          <cell r="AB896">
            <v>70714.77</v>
          </cell>
        </row>
        <row r="897">
          <cell r="B897" t="str">
            <v>ACACIA VIRGO</v>
          </cell>
          <cell r="C897" t="str">
            <v>SCP</v>
          </cell>
          <cell r="F897" t="str">
            <v>PREFINAL</v>
          </cell>
          <cell r="I897" t="str">
            <v>2020.07.02-2020.07.04</v>
          </cell>
          <cell r="Y897" t="str">
            <v>1.25%佣金/2022e-2026劳务费/还船检验费</v>
          </cell>
          <cell r="AA897">
            <v>-24231.4143139269</v>
          </cell>
          <cell r="AB897">
            <v>-23931.41</v>
          </cell>
        </row>
        <row r="898">
          <cell r="B898" t="str">
            <v>ACACIA VIRGO</v>
          </cell>
          <cell r="C898" t="str">
            <v>SCP</v>
          </cell>
          <cell r="F898" t="str">
            <v>final</v>
          </cell>
          <cell r="I898" t="str">
            <v>2020.07.02-2020.07.04</v>
          </cell>
          <cell r="Y898" t="str">
            <v>船东费预留返还/还船检验费（夜晚OVERTIME）</v>
          </cell>
          <cell r="AA898">
            <v>3960</v>
          </cell>
        </row>
        <row r="899">
          <cell r="B899" t="str">
            <v>Heung-A Singapore</v>
          </cell>
          <cell r="C899" t="str">
            <v>SNL</v>
          </cell>
          <cell r="F899" t="str">
            <v>第18期</v>
          </cell>
          <cell r="I899" t="str">
            <v>2020.07.03-2020.07.18</v>
          </cell>
          <cell r="AA899">
            <v>79825</v>
          </cell>
          <cell r="AB899">
            <v>79785.37</v>
          </cell>
        </row>
        <row r="900">
          <cell r="B900" t="str">
            <v>ACACIA MAKOTO</v>
          </cell>
          <cell r="C900" t="str">
            <v>STM</v>
          </cell>
          <cell r="F900" t="str">
            <v>第50期</v>
          </cell>
          <cell r="I900" t="str">
            <v>2020.07.03-2020.07.18</v>
          </cell>
          <cell r="AA900">
            <v>91200</v>
          </cell>
          <cell r="AB900">
            <v>91200</v>
          </cell>
        </row>
        <row r="901">
          <cell r="B901" t="str">
            <v>ACACIA ARIES</v>
          </cell>
          <cell r="C901" t="str">
            <v>STM</v>
          </cell>
          <cell r="F901" t="str">
            <v>第10期</v>
          </cell>
          <cell r="I901" t="str">
            <v>2020.07.04-2020.07.19</v>
          </cell>
          <cell r="AA901">
            <v>60650</v>
          </cell>
          <cell r="AB901">
            <v>60650</v>
          </cell>
        </row>
        <row r="902">
          <cell r="B902" t="str">
            <v>JRS CARINA</v>
          </cell>
          <cell r="C902" t="str">
            <v>CCL</v>
          </cell>
          <cell r="F902" t="str">
            <v>第50期</v>
          </cell>
          <cell r="I902" t="str">
            <v>2020.07.04-2020.07.19</v>
          </cell>
          <cell r="Y902" t="str">
            <v>由于电罗经不稳定，改航线多耗油</v>
          </cell>
          <cell r="AA902">
            <v>68904.2</v>
          </cell>
          <cell r="AB902">
            <v>68901.8</v>
          </cell>
        </row>
        <row r="903">
          <cell r="B903" t="str">
            <v>Heung-A Jakarta</v>
          </cell>
          <cell r="C903" t="str">
            <v>DYS</v>
          </cell>
          <cell r="F903" t="str">
            <v>第08期</v>
          </cell>
          <cell r="I903" t="str">
            <v>2020.07.05-2020.07.20</v>
          </cell>
          <cell r="Y903" t="str">
            <v>1.25%佣金/船东费</v>
          </cell>
          <cell r="AA903">
            <v>70515.44</v>
          </cell>
          <cell r="AB903">
            <v>70478.31</v>
          </cell>
        </row>
        <row r="904">
          <cell r="B904" t="str">
            <v>Heung-A Manila</v>
          </cell>
          <cell r="C904" t="str">
            <v>PAN</v>
          </cell>
          <cell r="F904" t="str">
            <v>第08期</v>
          </cell>
          <cell r="I904" t="str">
            <v>2020.07.06-2020.07.21</v>
          </cell>
          <cell r="Y904" t="str">
            <v>船东费</v>
          </cell>
          <cell r="AA904">
            <v>79747.12</v>
          </cell>
          <cell r="AB904">
            <v>79713.75</v>
          </cell>
        </row>
        <row r="905">
          <cell r="B905" t="str">
            <v>ACACIA TAURUS</v>
          </cell>
          <cell r="C905" t="str">
            <v>STM</v>
          </cell>
          <cell r="F905" t="str">
            <v>第03期</v>
          </cell>
          <cell r="I905" t="str">
            <v>2020.07.06-2020.07.21</v>
          </cell>
          <cell r="AA905">
            <v>60650</v>
          </cell>
          <cell r="AB905">
            <v>60650</v>
          </cell>
        </row>
        <row r="906">
          <cell r="B906" t="str">
            <v>LISBOA</v>
          </cell>
          <cell r="C906" t="str">
            <v>STM</v>
          </cell>
          <cell r="F906" t="str">
            <v>第05期</v>
          </cell>
          <cell r="I906" t="str">
            <v>2020.07.08-2020.07.23</v>
          </cell>
          <cell r="AA906">
            <v>72700</v>
          </cell>
          <cell r="AB906">
            <v>72700</v>
          </cell>
        </row>
        <row r="907">
          <cell r="B907" t="str">
            <v>ACACIA REI</v>
          </cell>
          <cell r="C907" t="str">
            <v>STM</v>
          </cell>
          <cell r="F907" t="str">
            <v>第06期</v>
          </cell>
          <cell r="I907" t="str">
            <v>2020.07.08-2020.07.23</v>
          </cell>
          <cell r="Y907" t="str">
            <v>停租(0.8792天）/停租 7.06 0948-1448 0.2083天</v>
          </cell>
          <cell r="AA907">
            <v>73439.600000000006</v>
          </cell>
          <cell r="AB907">
            <v>73439.600000000006</v>
          </cell>
        </row>
        <row r="908">
          <cell r="B908" t="str">
            <v>ACACIA LAN</v>
          </cell>
          <cell r="C908" t="str">
            <v>STM</v>
          </cell>
          <cell r="F908" t="str">
            <v>第16期</v>
          </cell>
          <cell r="I908" t="str">
            <v>2020.07.10-2020.07.25</v>
          </cell>
          <cell r="AA908">
            <v>60650</v>
          </cell>
          <cell r="AB908">
            <v>60650</v>
          </cell>
        </row>
        <row r="909">
          <cell r="B909" t="str">
            <v>JRS CORVUS</v>
          </cell>
          <cell r="C909" t="str">
            <v>CMS</v>
          </cell>
          <cell r="F909" t="str">
            <v>第01期</v>
          </cell>
          <cell r="I909" t="str">
            <v>2020.07.11-2020.07.26</v>
          </cell>
          <cell r="Y909" t="str">
            <v>交船检验费</v>
          </cell>
          <cell r="AA909">
            <v>70589.726027397293</v>
          </cell>
          <cell r="AB909">
            <v>70559.73</v>
          </cell>
        </row>
        <row r="910">
          <cell r="B910" t="str">
            <v>ACACIA MING</v>
          </cell>
          <cell r="C910" t="str">
            <v>TYS</v>
          </cell>
          <cell r="F910" t="str">
            <v>第08期</v>
          </cell>
          <cell r="I910" t="str">
            <v>2020.07.15-2020.07.30</v>
          </cell>
          <cell r="Y910" t="str">
            <v>1.25%佣金</v>
          </cell>
          <cell r="AA910">
            <v>74944.905821917797</v>
          </cell>
          <cell r="AB910">
            <v>74931.53</v>
          </cell>
        </row>
        <row r="911">
          <cell r="B911" t="str">
            <v>ACACIA HAWK</v>
          </cell>
          <cell r="C911" t="str">
            <v>CMS</v>
          </cell>
          <cell r="F911" t="str">
            <v>第61期</v>
          </cell>
          <cell r="I911" t="str">
            <v>2020.07.16-2020.07.31</v>
          </cell>
          <cell r="AA911">
            <v>70742.465753424694</v>
          </cell>
          <cell r="AB911">
            <v>70714.77</v>
          </cell>
        </row>
        <row r="912">
          <cell r="B912" t="str">
            <v>Heung-A Singapore</v>
          </cell>
          <cell r="C912" t="str">
            <v>SNL</v>
          </cell>
          <cell r="F912" t="str">
            <v>第19期</v>
          </cell>
          <cell r="I912" t="str">
            <v>2020.07.18-2020.08.02</v>
          </cell>
          <cell r="Y912" t="str">
            <v>船东费</v>
          </cell>
          <cell r="AA912">
            <v>77580.639999999999</v>
          </cell>
          <cell r="AB912">
            <v>77541</v>
          </cell>
        </row>
        <row r="913">
          <cell r="B913" t="str">
            <v>ACACIA MAKOTO</v>
          </cell>
          <cell r="C913" t="str">
            <v>STM</v>
          </cell>
          <cell r="F913" t="str">
            <v>第51期</v>
          </cell>
          <cell r="I913" t="str">
            <v>2020.07.18-2020.08.02</v>
          </cell>
          <cell r="AA913">
            <v>91200</v>
          </cell>
          <cell r="AB913">
            <v>91200</v>
          </cell>
        </row>
        <row r="914">
          <cell r="B914" t="str">
            <v>ACACIA ARIES</v>
          </cell>
          <cell r="C914" t="str">
            <v>STM</v>
          </cell>
          <cell r="F914" t="str">
            <v>第11期</v>
          </cell>
          <cell r="I914" t="str">
            <v>2020.07.19-2020.08.03</v>
          </cell>
          <cell r="AA914">
            <v>60650</v>
          </cell>
          <cell r="AB914">
            <v>60650</v>
          </cell>
        </row>
        <row r="915">
          <cell r="B915" t="str">
            <v>JRS CARINA</v>
          </cell>
          <cell r="C915" t="str">
            <v>CCL</v>
          </cell>
          <cell r="F915" t="str">
            <v>第51期</v>
          </cell>
          <cell r="I915" t="str">
            <v>2020.07.19-2020.08.03</v>
          </cell>
          <cell r="Y915" t="str">
            <v>船东费</v>
          </cell>
          <cell r="AA915">
            <v>70307.360000000001</v>
          </cell>
          <cell r="AB915">
            <v>70304.960000000006</v>
          </cell>
        </row>
        <row r="916">
          <cell r="B916" t="str">
            <v>Heung-A Jakarta</v>
          </cell>
          <cell r="C916" t="str">
            <v>DYS</v>
          </cell>
          <cell r="F916" t="str">
            <v>第09期</v>
          </cell>
          <cell r="I916" t="str">
            <v>2020.07.20-2020.08.04</v>
          </cell>
          <cell r="Y916" t="str">
            <v>1.25%佣金</v>
          </cell>
          <cell r="AA916">
            <v>79956.25</v>
          </cell>
          <cell r="AB916">
            <v>79919.11</v>
          </cell>
        </row>
        <row r="917">
          <cell r="B917" t="str">
            <v>Heung-A Manila</v>
          </cell>
          <cell r="C917" t="str">
            <v>PAN</v>
          </cell>
          <cell r="F917" t="str">
            <v>第09期</v>
          </cell>
          <cell r="I917" t="str">
            <v>2020.07.21-2020.08.05</v>
          </cell>
          <cell r="AA917">
            <v>80937.5</v>
          </cell>
          <cell r="AB917">
            <v>80917.5</v>
          </cell>
        </row>
        <row r="918">
          <cell r="B918" t="str">
            <v>ACACIA TAURUS</v>
          </cell>
          <cell r="C918" t="str">
            <v>STM</v>
          </cell>
          <cell r="F918" t="str">
            <v>第04期</v>
          </cell>
          <cell r="I918" t="str">
            <v>2020.07.21-2020.08.05</v>
          </cell>
          <cell r="AA918">
            <v>60650</v>
          </cell>
          <cell r="AB918">
            <v>60650</v>
          </cell>
        </row>
        <row r="919">
          <cell r="B919" t="str">
            <v>LISBOA</v>
          </cell>
          <cell r="C919" t="str">
            <v>STM</v>
          </cell>
          <cell r="F919" t="str">
            <v>第06期</v>
          </cell>
          <cell r="I919" t="str">
            <v>2020.07.23-2020.08.07</v>
          </cell>
          <cell r="AA919">
            <v>72700</v>
          </cell>
          <cell r="AB919">
            <v>72700</v>
          </cell>
        </row>
        <row r="920">
          <cell r="B920" t="str">
            <v>ACACIA REI</v>
          </cell>
          <cell r="C920" t="str">
            <v>STM</v>
          </cell>
          <cell r="F920" t="str">
            <v>第07期</v>
          </cell>
          <cell r="I920" t="str">
            <v>2020.07.23-2020.08.07</v>
          </cell>
          <cell r="Y920" t="str">
            <v>船东费</v>
          </cell>
          <cell r="AA920">
            <v>87230.89</v>
          </cell>
          <cell r="AB920">
            <v>87230.89</v>
          </cell>
        </row>
        <row r="921">
          <cell r="B921" t="str">
            <v>ACACIA LIBRA</v>
          </cell>
          <cell r="C921" t="str">
            <v>PAN</v>
          </cell>
          <cell r="F921" t="str">
            <v>第01期</v>
          </cell>
          <cell r="I921" t="str">
            <v>2020.07.26-2020.08.10</v>
          </cell>
          <cell r="Y921" t="str">
            <v>交船检验费</v>
          </cell>
          <cell r="AA921">
            <v>83887.5</v>
          </cell>
          <cell r="AB921">
            <v>83860.28</v>
          </cell>
        </row>
        <row r="922">
          <cell r="B922" t="str">
            <v>ACACIA LAN</v>
          </cell>
          <cell r="C922" t="str">
            <v>STM</v>
          </cell>
          <cell r="F922" t="str">
            <v>第17期</v>
          </cell>
          <cell r="I922" t="str">
            <v>2020.07.25-2020.08.09</v>
          </cell>
          <cell r="Y922" t="str">
            <v>船东费</v>
          </cell>
          <cell r="AA922">
            <v>60238.59</v>
          </cell>
          <cell r="AB922">
            <v>60238.59</v>
          </cell>
        </row>
        <row r="923">
          <cell r="B923" t="str">
            <v>JRS CORVUS</v>
          </cell>
          <cell r="C923" t="str">
            <v>CMS</v>
          </cell>
          <cell r="F923" t="str">
            <v>第02期</v>
          </cell>
          <cell r="I923" t="str">
            <v>2020.07.26-2020.08.10</v>
          </cell>
          <cell r="AA923">
            <v>70939.726027397293</v>
          </cell>
          <cell r="AB923">
            <v>70912.52</v>
          </cell>
        </row>
        <row r="924">
          <cell r="B924" t="str">
            <v>ACACIA WA</v>
          </cell>
          <cell r="C924" t="str">
            <v>NS</v>
          </cell>
          <cell r="F924" t="str">
            <v>第01期</v>
          </cell>
          <cell r="I924" t="str">
            <v>2020.07.30-2020.08.14</v>
          </cell>
          <cell r="Y924" t="str">
            <v>1.25%佣金/交船检验费/停租 1.8986天/船东费</v>
          </cell>
          <cell r="AA924">
            <v>42794.517166666701</v>
          </cell>
          <cell r="AB924">
            <v>42794.52</v>
          </cell>
        </row>
        <row r="925">
          <cell r="B925" t="str">
            <v>ACACIA MING</v>
          </cell>
          <cell r="C925" t="str">
            <v>TYS</v>
          </cell>
          <cell r="F925" t="str">
            <v>第09期</v>
          </cell>
          <cell r="I925" t="str">
            <v>2020.07.30-2020.08.14</v>
          </cell>
          <cell r="Y925" t="str">
            <v>1.25%佣金</v>
          </cell>
          <cell r="AA925">
            <v>74944.905821917797</v>
          </cell>
          <cell r="AB925">
            <v>74937.679999999993</v>
          </cell>
        </row>
        <row r="926">
          <cell r="B926" t="str">
            <v>ACACIA HAWK</v>
          </cell>
          <cell r="C926" t="str">
            <v>CMS</v>
          </cell>
          <cell r="F926" t="str">
            <v>第62期</v>
          </cell>
          <cell r="I926" t="str">
            <v>2020.07.31-2020.08.15</v>
          </cell>
          <cell r="Y926" t="str">
            <v>HAWK停租6.24 2235LT 仁川还船入坞/JRCV 2020.06.26 12:48LT交船 1.5924天</v>
          </cell>
          <cell r="AA926">
            <v>28048.915589041098</v>
          </cell>
          <cell r="AB926">
            <v>28048.9</v>
          </cell>
        </row>
        <row r="927">
          <cell r="B927" t="str">
            <v>Heung-A Singapore</v>
          </cell>
          <cell r="C927" t="str">
            <v>SNL</v>
          </cell>
          <cell r="F927" t="str">
            <v>第20期</v>
          </cell>
          <cell r="I927" t="str">
            <v>2020.08.02-2020.08.17</v>
          </cell>
          <cell r="AA927">
            <v>79825</v>
          </cell>
          <cell r="AB927">
            <v>79785.259999999995</v>
          </cell>
        </row>
        <row r="928">
          <cell r="B928" t="str">
            <v>ACACIA MAKOTO</v>
          </cell>
          <cell r="C928" t="str">
            <v>STM</v>
          </cell>
          <cell r="F928" t="str">
            <v>第52期</v>
          </cell>
          <cell r="I928" t="str">
            <v>2020.08.02-2020.08.17</v>
          </cell>
          <cell r="Y928" t="str">
            <v>船东费</v>
          </cell>
          <cell r="AA928">
            <v>89200.61</v>
          </cell>
          <cell r="AB928">
            <v>89200.61</v>
          </cell>
        </row>
        <row r="929">
          <cell r="B929" t="str">
            <v>ACACIA ARIES</v>
          </cell>
          <cell r="C929" t="str">
            <v>STM</v>
          </cell>
          <cell r="F929" t="str">
            <v>第12期</v>
          </cell>
          <cell r="I929" t="str">
            <v>2020.08.03-2020.08.18</v>
          </cell>
          <cell r="Y929" t="str">
            <v>船东费</v>
          </cell>
          <cell r="AA929">
            <v>60159.63</v>
          </cell>
          <cell r="AB929">
            <v>60159.63</v>
          </cell>
        </row>
        <row r="930">
          <cell r="B930" t="str">
            <v>JRS CARINA</v>
          </cell>
          <cell r="C930" t="str">
            <v>CCL</v>
          </cell>
          <cell r="F930" t="str">
            <v>第52期</v>
          </cell>
          <cell r="I930" t="str">
            <v>2020.08.03-2020.08.18</v>
          </cell>
          <cell r="Y930" t="str">
            <v>船东费</v>
          </cell>
          <cell r="AA930">
            <v>70387.17</v>
          </cell>
          <cell r="AB930">
            <v>70384.77</v>
          </cell>
        </row>
        <row r="931">
          <cell r="B931" t="str">
            <v>Heung-A Jakarta</v>
          </cell>
          <cell r="C931" t="str">
            <v>DYS</v>
          </cell>
          <cell r="F931" t="str">
            <v>第10期</v>
          </cell>
          <cell r="I931" t="str">
            <v>2020.08.04-2020.08.19</v>
          </cell>
          <cell r="Y931" t="str">
            <v>1.25%佣金/船东费</v>
          </cell>
          <cell r="AA931">
            <v>75204.77</v>
          </cell>
          <cell r="AB931">
            <v>75167.53</v>
          </cell>
        </row>
        <row r="932">
          <cell r="B932" t="str">
            <v>Heung-A Manila</v>
          </cell>
          <cell r="C932" t="str">
            <v>PAN</v>
          </cell>
          <cell r="F932" t="str">
            <v>第10期</v>
          </cell>
          <cell r="I932" t="str">
            <v>2020.08.05-2020.08.20</v>
          </cell>
          <cell r="Y932" t="str">
            <v>船东费</v>
          </cell>
          <cell r="AA932">
            <v>79235.09</v>
          </cell>
          <cell r="AB932">
            <v>79207.839999999997</v>
          </cell>
        </row>
        <row r="933">
          <cell r="B933" t="str">
            <v>ACACIA TAURUS</v>
          </cell>
          <cell r="C933" t="str">
            <v>STM</v>
          </cell>
          <cell r="F933" t="str">
            <v>第05期</v>
          </cell>
          <cell r="I933" t="str">
            <v>2020.08.05-2020.08.20</v>
          </cell>
          <cell r="Y933" t="str">
            <v>船东费</v>
          </cell>
          <cell r="AA933">
            <v>59749.599999999999</v>
          </cell>
          <cell r="AB933">
            <v>59749.59</v>
          </cell>
        </row>
        <row r="934">
          <cell r="B934" t="str">
            <v>LISBOA</v>
          </cell>
          <cell r="C934" t="str">
            <v>STM</v>
          </cell>
          <cell r="F934" t="str">
            <v>第07期</v>
          </cell>
          <cell r="I934" t="str">
            <v>2020.08.07-2020.08.22</v>
          </cell>
          <cell r="AA934">
            <v>72700</v>
          </cell>
          <cell r="AB934">
            <v>72700</v>
          </cell>
        </row>
        <row r="935">
          <cell r="B935" t="str">
            <v>ACACIA REI</v>
          </cell>
          <cell r="C935" t="str">
            <v>STM</v>
          </cell>
          <cell r="F935" t="str">
            <v>第08期</v>
          </cell>
          <cell r="I935" t="str">
            <v>2020.08.07-2020.08.22</v>
          </cell>
          <cell r="AA935">
            <v>91200</v>
          </cell>
          <cell r="AB935">
            <v>91200</v>
          </cell>
        </row>
        <row r="936">
          <cell r="B936" t="str">
            <v>ACACIA LAN</v>
          </cell>
          <cell r="C936" t="str">
            <v>STM</v>
          </cell>
          <cell r="F936" t="str">
            <v>第18期</v>
          </cell>
          <cell r="I936" t="str">
            <v>2020.08.09-2020.08.24</v>
          </cell>
          <cell r="AA936">
            <v>60650</v>
          </cell>
          <cell r="AB936">
            <v>60650</v>
          </cell>
        </row>
        <row r="937">
          <cell r="B937" t="str">
            <v>ACACIA LIBRA</v>
          </cell>
          <cell r="C937" t="str">
            <v>PAN</v>
          </cell>
          <cell r="F937" t="str">
            <v>第02期</v>
          </cell>
          <cell r="I937" t="str">
            <v>2020.08.10-2020.08.25</v>
          </cell>
          <cell r="AA937">
            <v>84187.5</v>
          </cell>
          <cell r="AB937">
            <v>84160.23</v>
          </cell>
        </row>
        <row r="938">
          <cell r="B938" t="str">
            <v>JRS CORVUS</v>
          </cell>
          <cell r="C938" t="str">
            <v>CMS</v>
          </cell>
          <cell r="F938" t="str">
            <v>第03期</v>
          </cell>
          <cell r="I938" t="str">
            <v>2020.08.10-2020.08.25</v>
          </cell>
          <cell r="AA938">
            <v>70939.726027397293</v>
          </cell>
          <cell r="AB938">
            <v>70912.490000000005</v>
          </cell>
        </row>
        <row r="939">
          <cell r="B939" t="str">
            <v>ACACIA WA</v>
          </cell>
          <cell r="C939" t="str">
            <v>NS</v>
          </cell>
          <cell r="F939" t="str">
            <v>第02期</v>
          </cell>
          <cell r="I939" t="str">
            <v>2020.08.14-2020.08.29</v>
          </cell>
          <cell r="Y939" t="str">
            <v>1.25%佣金/船东费预留</v>
          </cell>
          <cell r="AA939">
            <v>23099.41</v>
          </cell>
          <cell r="AB939">
            <v>23062.05</v>
          </cell>
        </row>
        <row r="940">
          <cell r="B940" t="str">
            <v>ACACIA MING</v>
          </cell>
          <cell r="C940" t="str">
            <v>TYS</v>
          </cell>
          <cell r="F940" t="str">
            <v>prefinal</v>
          </cell>
          <cell r="I940" t="str">
            <v>2020.08.14-2020.08.29</v>
          </cell>
          <cell r="Y940" t="str">
            <v>1.25%佣金/还船检验费/船东费预留/停租2020.04.18</v>
          </cell>
          <cell r="AA940">
            <v>23706.488821917799</v>
          </cell>
          <cell r="AB940">
            <v>23699.22</v>
          </cell>
        </row>
        <row r="941">
          <cell r="B941" t="str">
            <v>ACACIA MING</v>
          </cell>
          <cell r="C941" t="str">
            <v>TYS</v>
          </cell>
          <cell r="F941" t="str">
            <v>final</v>
          </cell>
          <cell r="I941" t="str">
            <v>2020.08.14-2020.08.29</v>
          </cell>
          <cell r="Y941" t="str">
            <v>1.25%佣金/返还船东费预留</v>
          </cell>
          <cell r="AA941">
            <v>10000</v>
          </cell>
          <cell r="AB941">
            <v>9982.6</v>
          </cell>
        </row>
        <row r="942">
          <cell r="B942" t="str">
            <v>ACACIA HAWK</v>
          </cell>
          <cell r="C942" t="str">
            <v>CMS</v>
          </cell>
          <cell r="F942" t="str">
            <v>第63期</v>
          </cell>
          <cell r="I942" t="str">
            <v>2020.08.15-2020.08.30</v>
          </cell>
          <cell r="AA942">
            <v>70742.465753424694</v>
          </cell>
          <cell r="AB942">
            <v>70714.77</v>
          </cell>
        </row>
        <row r="943">
          <cell r="B943" t="str">
            <v>Heung-A Singapore</v>
          </cell>
          <cell r="C943" t="str">
            <v>SNL</v>
          </cell>
          <cell r="F943" t="str">
            <v>第21期</v>
          </cell>
          <cell r="I943" t="str">
            <v>2020.08.17-2020.09.01</v>
          </cell>
          <cell r="Y943" t="str">
            <v>停租（2020/7/16 2300 To 2020/7/17 2300 1天）</v>
          </cell>
          <cell r="AA943">
            <v>74102.013333333307</v>
          </cell>
          <cell r="AB943">
            <v>74102.009999999995</v>
          </cell>
        </row>
        <row r="944">
          <cell r="B944" t="str">
            <v>ACACIA MAKOTO</v>
          </cell>
          <cell r="C944" t="str">
            <v>STM</v>
          </cell>
          <cell r="F944" t="str">
            <v>第53期</v>
          </cell>
          <cell r="I944" t="str">
            <v>2020.08.17-2020.09.01</v>
          </cell>
          <cell r="AA944">
            <v>91200</v>
          </cell>
          <cell r="AB944">
            <v>91200</v>
          </cell>
        </row>
        <row r="945">
          <cell r="B945" t="str">
            <v>ACACIA ARIES</v>
          </cell>
          <cell r="C945" t="str">
            <v>STM</v>
          </cell>
          <cell r="F945" t="str">
            <v>第13期</v>
          </cell>
          <cell r="I945" t="str">
            <v>2020.08.18-2020.09.02</v>
          </cell>
          <cell r="AA945">
            <v>60650</v>
          </cell>
          <cell r="AB945">
            <v>60650</v>
          </cell>
        </row>
        <row r="946">
          <cell r="B946" t="str">
            <v>JRS CARINA</v>
          </cell>
          <cell r="C946" t="str">
            <v>CCL</v>
          </cell>
          <cell r="F946" t="str">
            <v>第53期</v>
          </cell>
          <cell r="I946" t="str">
            <v>2020.08.18-2020.09.02</v>
          </cell>
          <cell r="Y946" t="str">
            <v>船东费</v>
          </cell>
          <cell r="AA946">
            <v>70443.89</v>
          </cell>
          <cell r="AB946">
            <v>70441.490000000005</v>
          </cell>
        </row>
        <row r="947">
          <cell r="B947" t="str">
            <v>Heung-A Jakarta</v>
          </cell>
          <cell r="C947" t="str">
            <v>DYS</v>
          </cell>
          <cell r="F947" t="str">
            <v>第11期</v>
          </cell>
          <cell r="I947" t="str">
            <v>2020.08.19-2020.09.03</v>
          </cell>
          <cell r="Y947" t="str">
            <v>1.25%佣金</v>
          </cell>
          <cell r="AA947">
            <v>79956.25</v>
          </cell>
          <cell r="AB947">
            <v>79918.97</v>
          </cell>
        </row>
        <row r="948">
          <cell r="B948" t="str">
            <v>Heung-A Manila</v>
          </cell>
          <cell r="C948" t="str">
            <v>PAN</v>
          </cell>
          <cell r="F948" t="str">
            <v>第11期</v>
          </cell>
          <cell r="I948" t="str">
            <v>2020.08.20-2020.09.04</v>
          </cell>
          <cell r="Y948" t="str">
            <v>船东费</v>
          </cell>
          <cell r="AA948">
            <v>78519.17</v>
          </cell>
          <cell r="AB948">
            <v>78491.91</v>
          </cell>
        </row>
        <row r="949">
          <cell r="B949" t="str">
            <v>ACACIA TAURUS</v>
          </cell>
          <cell r="C949" t="str">
            <v>STM</v>
          </cell>
          <cell r="F949" t="str">
            <v>第06期</v>
          </cell>
          <cell r="I949" t="str">
            <v>2020.08.20-2020.09.04</v>
          </cell>
          <cell r="AA949">
            <v>60650</v>
          </cell>
          <cell r="AB949">
            <v>60650</v>
          </cell>
        </row>
        <row r="950">
          <cell r="B950" t="str">
            <v>ACACIA VIRGO</v>
          </cell>
          <cell r="C950" t="str">
            <v>SCP</v>
          </cell>
          <cell r="F950" t="str">
            <v>第01期</v>
          </cell>
          <cell r="I950" t="str">
            <v>2020.08.20-2020.09.04</v>
          </cell>
          <cell r="Y950" t="str">
            <v>1.25%佣金</v>
          </cell>
          <cell r="AA950">
            <v>81196.575342465803</v>
          </cell>
          <cell r="AB950">
            <v>81196.58</v>
          </cell>
        </row>
        <row r="951">
          <cell r="B951" t="str">
            <v>LISBOA</v>
          </cell>
          <cell r="C951" t="str">
            <v>STM</v>
          </cell>
          <cell r="F951" t="str">
            <v>第08期</v>
          </cell>
          <cell r="I951" t="str">
            <v>2020.08.22-2020.09.06</v>
          </cell>
          <cell r="AA951">
            <v>72700</v>
          </cell>
          <cell r="AB951">
            <v>72700</v>
          </cell>
        </row>
        <row r="952">
          <cell r="B952" t="str">
            <v>ACACIA REI</v>
          </cell>
          <cell r="C952" t="str">
            <v>STM</v>
          </cell>
          <cell r="F952" t="str">
            <v>FINAL</v>
          </cell>
          <cell r="I952" t="str">
            <v>2020.08.22-2020.08.31</v>
          </cell>
          <cell r="Y952" t="str">
            <v>船东费</v>
          </cell>
          <cell r="AA952">
            <v>-325810.103</v>
          </cell>
          <cell r="AB952">
            <v>-325810.09999999998</v>
          </cell>
        </row>
        <row r="953">
          <cell r="B953" t="str">
            <v>ACACIA LAN</v>
          </cell>
          <cell r="C953" t="str">
            <v>STM</v>
          </cell>
          <cell r="F953" t="str">
            <v>第19期</v>
          </cell>
          <cell r="I953" t="str">
            <v>2020.08.24-2020.09.08</v>
          </cell>
          <cell r="Y953" t="str">
            <v>船东费</v>
          </cell>
          <cell r="AA953">
            <v>60267.49</v>
          </cell>
          <cell r="AB953">
            <v>60267.49</v>
          </cell>
        </row>
        <row r="954">
          <cell r="B954" t="str">
            <v>ACACIA LIBRA</v>
          </cell>
          <cell r="C954" t="str">
            <v>PAN</v>
          </cell>
          <cell r="F954" t="str">
            <v>prefinal</v>
          </cell>
          <cell r="I954" t="str">
            <v>2020.08.25-2020.09.05</v>
          </cell>
          <cell r="Y954" t="str">
            <v>还船检验费/船东费预留/船东费</v>
          </cell>
          <cell r="AA954">
            <v>44929.916037499999</v>
          </cell>
          <cell r="AB954">
            <v>44902.65</v>
          </cell>
        </row>
        <row r="955">
          <cell r="B955" t="str">
            <v>JRS CORVUS</v>
          </cell>
          <cell r="C955" t="str">
            <v>CMS</v>
          </cell>
          <cell r="F955" t="str">
            <v>第04期</v>
          </cell>
          <cell r="I955" t="str">
            <v>2020.08.25-2020.09.09</v>
          </cell>
          <cell r="AA955">
            <v>70939.726027397293</v>
          </cell>
          <cell r="AB955">
            <v>70912.479999999996</v>
          </cell>
        </row>
        <row r="956">
          <cell r="B956" t="str">
            <v>ACACIA WA</v>
          </cell>
          <cell r="C956" t="str">
            <v>NS</v>
          </cell>
          <cell r="F956" t="str">
            <v>prefinal</v>
          </cell>
          <cell r="I956" t="str">
            <v>2020.08.29-2020.09.09</v>
          </cell>
          <cell r="Y956" t="str">
            <v>1.25%佣金/还船检验费/船员劳务费</v>
          </cell>
          <cell r="AA956">
            <v>10411.966249999999</v>
          </cell>
        </row>
        <row r="957">
          <cell r="B957" t="str">
            <v>ACACIA WA</v>
          </cell>
          <cell r="C957" t="str">
            <v>NS</v>
          </cell>
          <cell r="F957" t="str">
            <v>final</v>
          </cell>
          <cell r="I957" t="str">
            <v>2020.08.29-2020.09.09</v>
          </cell>
          <cell r="Y957" t="str">
            <v>返还船东费预留</v>
          </cell>
          <cell r="AA957">
            <v>5000</v>
          </cell>
        </row>
        <row r="958">
          <cell r="B958" t="str">
            <v>ACACIA HAWK</v>
          </cell>
          <cell r="C958" t="str">
            <v>CMS</v>
          </cell>
          <cell r="F958" t="str">
            <v>第64期</v>
          </cell>
          <cell r="I958" t="str">
            <v>2020.08.30-2020.09.14</v>
          </cell>
          <cell r="AA958">
            <v>70742.465753424694</v>
          </cell>
          <cell r="AB958">
            <v>70714.77</v>
          </cell>
        </row>
        <row r="959">
          <cell r="B959" t="str">
            <v>A KOU</v>
          </cell>
          <cell r="C959" t="str">
            <v>COSCO</v>
          </cell>
          <cell r="F959" t="str">
            <v>第01期</v>
          </cell>
          <cell r="I959" t="str">
            <v>2020.08.31-2020.09.05</v>
          </cell>
          <cell r="AA959">
            <v>33887.5</v>
          </cell>
          <cell r="AB959">
            <v>33887.5</v>
          </cell>
        </row>
        <row r="960">
          <cell r="B960" t="str">
            <v>ACACIA REI</v>
          </cell>
          <cell r="C960" t="str">
            <v>STM</v>
          </cell>
          <cell r="F960" t="str">
            <v>第01期</v>
          </cell>
          <cell r="I960" t="str">
            <v>2020.08.31-2020.09.15</v>
          </cell>
          <cell r="AA960">
            <v>468817.11300000001</v>
          </cell>
          <cell r="AB960">
            <v>468817.11</v>
          </cell>
        </row>
        <row r="961">
          <cell r="B961" t="str">
            <v>Heung-A Singapore</v>
          </cell>
          <cell r="C961" t="str">
            <v>SNL</v>
          </cell>
          <cell r="F961" t="str">
            <v>第22期</v>
          </cell>
          <cell r="I961" t="str">
            <v>2020.09.01-2020.09.16</v>
          </cell>
          <cell r="Y961" t="str">
            <v>停租（2020.8.10 0400-08.12 0400GMT 2天）</v>
          </cell>
          <cell r="AA961">
            <v>66738.52</v>
          </cell>
          <cell r="AB961">
            <v>66698.75</v>
          </cell>
        </row>
        <row r="962">
          <cell r="B962" t="str">
            <v>ACACIA MAKOTO</v>
          </cell>
          <cell r="C962" t="str">
            <v>STM</v>
          </cell>
          <cell r="F962" t="str">
            <v>第54期</v>
          </cell>
          <cell r="I962" t="str">
            <v>2020.09.01-2020.09.16</v>
          </cell>
          <cell r="Y962" t="str">
            <v>船东费</v>
          </cell>
          <cell r="AA962">
            <v>89554.67</v>
          </cell>
          <cell r="AB962">
            <v>89554.67</v>
          </cell>
        </row>
        <row r="963">
          <cell r="B963" t="str">
            <v>ACACIA ARIES</v>
          </cell>
          <cell r="C963" t="str">
            <v>STM</v>
          </cell>
          <cell r="F963" t="str">
            <v>第14期</v>
          </cell>
          <cell r="I963" t="str">
            <v>2020.09.02-2020.09.17</v>
          </cell>
          <cell r="Y963" t="str">
            <v>船东费</v>
          </cell>
          <cell r="AA963">
            <v>60300.78</v>
          </cell>
          <cell r="AB963">
            <v>60300.78</v>
          </cell>
        </row>
        <row r="964">
          <cell r="B964" t="str">
            <v>JRS CARINA</v>
          </cell>
          <cell r="C964" t="str">
            <v>CCL</v>
          </cell>
          <cell r="F964" t="str">
            <v>第54期</v>
          </cell>
          <cell r="I964" t="str">
            <v>2020.09.02-2020.09.17</v>
          </cell>
          <cell r="AA964">
            <v>70600</v>
          </cell>
          <cell r="AB964">
            <v>70597.600000000006</v>
          </cell>
        </row>
        <row r="965">
          <cell r="B965" t="str">
            <v>ACACIA MING</v>
          </cell>
          <cell r="C965" t="str">
            <v>NS</v>
          </cell>
          <cell r="F965" t="str">
            <v>第01期</v>
          </cell>
          <cell r="I965" t="str">
            <v>2020.09.04-2020.09.19</v>
          </cell>
          <cell r="Y965" t="str">
            <v>1.25%佣金/交船检验费</v>
          </cell>
          <cell r="AA965">
            <v>66812.5</v>
          </cell>
          <cell r="AB965">
            <v>66808.87</v>
          </cell>
        </row>
        <row r="966">
          <cell r="B966" t="str">
            <v>Heung-A Jakarta</v>
          </cell>
          <cell r="C966" t="str">
            <v>DYS</v>
          </cell>
          <cell r="F966" t="str">
            <v>prefinal</v>
          </cell>
          <cell r="I966" t="str">
            <v>2020.09.03-2020.09.21</v>
          </cell>
          <cell r="Y966" t="str">
            <v>1.25%佣金/还船检验费/船东费预留/船东费及预估/船员劳务费V.036W-0.39W</v>
          </cell>
          <cell r="AA966">
            <v>27770.3308666667</v>
          </cell>
          <cell r="AB966">
            <v>27733.09</v>
          </cell>
        </row>
        <row r="967">
          <cell r="B967" t="str">
            <v>Heung-A Jakarta</v>
          </cell>
          <cell r="C967" t="str">
            <v>DYS</v>
          </cell>
          <cell r="F967" t="str">
            <v>final</v>
          </cell>
          <cell r="I967" t="str">
            <v>2020.09.03-2020.09.21</v>
          </cell>
          <cell r="Y967" t="str">
            <v>返还船东费预留</v>
          </cell>
          <cell r="AA967">
            <v>7000</v>
          </cell>
          <cell r="AB967">
            <v>6962.51</v>
          </cell>
        </row>
        <row r="968">
          <cell r="B968" t="str">
            <v>Heung-A Manila</v>
          </cell>
          <cell r="C968" t="str">
            <v>PAN</v>
          </cell>
          <cell r="F968" t="str">
            <v>第12期</v>
          </cell>
          <cell r="I968" t="str">
            <v>2020.09.04-2020.09.19</v>
          </cell>
          <cell r="Y968" t="str">
            <v>船东费</v>
          </cell>
          <cell r="AA968">
            <v>66126.28</v>
          </cell>
          <cell r="AB968">
            <v>66099.05</v>
          </cell>
        </row>
        <row r="969">
          <cell r="B969" t="str">
            <v>ACACIA TAURUS</v>
          </cell>
          <cell r="C969" t="str">
            <v>STM</v>
          </cell>
          <cell r="F969" t="str">
            <v>第07期</v>
          </cell>
          <cell r="I969" t="str">
            <v>2020.09.04-2020.09.19</v>
          </cell>
          <cell r="Y969" t="str">
            <v>船东费</v>
          </cell>
          <cell r="AA969">
            <v>60090.879999999997</v>
          </cell>
          <cell r="AB969">
            <v>60090.87</v>
          </cell>
        </row>
        <row r="970">
          <cell r="B970" t="str">
            <v>ACACIA VIRGO</v>
          </cell>
          <cell r="C970" t="str">
            <v>SCP</v>
          </cell>
          <cell r="F970" t="str">
            <v>第02期</v>
          </cell>
          <cell r="I970" t="str">
            <v>2020.09.04-2020.09.19</v>
          </cell>
          <cell r="Y970" t="str">
            <v>1.25%佣金/交船检验费</v>
          </cell>
          <cell r="AA970">
            <v>185956.445342466</v>
          </cell>
          <cell r="AB970">
            <v>186249.18</v>
          </cell>
        </row>
        <row r="971">
          <cell r="B971" t="str">
            <v>A KOU</v>
          </cell>
          <cell r="C971" t="str">
            <v>COSCO</v>
          </cell>
          <cell r="F971" t="str">
            <v>prefinal</v>
          </cell>
          <cell r="I971" t="str">
            <v>2020.09.05-2020.09.11</v>
          </cell>
          <cell r="Y971" t="str">
            <v>交还船检验费/船东费预留/船员劳务费</v>
          </cell>
          <cell r="AA971">
            <v>44002.895949999998</v>
          </cell>
          <cell r="AB971">
            <v>44002.92</v>
          </cell>
        </row>
        <row r="972">
          <cell r="B972" t="str">
            <v>A KOU</v>
          </cell>
          <cell r="C972" t="str">
            <v>COSCO</v>
          </cell>
          <cell r="F972" t="str">
            <v>final</v>
          </cell>
          <cell r="I972" t="str">
            <v>2020.09.05-2020.09.11</v>
          </cell>
          <cell r="Y972" t="str">
            <v>船东费预留返还</v>
          </cell>
          <cell r="AA972">
            <v>2000</v>
          </cell>
        </row>
        <row r="973">
          <cell r="B973" t="str">
            <v>ACACIA LIBRA</v>
          </cell>
          <cell r="C973" t="str">
            <v>PAN</v>
          </cell>
          <cell r="F973" t="str">
            <v>prefinal2</v>
          </cell>
          <cell r="I973" t="str">
            <v>2020.09.05-2020.09.06</v>
          </cell>
          <cell r="Y973" t="str">
            <v>船员劳务费V.1011-1021</v>
          </cell>
          <cell r="AA973">
            <v>6997.6887499999903</v>
          </cell>
          <cell r="AB973">
            <v>6970.41</v>
          </cell>
        </row>
        <row r="974">
          <cell r="B974" t="str">
            <v>ACACIA LIBRA</v>
          </cell>
          <cell r="C974" t="str">
            <v>PAN</v>
          </cell>
          <cell r="F974" t="str">
            <v>final</v>
          </cell>
          <cell r="I974" t="str">
            <v>2020.09.05-2020.09.06</v>
          </cell>
          <cell r="Y974" t="str">
            <v>返还船东费预留</v>
          </cell>
          <cell r="AA974">
            <v>8000</v>
          </cell>
          <cell r="AB974">
            <v>7962.53</v>
          </cell>
        </row>
        <row r="975">
          <cell r="B975" t="str">
            <v>LISBOA</v>
          </cell>
          <cell r="C975" t="str">
            <v>STM</v>
          </cell>
          <cell r="F975" t="str">
            <v>第09期</v>
          </cell>
          <cell r="I975" t="str">
            <v>2020.09.06-2020.09.21</v>
          </cell>
          <cell r="AA975">
            <v>72700</v>
          </cell>
          <cell r="AB975">
            <v>72700</v>
          </cell>
        </row>
        <row r="976">
          <cell r="B976" t="str">
            <v>ACACIA LAN</v>
          </cell>
          <cell r="C976" t="str">
            <v>STM</v>
          </cell>
          <cell r="F976" t="str">
            <v>第20期</v>
          </cell>
          <cell r="I976" t="str">
            <v>2020.09.08-2020.09.23</v>
          </cell>
          <cell r="AA976">
            <v>60650</v>
          </cell>
          <cell r="AB976">
            <v>60650</v>
          </cell>
        </row>
        <row r="977">
          <cell r="B977" t="str">
            <v>JRS CORVUS</v>
          </cell>
          <cell r="C977" t="str">
            <v>CMS</v>
          </cell>
          <cell r="F977" t="str">
            <v>第05期</v>
          </cell>
          <cell r="I977" t="str">
            <v>2020.09.09-2020.09.24</v>
          </cell>
          <cell r="AA977">
            <v>70939.726027397293</v>
          </cell>
          <cell r="AB977">
            <v>70912.460000000006</v>
          </cell>
        </row>
        <row r="978">
          <cell r="B978" t="str">
            <v>ACACIA LIBRA</v>
          </cell>
          <cell r="C978" t="str">
            <v>COSCO</v>
          </cell>
          <cell r="F978" t="str">
            <v>第01期</v>
          </cell>
          <cell r="I978" t="str">
            <v>2020.09.10-2020.09.25</v>
          </cell>
          <cell r="AA978">
            <v>83962.5</v>
          </cell>
          <cell r="AB978">
            <v>83960.56</v>
          </cell>
        </row>
        <row r="979">
          <cell r="B979" t="str">
            <v>A KOU</v>
          </cell>
          <cell r="C979" t="str">
            <v>KMTC</v>
          </cell>
          <cell r="F979" t="str">
            <v>第01期</v>
          </cell>
          <cell r="I979" t="str">
            <v>2020.09.13-2020.09.27</v>
          </cell>
          <cell r="Y979" t="str">
            <v>1.25%佣金</v>
          </cell>
          <cell r="AA979">
            <v>95025</v>
          </cell>
          <cell r="AB979">
            <v>95025</v>
          </cell>
        </row>
        <row r="980">
          <cell r="B980" t="str">
            <v>ACACIA HAWK</v>
          </cell>
          <cell r="C980" t="str">
            <v>CMS</v>
          </cell>
          <cell r="F980" t="str">
            <v>第65期</v>
          </cell>
          <cell r="I980" t="str">
            <v>2020.09.14-2020.09.29</v>
          </cell>
          <cell r="AA980">
            <v>70742.465753424694</v>
          </cell>
          <cell r="AB980">
            <v>70705.149999999994</v>
          </cell>
        </row>
        <row r="981">
          <cell r="B981" t="str">
            <v>ACACIA REI</v>
          </cell>
          <cell r="C981" t="str">
            <v>STM</v>
          </cell>
          <cell r="F981" t="str">
            <v>第02期</v>
          </cell>
          <cell r="I981" t="str">
            <v>2020.09.15-2020.09.30</v>
          </cell>
          <cell r="AA981">
            <v>91200</v>
          </cell>
          <cell r="AB981">
            <v>91200</v>
          </cell>
        </row>
        <row r="982">
          <cell r="B982" t="str">
            <v>Heung-A Singapore</v>
          </cell>
          <cell r="C982" t="str">
            <v>SNL</v>
          </cell>
          <cell r="F982" t="str">
            <v>prefinal</v>
          </cell>
          <cell r="I982" t="str">
            <v>2020.09.16-2020.10.07</v>
          </cell>
          <cell r="Y982" t="str">
            <v>还船检验费/船东费/船东费预留</v>
          </cell>
          <cell r="AA982">
            <v>29086.32</v>
          </cell>
          <cell r="AB982">
            <v>29046.6</v>
          </cell>
        </row>
        <row r="983">
          <cell r="B983" t="str">
            <v>ACACIA MAKOTO</v>
          </cell>
          <cell r="C983" t="str">
            <v>STM</v>
          </cell>
          <cell r="F983" t="str">
            <v>第55期</v>
          </cell>
          <cell r="I983" t="str">
            <v>2020.09.16-2020.10.01</v>
          </cell>
          <cell r="AA983">
            <v>91200</v>
          </cell>
          <cell r="AB983">
            <v>91200</v>
          </cell>
        </row>
        <row r="984">
          <cell r="B984" t="str">
            <v>ACACIA ARIES</v>
          </cell>
          <cell r="C984" t="str">
            <v>STM</v>
          </cell>
          <cell r="F984" t="str">
            <v>第15期</v>
          </cell>
          <cell r="I984" t="str">
            <v>2020.09.17-2020.10.02</v>
          </cell>
          <cell r="AA984">
            <v>60650</v>
          </cell>
          <cell r="AB984">
            <v>60650</v>
          </cell>
        </row>
        <row r="985">
          <cell r="B985" t="str">
            <v>JRS CARINA</v>
          </cell>
          <cell r="C985" t="str">
            <v>CCL</v>
          </cell>
          <cell r="F985" t="str">
            <v>第55期</v>
          </cell>
          <cell r="I985" t="str">
            <v>2020.09.17-2020.10.02</v>
          </cell>
          <cell r="AA985">
            <v>70600</v>
          </cell>
          <cell r="AB985">
            <v>70592.679999999993</v>
          </cell>
        </row>
        <row r="986">
          <cell r="B986" t="str">
            <v>ACACIA MING</v>
          </cell>
          <cell r="C986" t="str">
            <v>NS</v>
          </cell>
          <cell r="F986" t="str">
            <v>第02期</v>
          </cell>
          <cell r="I986" t="str">
            <v>2020.09.19-2020.10.04</v>
          </cell>
          <cell r="Y986" t="str">
            <v>1.25%佣金</v>
          </cell>
          <cell r="AA986">
            <v>67112.5</v>
          </cell>
          <cell r="AB986">
            <v>67112.5</v>
          </cell>
        </row>
        <row r="987">
          <cell r="B987" t="str">
            <v>Heung-A Manila</v>
          </cell>
          <cell r="C987" t="str">
            <v>PAN</v>
          </cell>
          <cell r="F987" t="str">
            <v>prefinal</v>
          </cell>
          <cell r="I987" t="str">
            <v>2020.09.19-2020.10.19</v>
          </cell>
          <cell r="Y987" t="str">
            <v>还船检验费/船东费预留/船东费</v>
          </cell>
          <cell r="AA987">
            <v>74544.182916666701</v>
          </cell>
          <cell r="AB987">
            <v>74516.77</v>
          </cell>
        </row>
        <row r="988">
          <cell r="B988" t="str">
            <v>Heung-A Manila</v>
          </cell>
          <cell r="C988" t="str">
            <v>PAN</v>
          </cell>
          <cell r="F988" t="str">
            <v>final</v>
          </cell>
          <cell r="I988" t="str">
            <v>2020.09.19-2020.10.19</v>
          </cell>
          <cell r="Y988" t="str">
            <v>返还船东费预留</v>
          </cell>
          <cell r="AA988">
            <v>7000</v>
          </cell>
          <cell r="AB988">
            <v>7000</v>
          </cell>
        </row>
        <row r="989">
          <cell r="B989" t="str">
            <v>ACACIA TAURUS</v>
          </cell>
          <cell r="C989" t="str">
            <v>STM</v>
          </cell>
          <cell r="F989" t="str">
            <v>第08期</v>
          </cell>
          <cell r="I989" t="str">
            <v>2020.09.19-2020.10.04</v>
          </cell>
          <cell r="AA989">
            <v>60650</v>
          </cell>
          <cell r="AB989">
            <v>60650</v>
          </cell>
        </row>
        <row r="990">
          <cell r="B990" t="str">
            <v>ACACIA VIRGO</v>
          </cell>
          <cell r="C990" t="str">
            <v>SCP</v>
          </cell>
          <cell r="F990" t="str">
            <v>第03期</v>
          </cell>
          <cell r="I990" t="str">
            <v>2020.09.19-2020.10.04</v>
          </cell>
          <cell r="Y990" t="str">
            <v>1.25%佣金</v>
          </cell>
          <cell r="AA990">
            <v>81196.575342465803</v>
          </cell>
          <cell r="AB990">
            <v>81189.259999999995</v>
          </cell>
        </row>
        <row r="991">
          <cell r="B991" t="str">
            <v>LISBOA</v>
          </cell>
          <cell r="C991" t="str">
            <v>STM</v>
          </cell>
          <cell r="F991" t="str">
            <v>final</v>
          </cell>
          <cell r="I991" t="str">
            <v>2020.09.21-2020.10.04</v>
          </cell>
          <cell r="AA991">
            <v>-32924.126833333299</v>
          </cell>
          <cell r="AB991">
            <v>-32924.1</v>
          </cell>
        </row>
        <row r="992">
          <cell r="B992" t="str">
            <v>ACACIA LAN</v>
          </cell>
          <cell r="C992" t="str">
            <v>STM</v>
          </cell>
          <cell r="F992" t="str">
            <v>第21期</v>
          </cell>
          <cell r="I992" t="str">
            <v>2020.09.23-2020.10.08</v>
          </cell>
          <cell r="AA992">
            <v>60650</v>
          </cell>
          <cell r="AB992">
            <v>60650</v>
          </cell>
        </row>
        <row r="993">
          <cell r="B993" t="str">
            <v>JRS CORVUS</v>
          </cell>
          <cell r="C993" t="str">
            <v>CMS</v>
          </cell>
          <cell r="F993" t="str">
            <v>第06期</v>
          </cell>
          <cell r="I993" t="str">
            <v>2020.09.24-2020.10.09</v>
          </cell>
          <cell r="AA993">
            <v>70939.726027397293</v>
          </cell>
          <cell r="AB993">
            <v>70912.509999999995</v>
          </cell>
        </row>
        <row r="994">
          <cell r="B994" t="str">
            <v>ACACIA LIBRA</v>
          </cell>
          <cell r="C994" t="str">
            <v>COSCO</v>
          </cell>
          <cell r="F994" t="str">
            <v>第02期</v>
          </cell>
          <cell r="I994" t="str">
            <v>2020.09.25-2020.10.10</v>
          </cell>
          <cell r="Y994" t="str">
            <v>交船检验费</v>
          </cell>
          <cell r="AA994">
            <v>83612.5</v>
          </cell>
          <cell r="AB994">
            <v>83610.559999999998</v>
          </cell>
        </row>
        <row r="995">
          <cell r="B995" t="str">
            <v>A KOU</v>
          </cell>
          <cell r="C995" t="str">
            <v>KMTC</v>
          </cell>
          <cell r="F995" t="str">
            <v>第02期</v>
          </cell>
          <cell r="I995" t="str">
            <v>2020.09.27-2020.10.10</v>
          </cell>
          <cell r="Y995" t="str">
            <v>1.25%佣金/交船检验费</v>
          </cell>
          <cell r="AA995">
            <v>155448.86799999999</v>
          </cell>
          <cell r="AB995">
            <v>155441.37</v>
          </cell>
        </row>
        <row r="996">
          <cell r="B996" t="str">
            <v>A FUKU</v>
          </cell>
          <cell r="C996" t="str">
            <v>TSL</v>
          </cell>
          <cell r="F996" t="str">
            <v>第01期</v>
          </cell>
          <cell r="I996" t="str">
            <v>2020.09.27-2020.10.15</v>
          </cell>
          <cell r="Y996" t="str">
            <v>1.25%佣金</v>
          </cell>
          <cell r="AA996">
            <v>125743.35616438399</v>
          </cell>
          <cell r="AB996">
            <v>125726.11</v>
          </cell>
        </row>
        <row r="997">
          <cell r="B997" t="str">
            <v>ACACIA HAWK</v>
          </cell>
          <cell r="C997" t="str">
            <v>CMS</v>
          </cell>
          <cell r="F997" t="str">
            <v>第66期</v>
          </cell>
          <cell r="I997" t="str">
            <v>2020.09.29-2020.10.14</v>
          </cell>
          <cell r="AA997">
            <v>70742.465753424694</v>
          </cell>
          <cell r="AB997">
            <v>70715.25</v>
          </cell>
        </row>
        <row r="998">
          <cell r="B998" t="str">
            <v>ACACIA REI</v>
          </cell>
          <cell r="C998" t="str">
            <v>STM</v>
          </cell>
          <cell r="F998" t="str">
            <v>第03期</v>
          </cell>
          <cell r="I998" t="str">
            <v>2020.09.30-2020.10.15</v>
          </cell>
          <cell r="Y998" t="str">
            <v>船东费</v>
          </cell>
          <cell r="AA998">
            <v>90404.24</v>
          </cell>
          <cell r="AB998">
            <v>90404.23</v>
          </cell>
        </row>
        <row r="999">
          <cell r="B999" t="str">
            <v>ACACIA MAKOTO</v>
          </cell>
          <cell r="C999" t="str">
            <v>STM</v>
          </cell>
          <cell r="F999" t="str">
            <v>第56期</v>
          </cell>
          <cell r="I999" t="str">
            <v>2020.10.01-2020.10.16</v>
          </cell>
          <cell r="Y999" t="str">
            <v>船东费</v>
          </cell>
          <cell r="AA999">
            <v>88455</v>
          </cell>
          <cell r="AB999">
            <v>88455</v>
          </cell>
        </row>
        <row r="1000">
          <cell r="B1000" t="str">
            <v>ACACIA ARIES</v>
          </cell>
          <cell r="C1000" t="str">
            <v>STM</v>
          </cell>
          <cell r="F1000" t="str">
            <v>第16期</v>
          </cell>
          <cell r="I1000" t="str">
            <v>2020.10.02-2020.10.17</v>
          </cell>
          <cell r="Y1000" t="str">
            <v>船东费</v>
          </cell>
          <cell r="AA1000">
            <v>60272.11</v>
          </cell>
          <cell r="AB1000">
            <v>60272.1</v>
          </cell>
        </row>
        <row r="1001">
          <cell r="B1001" t="str">
            <v>JRS CARINA</v>
          </cell>
          <cell r="C1001" t="str">
            <v>CCL</v>
          </cell>
          <cell r="F1001" t="str">
            <v>第56期</v>
          </cell>
          <cell r="I1001" t="str">
            <v>2020.10.02-2020.10.17</v>
          </cell>
          <cell r="AA1001">
            <v>70600</v>
          </cell>
          <cell r="AB1001">
            <v>70592.69</v>
          </cell>
        </row>
        <row r="1002">
          <cell r="B1002" t="str">
            <v>ACACIA WA</v>
          </cell>
          <cell r="C1002" t="str">
            <v>STM</v>
          </cell>
          <cell r="F1002" t="str">
            <v>第01期</v>
          </cell>
          <cell r="I1002" t="str">
            <v>2020.10.03-2020.10.18</v>
          </cell>
          <cell r="AA1002">
            <v>72700</v>
          </cell>
          <cell r="AB1002">
            <v>72700</v>
          </cell>
        </row>
        <row r="1003">
          <cell r="B1003" t="str">
            <v>ACACIA MING</v>
          </cell>
          <cell r="C1003" t="str">
            <v>NS</v>
          </cell>
          <cell r="F1003" t="str">
            <v>prefinal</v>
          </cell>
          <cell r="I1003" t="str">
            <v>2020.10.04-2020.10.21</v>
          </cell>
          <cell r="Y1003" t="str">
            <v>1.25%佣金/船员劳务费/船东费预留/交还船检验费/停租1.90903天</v>
          </cell>
          <cell r="AA1003">
            <v>62597.984358333299</v>
          </cell>
          <cell r="AB1003">
            <v>62574.31</v>
          </cell>
        </row>
        <row r="1004">
          <cell r="B1004" t="str">
            <v>ACACIA TAURUS</v>
          </cell>
          <cell r="C1004" t="str">
            <v>STM</v>
          </cell>
          <cell r="F1004" t="str">
            <v>第09期</v>
          </cell>
          <cell r="I1004" t="str">
            <v>2020.10.04-2020.10.19</v>
          </cell>
          <cell r="Y1004" t="str">
            <v>船东费</v>
          </cell>
          <cell r="AA1004">
            <v>60462.96</v>
          </cell>
          <cell r="AB1004">
            <v>60462.97</v>
          </cell>
        </row>
        <row r="1005">
          <cell r="B1005" t="str">
            <v>ACACIA VIRGO</v>
          </cell>
          <cell r="C1005" t="str">
            <v>SCP</v>
          </cell>
          <cell r="F1005" t="str">
            <v>第04期</v>
          </cell>
          <cell r="I1005" t="str">
            <v>2020.10.04-2020.10.19</v>
          </cell>
          <cell r="Y1005" t="str">
            <v>1.25%佣金</v>
          </cell>
          <cell r="AA1005">
            <v>81196.575342465803</v>
          </cell>
          <cell r="AB1005">
            <v>81189.289999999994</v>
          </cell>
        </row>
        <row r="1006">
          <cell r="B1006" t="str">
            <v>LISBOA</v>
          </cell>
          <cell r="C1006" t="str">
            <v>WHJDS</v>
          </cell>
          <cell r="F1006" t="str">
            <v>第01期</v>
          </cell>
          <cell r="I1006" t="str">
            <v>2020.10.05-2020.10.15</v>
          </cell>
          <cell r="AA1006">
            <v>56451.612903225803</v>
          </cell>
          <cell r="AB1006">
            <v>56405.91</v>
          </cell>
        </row>
        <row r="1007">
          <cell r="B1007" t="str">
            <v>Heung-A Singapore</v>
          </cell>
          <cell r="C1007" t="str">
            <v>SNL</v>
          </cell>
          <cell r="F1007" t="str">
            <v>prefinal2</v>
          </cell>
          <cell r="I1007" t="str">
            <v>2020.10.07-2020.10.11</v>
          </cell>
          <cell r="Y1007" t="str">
            <v>停租（ 20.9.27 1635-20.9.28 0235  GMT 0.4167day）</v>
          </cell>
          <cell r="AA1007">
            <v>12318.0902333333</v>
          </cell>
          <cell r="AB1007">
            <v>12278.09</v>
          </cell>
        </row>
        <row r="1008">
          <cell r="B1008" t="str">
            <v>Heung-A Singapore</v>
          </cell>
          <cell r="C1008" t="str">
            <v>SNL</v>
          </cell>
          <cell r="F1008" t="str">
            <v>final</v>
          </cell>
          <cell r="I1008" t="str">
            <v>2020.10.07-2020.10.11</v>
          </cell>
          <cell r="Y1008" t="str">
            <v>返还船东费预留/收回强制性船东费</v>
          </cell>
          <cell r="AA1008">
            <v>27459.599999999999</v>
          </cell>
        </row>
        <row r="1009">
          <cell r="B1009" t="str">
            <v>ACACIA LAN</v>
          </cell>
          <cell r="C1009" t="str">
            <v>STM</v>
          </cell>
          <cell r="F1009" t="str">
            <v>第22期</v>
          </cell>
          <cell r="I1009" t="str">
            <v>2020.10.08-2020.10.23</v>
          </cell>
          <cell r="Y1009" t="str">
            <v>船东费</v>
          </cell>
          <cell r="AA1009">
            <v>60228.24</v>
          </cell>
          <cell r="AB1009">
            <v>60228.23</v>
          </cell>
        </row>
        <row r="1010">
          <cell r="B1010" t="str">
            <v>JRS CORVUS</v>
          </cell>
          <cell r="C1010" t="str">
            <v>CMS</v>
          </cell>
          <cell r="F1010" t="str">
            <v>第07期</v>
          </cell>
          <cell r="I1010" t="str">
            <v>2020.10.09-2020.10.24</v>
          </cell>
          <cell r="AA1010">
            <v>70939.726027397293</v>
          </cell>
          <cell r="AB1010">
            <v>70912.42</v>
          </cell>
        </row>
        <row r="1011">
          <cell r="B1011" t="str">
            <v>ACACIA LIBRA</v>
          </cell>
          <cell r="C1011" t="str">
            <v>COSCO</v>
          </cell>
          <cell r="F1011" t="str">
            <v>第03期</v>
          </cell>
          <cell r="I1011" t="str">
            <v>2020.10.10-2020.10.25</v>
          </cell>
          <cell r="AA1011">
            <v>83962.5</v>
          </cell>
          <cell r="AB1011">
            <v>83960.56</v>
          </cell>
        </row>
        <row r="1012">
          <cell r="B1012" t="str">
            <v>A KOU</v>
          </cell>
          <cell r="C1012" t="str">
            <v>KMTC</v>
          </cell>
          <cell r="F1012" t="str">
            <v>第03期</v>
          </cell>
          <cell r="I1012" t="str">
            <v>2020.10.10-2020.10.25</v>
          </cell>
          <cell r="Y1012" t="str">
            <v>1.25%佣金</v>
          </cell>
          <cell r="AA1012">
            <v>107400</v>
          </cell>
          <cell r="AB1012">
            <v>107400</v>
          </cell>
        </row>
        <row r="1013">
          <cell r="B1013" t="str">
            <v>ACACIA HAWK</v>
          </cell>
          <cell r="C1013" t="str">
            <v>CMS</v>
          </cell>
          <cell r="F1013" t="str">
            <v>第67期</v>
          </cell>
          <cell r="I1013" t="str">
            <v>2020.10.14-2020.10.29</v>
          </cell>
          <cell r="Y1013" t="str">
            <v>船东费</v>
          </cell>
          <cell r="AA1013">
            <v>69922.735753424698</v>
          </cell>
          <cell r="AB1013">
            <v>69895.42</v>
          </cell>
        </row>
        <row r="1014">
          <cell r="B1014" t="str">
            <v>A FUKU</v>
          </cell>
          <cell r="C1014" t="str">
            <v>TSL</v>
          </cell>
          <cell r="F1014" t="str">
            <v>第02期</v>
          </cell>
          <cell r="I1014" t="str">
            <v>2020.10.15-2020.10.31</v>
          </cell>
          <cell r="Y1014" t="str">
            <v>1.25%佣金</v>
          </cell>
          <cell r="AA1014">
            <v>110600</v>
          </cell>
          <cell r="AB1014">
            <v>110582.69</v>
          </cell>
        </row>
        <row r="1015">
          <cell r="B1015" t="str">
            <v>ACACIA REI</v>
          </cell>
          <cell r="C1015" t="str">
            <v>STM</v>
          </cell>
          <cell r="F1015" t="str">
            <v>第04期</v>
          </cell>
          <cell r="I1015" t="str">
            <v>2020.10.15-2020.10.30</v>
          </cell>
          <cell r="AA1015">
            <v>91200</v>
          </cell>
          <cell r="AB1015">
            <v>91200</v>
          </cell>
        </row>
        <row r="1016">
          <cell r="B1016" t="str">
            <v>LISBOA</v>
          </cell>
          <cell r="C1016" t="str">
            <v>WHJDS</v>
          </cell>
          <cell r="F1016" t="str">
            <v>final</v>
          </cell>
          <cell r="I1016" t="str">
            <v>2020.10.15-2020.10.15</v>
          </cell>
          <cell r="Y1016" t="str">
            <v>交还船检验费/v.0286ew-0289ew劳务费</v>
          </cell>
          <cell r="AA1016">
            <v>-817.86938884941696</v>
          </cell>
          <cell r="AB1016">
            <v>-817.87</v>
          </cell>
        </row>
        <row r="1017">
          <cell r="B1017" t="str">
            <v>Heung-A Jakarta</v>
          </cell>
          <cell r="C1017" t="str">
            <v>PAN</v>
          </cell>
          <cell r="F1017" t="str">
            <v>第01期</v>
          </cell>
          <cell r="I1017" t="str">
            <v>2020.10.16-2020.10.31</v>
          </cell>
          <cell r="Y1017" t="str">
            <v>交船检验费</v>
          </cell>
          <cell r="AA1017">
            <v>138761.60999999999</v>
          </cell>
          <cell r="AB1017">
            <v>138741.60999999999</v>
          </cell>
        </row>
        <row r="1018">
          <cell r="B1018" t="str">
            <v>ACACIA MAKOTO</v>
          </cell>
          <cell r="C1018" t="str">
            <v>STM</v>
          </cell>
          <cell r="F1018" t="str">
            <v>第57期</v>
          </cell>
          <cell r="I1018" t="str">
            <v>2020.10.16-2020.10.31</v>
          </cell>
          <cell r="AA1018">
            <v>91200</v>
          </cell>
          <cell r="AB1018">
            <v>91200</v>
          </cell>
        </row>
        <row r="1019">
          <cell r="B1019" t="str">
            <v>ACACIA ARIES</v>
          </cell>
          <cell r="C1019" t="str">
            <v>STM</v>
          </cell>
          <cell r="F1019" t="str">
            <v>第17期</v>
          </cell>
          <cell r="I1019" t="str">
            <v>2020.10.17-2020.11.01</v>
          </cell>
          <cell r="AA1019">
            <v>60650</v>
          </cell>
          <cell r="AB1019">
            <v>60650</v>
          </cell>
        </row>
        <row r="1020">
          <cell r="B1020" t="str">
            <v>JRS CARINA</v>
          </cell>
          <cell r="C1020" t="str">
            <v>CCL</v>
          </cell>
          <cell r="F1020" t="str">
            <v>第57期</v>
          </cell>
          <cell r="I1020" t="str">
            <v>2020.10.17-2020.11.01</v>
          </cell>
          <cell r="Y1020" t="str">
            <v>船东费/停租10月12日15：08 - 17:00 0.0778天</v>
          </cell>
          <cell r="AA1020">
            <v>57828.6597666667</v>
          </cell>
          <cell r="AB1020">
            <v>57821.18</v>
          </cell>
        </row>
        <row r="1021">
          <cell r="B1021" t="str">
            <v>ACACIA WA</v>
          </cell>
          <cell r="C1021" t="str">
            <v>STM</v>
          </cell>
          <cell r="F1021" t="str">
            <v>prefinal</v>
          </cell>
          <cell r="I1021" t="str">
            <v>2020.10.18-2020.10.25</v>
          </cell>
          <cell r="Y1021" t="str">
            <v>船东费预留</v>
          </cell>
          <cell r="AA1021">
            <v>-24547.831333333299</v>
          </cell>
          <cell r="AB1021">
            <v>-24547.62</v>
          </cell>
        </row>
        <row r="1022">
          <cell r="B1022" t="str">
            <v>ACACIA WA</v>
          </cell>
          <cell r="C1022" t="str">
            <v>STM</v>
          </cell>
          <cell r="F1022" t="str">
            <v>final</v>
          </cell>
          <cell r="I1022" t="str">
            <v>2020.10.18-2020.10.25</v>
          </cell>
          <cell r="Y1022" t="str">
            <v>返还船东费预留</v>
          </cell>
          <cell r="AA1022">
            <v>2000</v>
          </cell>
        </row>
        <row r="1023">
          <cell r="B1023" t="str">
            <v>ACACIA TAURUS</v>
          </cell>
          <cell r="C1023" t="str">
            <v>STM</v>
          </cell>
          <cell r="F1023" t="str">
            <v>prefinal</v>
          </cell>
          <cell r="I1023" t="str">
            <v>2020.10.19-2020.11.06</v>
          </cell>
          <cell r="Y1023" t="str">
            <v>停租2020.10.21 0400L-2100L和绕航 TTL：1.1088天</v>
          </cell>
          <cell r="AA1023">
            <v>-15151.020853333301</v>
          </cell>
          <cell r="AB1023">
            <v>-15151.02</v>
          </cell>
        </row>
        <row r="1024">
          <cell r="B1024" t="str">
            <v>ACACIA VIRGO</v>
          </cell>
          <cell r="C1024" t="str">
            <v>SCP</v>
          </cell>
          <cell r="F1024" t="str">
            <v>第05期</v>
          </cell>
          <cell r="I1024" t="str">
            <v>2020.10.19-2020.11.03</v>
          </cell>
          <cell r="Y1024" t="str">
            <v>1.25%佣金/v.2034EW 劳务费及招待费</v>
          </cell>
          <cell r="AA1024">
            <v>82982.575342465803</v>
          </cell>
          <cell r="AB1024">
            <v>82625.27</v>
          </cell>
        </row>
        <row r="1025">
          <cell r="B1025" t="str">
            <v>ACACIA MING</v>
          </cell>
          <cell r="C1025" t="str">
            <v>NS</v>
          </cell>
          <cell r="F1025" t="str">
            <v>prefinal2</v>
          </cell>
          <cell r="I1025" t="str">
            <v>2020.10.21-2020.10.21</v>
          </cell>
          <cell r="Y1025" t="str">
            <v>1.25%佣金/返还交船检验费/返还船东费预留</v>
          </cell>
          <cell r="AA1025">
            <v>-4998.0398083333303</v>
          </cell>
        </row>
        <row r="1026">
          <cell r="B1026" t="str">
            <v>ACACIA MING</v>
          </cell>
          <cell r="C1026" t="str">
            <v>CMS</v>
          </cell>
          <cell r="F1026" t="str">
            <v>final</v>
          </cell>
          <cell r="I1026" t="str">
            <v>2020.10.22-2020.10.27</v>
          </cell>
          <cell r="Y1026" t="str">
            <v>船东费</v>
          </cell>
          <cell r="AA1026">
            <v>-3662.3080931506902</v>
          </cell>
        </row>
        <row r="1027">
          <cell r="B1027" t="str">
            <v>ACACIA LAN</v>
          </cell>
          <cell r="C1027" t="str">
            <v>STM</v>
          </cell>
          <cell r="F1027" t="str">
            <v>第23期</v>
          </cell>
          <cell r="I1027" t="str">
            <v>2020.10.23-2020.11.07</v>
          </cell>
          <cell r="Y1027" t="str">
            <v>船东费</v>
          </cell>
          <cell r="AA1027">
            <v>60464.86</v>
          </cell>
          <cell r="AB1027">
            <v>60464.86</v>
          </cell>
        </row>
        <row r="1028">
          <cell r="B1028" t="str">
            <v>JRS CORVUS</v>
          </cell>
          <cell r="C1028" t="str">
            <v>CMS</v>
          </cell>
          <cell r="F1028" t="str">
            <v>第08期</v>
          </cell>
          <cell r="I1028" t="str">
            <v>2020.10.24-2020.11.08</v>
          </cell>
          <cell r="AA1028">
            <v>70939.726027397293</v>
          </cell>
          <cell r="AB1028">
            <v>70912.41</v>
          </cell>
        </row>
        <row r="1029">
          <cell r="B1029" t="str">
            <v>LISBOA</v>
          </cell>
          <cell r="C1029" t="str">
            <v>STM</v>
          </cell>
          <cell r="F1029" t="str">
            <v>第01期</v>
          </cell>
          <cell r="I1029" t="str">
            <v>2020.10.23-2020.11.07</v>
          </cell>
          <cell r="Y1029" t="str">
            <v>停租0.6146天</v>
          </cell>
          <cell r="AA1029">
            <v>160239.51866666699</v>
          </cell>
          <cell r="AB1029">
            <v>160239.51999999999</v>
          </cell>
        </row>
        <row r="1030">
          <cell r="B1030" t="str">
            <v>ACACIA WA</v>
          </cell>
          <cell r="C1030" t="str">
            <v>CCL</v>
          </cell>
          <cell r="F1030" t="str">
            <v>第01期</v>
          </cell>
          <cell r="I1030" t="str">
            <v>2020.10.25-2020.11.01</v>
          </cell>
          <cell r="Y1030" t="str">
            <v>停租2020.10.25 1553-2330 0.3174天/10.29 0030-0430 0.1667天/船东费</v>
          </cell>
          <cell r="AA1030">
            <v>46699.030666666702</v>
          </cell>
          <cell r="AB1030">
            <v>46691.54</v>
          </cell>
        </row>
        <row r="1031">
          <cell r="B1031" t="str">
            <v>ACACIA LIBRA</v>
          </cell>
          <cell r="C1031" t="str">
            <v>COSCO</v>
          </cell>
          <cell r="F1031" t="str">
            <v>第04期</v>
          </cell>
          <cell r="I1031" t="str">
            <v>2020.10.25-2020.11.09</v>
          </cell>
          <cell r="AA1031">
            <v>83962.5</v>
          </cell>
          <cell r="AB1031">
            <v>83960.56</v>
          </cell>
        </row>
        <row r="1032">
          <cell r="B1032" t="str">
            <v>A KOU</v>
          </cell>
          <cell r="C1032" t="str">
            <v>KMTC</v>
          </cell>
          <cell r="F1032" t="str">
            <v>第04期</v>
          </cell>
          <cell r="I1032" t="str">
            <v>2020.10.25-2020.11.09</v>
          </cell>
          <cell r="Y1032" t="str">
            <v>1.25%佣金</v>
          </cell>
          <cell r="AA1032">
            <v>107400</v>
          </cell>
          <cell r="AB1032">
            <v>107400</v>
          </cell>
        </row>
        <row r="1033">
          <cell r="B1033" t="str">
            <v>A ROKU</v>
          </cell>
          <cell r="C1033" t="str">
            <v>TSL</v>
          </cell>
          <cell r="F1033" t="str">
            <v>第01期</v>
          </cell>
          <cell r="I1033" t="str">
            <v>2020.10.27-2020.11.15</v>
          </cell>
          <cell r="Y1033" t="str">
            <v>1.25%佣金</v>
          </cell>
          <cell r="AA1033">
            <v>175767.962328767</v>
          </cell>
          <cell r="AB1033">
            <v>146577.4</v>
          </cell>
        </row>
        <row r="1034">
          <cell r="B1034" t="str">
            <v>ACACIA MING</v>
          </cell>
          <cell r="C1034" t="str">
            <v>TYS</v>
          </cell>
          <cell r="F1034" t="str">
            <v>第01期</v>
          </cell>
          <cell r="I1034" t="str">
            <v>2020.10.28-2020.11.02</v>
          </cell>
          <cell r="Y1034" t="str">
            <v>1.25%佣金/交船检验费</v>
          </cell>
          <cell r="AA1034">
            <v>26066.010273972599</v>
          </cell>
          <cell r="AB1034">
            <v>26058.639999999999</v>
          </cell>
        </row>
        <row r="1035">
          <cell r="B1035" t="str">
            <v>ACACIA HAWK</v>
          </cell>
          <cell r="C1035" t="str">
            <v>CMS</v>
          </cell>
          <cell r="F1035" t="str">
            <v>第68期</v>
          </cell>
          <cell r="I1035" t="str">
            <v>2020.10.29-2020.11.13</v>
          </cell>
          <cell r="AA1035">
            <v>70742.465753424694</v>
          </cell>
          <cell r="AB1035">
            <v>70715.19</v>
          </cell>
        </row>
        <row r="1036">
          <cell r="B1036" t="str">
            <v>ACACIA REI</v>
          </cell>
          <cell r="C1036" t="str">
            <v>STM</v>
          </cell>
          <cell r="F1036" t="str">
            <v>第05期</v>
          </cell>
          <cell r="I1036" t="str">
            <v>2020.10.30-2020.11.14</v>
          </cell>
          <cell r="Y1036" t="str">
            <v>船东费</v>
          </cell>
          <cell r="AA1036">
            <v>90095.31</v>
          </cell>
          <cell r="AB1036">
            <v>90095.31</v>
          </cell>
        </row>
        <row r="1037">
          <cell r="B1037" t="str">
            <v>Heung-A Jakarta</v>
          </cell>
          <cell r="C1037" t="str">
            <v>PAN</v>
          </cell>
          <cell r="F1037" t="str">
            <v>第02期</v>
          </cell>
          <cell r="I1037" t="str">
            <v>2020.10.31-2020.11.15</v>
          </cell>
          <cell r="AA1037">
            <v>78462.5</v>
          </cell>
          <cell r="AB1037">
            <v>78435.22</v>
          </cell>
        </row>
        <row r="1038">
          <cell r="B1038" t="str">
            <v>ACACIA MAKOTO</v>
          </cell>
          <cell r="C1038" t="str">
            <v>STM</v>
          </cell>
          <cell r="F1038" t="str">
            <v>第58期</v>
          </cell>
          <cell r="I1038" t="str">
            <v>2020.10.31-2020.11.15</v>
          </cell>
          <cell r="Y1038" t="str">
            <v>船东费</v>
          </cell>
          <cell r="AA1038">
            <v>89244.87</v>
          </cell>
          <cell r="AB1038">
            <v>89244.88</v>
          </cell>
        </row>
        <row r="1039">
          <cell r="B1039" t="str">
            <v>A FUKU</v>
          </cell>
          <cell r="C1039" t="str">
            <v>TSL</v>
          </cell>
          <cell r="F1039" t="str">
            <v>第03期</v>
          </cell>
          <cell r="I1039" t="str">
            <v>2020.10.31-2020.11.16</v>
          </cell>
          <cell r="Y1039" t="str">
            <v>1.25%佣金/交船检验费</v>
          </cell>
          <cell r="AA1039">
            <v>110366.50020547899</v>
          </cell>
          <cell r="AB1039">
            <v>110349.21</v>
          </cell>
        </row>
        <row r="1040">
          <cell r="B1040" t="str">
            <v>Heung-A Manila</v>
          </cell>
          <cell r="C1040" t="str">
            <v>MIS</v>
          </cell>
          <cell r="F1040" t="str">
            <v>第01期</v>
          </cell>
          <cell r="I1040" t="str">
            <v>2020.10.31-2020.11.15</v>
          </cell>
          <cell r="Y1040" t="str">
            <v>1.25%佣金</v>
          </cell>
          <cell r="AA1040">
            <v>86504.280821917797</v>
          </cell>
          <cell r="AB1040">
            <v>86486.91</v>
          </cell>
        </row>
        <row r="1041">
          <cell r="B1041" t="str">
            <v>ACACIA ARIES</v>
          </cell>
          <cell r="C1041" t="str">
            <v>STM</v>
          </cell>
          <cell r="F1041" t="str">
            <v>第18期</v>
          </cell>
          <cell r="I1041" t="str">
            <v>2020.11.01-2020.11.16</v>
          </cell>
          <cell r="Y1041" t="str">
            <v>船东费</v>
          </cell>
          <cell r="AA1041">
            <v>60438.87</v>
          </cell>
          <cell r="AB1041">
            <v>60438.87</v>
          </cell>
        </row>
        <row r="1042">
          <cell r="B1042" t="str">
            <v>JRS CARINA</v>
          </cell>
          <cell r="C1042" t="str">
            <v>CCL</v>
          </cell>
          <cell r="F1042" t="str">
            <v>第58期</v>
          </cell>
          <cell r="I1042" t="str">
            <v>2020.11.01-2020.11.16</v>
          </cell>
          <cell r="AA1042">
            <v>70600</v>
          </cell>
          <cell r="AB1042">
            <v>70592.710000000006</v>
          </cell>
        </row>
        <row r="1043">
          <cell r="B1043" t="str">
            <v>ACACIA MING</v>
          </cell>
          <cell r="C1043" t="str">
            <v>TYS</v>
          </cell>
          <cell r="F1043" t="str">
            <v>PREFINAL</v>
          </cell>
          <cell r="I1043" t="str">
            <v>2020.11.02-2020.11.08</v>
          </cell>
          <cell r="Y1043" t="str">
            <v>1.25%佣金/船东费预留/还船检验费</v>
          </cell>
          <cell r="AA1043">
            <v>29693.424637842501</v>
          </cell>
          <cell r="AB1043">
            <v>29685.93</v>
          </cell>
        </row>
        <row r="1044">
          <cell r="B1044" t="str">
            <v>ACACIA MING</v>
          </cell>
          <cell r="C1044" t="str">
            <v>TYS</v>
          </cell>
          <cell r="F1044" t="str">
            <v>final</v>
          </cell>
          <cell r="I1044" t="str">
            <v>2020.11.02-2020.11.08</v>
          </cell>
          <cell r="Y1044" t="str">
            <v>返还船东费预留</v>
          </cell>
          <cell r="AA1044">
            <v>5000</v>
          </cell>
          <cell r="AB1044">
            <v>4963.4799999999996</v>
          </cell>
        </row>
        <row r="1045">
          <cell r="B1045" t="str">
            <v>ACACIA VIRGO</v>
          </cell>
          <cell r="C1045" t="str">
            <v>SCP</v>
          </cell>
          <cell r="F1045" t="str">
            <v>第06期</v>
          </cell>
          <cell r="I1045" t="str">
            <v>2020.11.03-2020.11.18</v>
          </cell>
          <cell r="Y1045" t="str">
            <v>1.25%佣金</v>
          </cell>
          <cell r="AA1045">
            <v>81196.575342465803</v>
          </cell>
          <cell r="AB1045">
            <v>81189.210000000006</v>
          </cell>
        </row>
        <row r="1046">
          <cell r="B1046" t="str">
            <v>ACACIA TAURUS</v>
          </cell>
          <cell r="C1046" t="str">
            <v>DWS</v>
          </cell>
          <cell r="F1046" t="str">
            <v>第01期</v>
          </cell>
          <cell r="I1046" t="str">
            <v>2020.11.06-2020.11.21</v>
          </cell>
          <cell r="AA1046">
            <v>78591.780821917797</v>
          </cell>
          <cell r="AB1046">
            <v>78554.42</v>
          </cell>
        </row>
        <row r="1047">
          <cell r="B1047" t="str">
            <v>ACACIA WA</v>
          </cell>
          <cell r="C1047" t="str">
            <v>STM</v>
          </cell>
          <cell r="F1047" t="str">
            <v>第01期</v>
          </cell>
          <cell r="I1047" t="str">
            <v>2020.11.05-2020.11.20</v>
          </cell>
          <cell r="AA1047">
            <v>167477.94</v>
          </cell>
          <cell r="AB1047">
            <v>167477.94</v>
          </cell>
        </row>
        <row r="1048">
          <cell r="B1048" t="str">
            <v>ACACIA LAN</v>
          </cell>
          <cell r="C1048" t="str">
            <v>STM</v>
          </cell>
          <cell r="F1048" t="str">
            <v>第24期</v>
          </cell>
          <cell r="I1048" t="str">
            <v>2020.11.07-2020.11.22</v>
          </cell>
          <cell r="AA1048">
            <v>60650</v>
          </cell>
          <cell r="AB1048">
            <v>60650</v>
          </cell>
        </row>
        <row r="1049">
          <cell r="B1049" t="str">
            <v>A KEIGA</v>
          </cell>
          <cell r="C1049" t="str">
            <v>TCL</v>
          </cell>
          <cell r="F1049" t="str">
            <v>第01期</v>
          </cell>
          <cell r="I1049" t="str">
            <v>2020.11.08-2020.11.18</v>
          </cell>
          <cell r="AA1049">
            <v>58400</v>
          </cell>
          <cell r="AB1049">
            <v>58360.1</v>
          </cell>
        </row>
        <row r="1050">
          <cell r="B1050" t="str">
            <v>JRS CORVUS</v>
          </cell>
          <cell r="C1050" t="str">
            <v>CMS</v>
          </cell>
          <cell r="F1050" t="str">
            <v>第09期</v>
          </cell>
          <cell r="I1050" t="str">
            <v>2020.11.08-2020.11.23</v>
          </cell>
          <cell r="AA1050">
            <v>70939.726027397293</v>
          </cell>
          <cell r="AB1050">
            <v>70912.42</v>
          </cell>
        </row>
        <row r="1051">
          <cell r="B1051" t="str">
            <v>LISBOA</v>
          </cell>
          <cell r="C1051" t="str">
            <v>STM</v>
          </cell>
          <cell r="F1051" t="str">
            <v>第02期</v>
          </cell>
          <cell r="I1051" t="str">
            <v>2020.11.07-2020.11.22</v>
          </cell>
          <cell r="AA1051">
            <v>72700</v>
          </cell>
          <cell r="AB1051">
            <v>72700</v>
          </cell>
        </row>
        <row r="1052">
          <cell r="B1052" t="str">
            <v>ACACIA LIBRA</v>
          </cell>
          <cell r="C1052" t="str">
            <v>COSCO</v>
          </cell>
          <cell r="F1052" t="str">
            <v>第05期</v>
          </cell>
          <cell r="I1052" t="str">
            <v>2020.11.09-2020.11.24</v>
          </cell>
          <cell r="AA1052">
            <v>83962.5</v>
          </cell>
          <cell r="AB1052">
            <v>83960.56</v>
          </cell>
        </row>
        <row r="1053">
          <cell r="B1053" t="str">
            <v>A KOU</v>
          </cell>
          <cell r="C1053" t="str">
            <v>KMTC</v>
          </cell>
          <cell r="F1053" t="str">
            <v>第05期</v>
          </cell>
          <cell r="I1053" t="str">
            <v>2020.11.09-2020.11.24</v>
          </cell>
          <cell r="Y1053" t="str">
            <v>1.25%佣金</v>
          </cell>
          <cell r="AA1053">
            <v>107400</v>
          </cell>
          <cell r="AB1053">
            <v>107400</v>
          </cell>
        </row>
        <row r="1054">
          <cell r="B1054" t="str">
            <v>ACACIA MING</v>
          </cell>
          <cell r="C1054" t="str">
            <v>TCL</v>
          </cell>
          <cell r="F1054" t="str">
            <v>第01期</v>
          </cell>
          <cell r="I1054" t="str">
            <v>2020.11.09-2020.11.24</v>
          </cell>
          <cell r="Y1054" t="str">
            <v>交船检验费</v>
          </cell>
          <cell r="AA1054">
            <v>87300</v>
          </cell>
          <cell r="AB1054">
            <v>87260.1</v>
          </cell>
        </row>
        <row r="1055">
          <cell r="B1055" t="str">
            <v>Heung-A Singapore</v>
          </cell>
          <cell r="C1055" t="str">
            <v>EAS</v>
          </cell>
          <cell r="F1055" t="str">
            <v>第01期</v>
          </cell>
          <cell r="I1055" t="str">
            <v>2020.11.16-2020.11.21</v>
          </cell>
          <cell r="Y1055" t="str">
            <v>还船检验费/船东预留</v>
          </cell>
          <cell r="AA1055">
            <v>44867.388472602703</v>
          </cell>
          <cell r="AB1055">
            <v>44839.97</v>
          </cell>
        </row>
        <row r="1056">
          <cell r="B1056" t="str">
            <v>Heung-A Singapore</v>
          </cell>
          <cell r="C1056" t="str">
            <v>EAS</v>
          </cell>
          <cell r="F1056" t="str">
            <v>final</v>
          </cell>
          <cell r="I1056" t="str">
            <v>2020.11.16-2020.11.21</v>
          </cell>
          <cell r="Y1056" t="str">
            <v>返还船东预留/2045E船员劳务费</v>
          </cell>
          <cell r="AA1056">
            <v>2519</v>
          </cell>
          <cell r="AB1056">
            <v>2486.6</v>
          </cell>
        </row>
        <row r="1057">
          <cell r="B1057" t="str">
            <v>Contship Day</v>
          </cell>
          <cell r="C1057" t="str">
            <v>APL</v>
          </cell>
          <cell r="F1057" t="str">
            <v>第01期</v>
          </cell>
          <cell r="I1057" t="str">
            <v>2020.11.11-2020.11.21</v>
          </cell>
          <cell r="Y1057" t="str">
            <v>油样检测费</v>
          </cell>
          <cell r="AA1057">
            <v>56559.325873972601</v>
          </cell>
          <cell r="AB1057">
            <v>56499.37</v>
          </cell>
        </row>
        <row r="1058">
          <cell r="B1058" t="str">
            <v>ACACIA HAWK</v>
          </cell>
          <cell r="C1058" t="str">
            <v>CMS</v>
          </cell>
          <cell r="F1058" t="str">
            <v>第69期</v>
          </cell>
          <cell r="I1058" t="str">
            <v>2020.11.13-2020.11.28</v>
          </cell>
          <cell r="AA1058">
            <v>70742.465753424694</v>
          </cell>
          <cell r="AB1058">
            <v>70715.12</v>
          </cell>
        </row>
        <row r="1059">
          <cell r="B1059" t="str">
            <v>ACACIA REI</v>
          </cell>
          <cell r="C1059" t="str">
            <v>STM</v>
          </cell>
          <cell r="F1059" t="str">
            <v>第06期</v>
          </cell>
          <cell r="I1059" t="str">
            <v>2020.11.14-2020.11.29</v>
          </cell>
          <cell r="AA1059">
            <v>91200</v>
          </cell>
          <cell r="AB1059">
            <v>91200</v>
          </cell>
        </row>
        <row r="1060">
          <cell r="B1060" t="str">
            <v>A ROKU</v>
          </cell>
          <cell r="C1060" t="str">
            <v>TSL</v>
          </cell>
          <cell r="F1060" t="str">
            <v>第02期</v>
          </cell>
          <cell r="I1060" t="str">
            <v>2020.11.15-2020.11.30</v>
          </cell>
          <cell r="Y1060" t="str">
            <v>1.25%佣金</v>
          </cell>
          <cell r="AA1060">
            <v>137156.25</v>
          </cell>
          <cell r="AB1060">
            <v>137138.87</v>
          </cell>
        </row>
        <row r="1061">
          <cell r="B1061" t="str">
            <v>A FUKU</v>
          </cell>
          <cell r="C1061" t="str">
            <v>TSL</v>
          </cell>
          <cell r="F1061" t="str">
            <v>第04期</v>
          </cell>
          <cell r="I1061" t="str">
            <v>2020.11.16-2020.12.01</v>
          </cell>
          <cell r="Y1061" t="str">
            <v>1.25%佣金/国庆节停租（2020.10.13 1501-10.18 0730LT 4.69天）</v>
          </cell>
          <cell r="AA1061">
            <v>67933.694863013705</v>
          </cell>
          <cell r="AB1061">
            <v>67916.320000000007</v>
          </cell>
        </row>
        <row r="1062">
          <cell r="B1062" t="str">
            <v>Heung-A Jakarta</v>
          </cell>
          <cell r="C1062" t="str">
            <v>PAN</v>
          </cell>
          <cell r="F1062" t="str">
            <v>第03期</v>
          </cell>
          <cell r="I1062" t="str">
            <v>2020.11.15-2020.11.30</v>
          </cell>
          <cell r="Y1062" t="str">
            <v>船东费</v>
          </cell>
          <cell r="AA1062">
            <v>70731.98</v>
          </cell>
          <cell r="AB1062">
            <v>70704.58</v>
          </cell>
        </row>
        <row r="1063">
          <cell r="B1063" t="str">
            <v>ACACIA MAKOTO</v>
          </cell>
          <cell r="C1063" t="str">
            <v>STM</v>
          </cell>
          <cell r="F1063" t="str">
            <v>第59期</v>
          </cell>
          <cell r="I1063" t="str">
            <v>2020.11.15-2020.11.30</v>
          </cell>
          <cell r="AA1063">
            <v>91200</v>
          </cell>
          <cell r="AB1063">
            <v>91200</v>
          </cell>
        </row>
        <row r="1064">
          <cell r="B1064" t="str">
            <v>Heung-A Manila</v>
          </cell>
          <cell r="C1064" t="str">
            <v>MIS</v>
          </cell>
          <cell r="F1064" t="str">
            <v>第02期</v>
          </cell>
          <cell r="I1064" t="str">
            <v>2020.11.15-2020.11.30</v>
          </cell>
          <cell r="Y1064" t="str">
            <v>1.25%佣金</v>
          </cell>
          <cell r="AA1064">
            <v>86504.280821917797</v>
          </cell>
          <cell r="AB1064">
            <v>86486.89</v>
          </cell>
        </row>
        <row r="1065">
          <cell r="B1065" t="str">
            <v>ACACIA ARIES</v>
          </cell>
          <cell r="C1065" t="str">
            <v>STM</v>
          </cell>
          <cell r="F1065" t="str">
            <v>第19期</v>
          </cell>
          <cell r="I1065" t="str">
            <v>2020.11.16-2020.12.01</v>
          </cell>
          <cell r="AA1065">
            <v>60650</v>
          </cell>
          <cell r="AB1065">
            <v>60650</v>
          </cell>
        </row>
        <row r="1066">
          <cell r="B1066" t="str">
            <v>JRS CARINA</v>
          </cell>
          <cell r="C1066" t="str">
            <v>CCL</v>
          </cell>
          <cell r="F1066" t="str">
            <v>第59期</v>
          </cell>
          <cell r="I1066" t="str">
            <v>2020.11.16-2020.12.01</v>
          </cell>
          <cell r="Y1066" t="str">
            <v>船东费</v>
          </cell>
          <cell r="AA1066">
            <v>70332.399999999994</v>
          </cell>
          <cell r="AB1066">
            <v>70324.98</v>
          </cell>
        </row>
        <row r="1067">
          <cell r="B1067" t="str">
            <v>ACACIA VIRGO</v>
          </cell>
          <cell r="C1067" t="str">
            <v>SCP</v>
          </cell>
          <cell r="F1067" t="str">
            <v>第07期</v>
          </cell>
          <cell r="I1067" t="str">
            <v>2020.11.18-2020.12.03</v>
          </cell>
          <cell r="Y1067" t="str">
            <v>1.25%佣金</v>
          </cell>
          <cell r="AA1067">
            <v>81196.575342465803</v>
          </cell>
          <cell r="AB1067">
            <v>81189.19</v>
          </cell>
        </row>
        <row r="1068">
          <cell r="B1068" t="str">
            <v>A KEIGA</v>
          </cell>
          <cell r="C1068" t="str">
            <v>TCL</v>
          </cell>
          <cell r="F1068" t="str">
            <v>prefinal</v>
          </cell>
          <cell r="I1068" t="str">
            <v>2020.11.18-2020.11.24</v>
          </cell>
          <cell r="Y1068" t="str">
            <v>交还船检验费/船东费预留</v>
          </cell>
          <cell r="AA1068">
            <v>27676.158800000001</v>
          </cell>
          <cell r="AB1068">
            <v>27636.21</v>
          </cell>
        </row>
        <row r="1069">
          <cell r="B1069" t="str">
            <v>A KEIGA</v>
          </cell>
          <cell r="C1069" t="str">
            <v>TCL</v>
          </cell>
          <cell r="F1069" t="str">
            <v>final</v>
          </cell>
          <cell r="I1069" t="str">
            <v>2020.11.18-2020.11.24</v>
          </cell>
          <cell r="Y1069" t="str">
            <v>返还船东费预留</v>
          </cell>
          <cell r="AA1069">
            <v>1826.27</v>
          </cell>
        </row>
        <row r="1070">
          <cell r="B1070" t="str">
            <v>ACACIA TAURUS</v>
          </cell>
          <cell r="C1070" t="str">
            <v>DWS</v>
          </cell>
          <cell r="F1070" t="str">
            <v>第02期</v>
          </cell>
          <cell r="I1070" t="str">
            <v>2020.11.21-2020.12.06</v>
          </cell>
          <cell r="Y1070" t="str">
            <v>交船检验费</v>
          </cell>
          <cell r="AA1070">
            <v>78341.780821917797</v>
          </cell>
          <cell r="AB1070">
            <v>78304.39</v>
          </cell>
        </row>
        <row r="1071">
          <cell r="B1071" t="str">
            <v>ACACIA WA</v>
          </cell>
          <cell r="C1071" t="str">
            <v>STM</v>
          </cell>
          <cell r="F1071" t="str">
            <v>第02期</v>
          </cell>
          <cell r="I1071" t="str">
            <v>2020.11.20-2020.12.05</v>
          </cell>
          <cell r="AA1071">
            <v>72700</v>
          </cell>
          <cell r="AB1071">
            <v>72700</v>
          </cell>
        </row>
        <row r="1072">
          <cell r="B1072" t="str">
            <v>Heung-A Singapore</v>
          </cell>
          <cell r="C1072" t="str">
            <v>NS</v>
          </cell>
          <cell r="F1072" t="str">
            <v>第01期</v>
          </cell>
          <cell r="I1072" t="str">
            <v>2020.11.21-2020.12.06</v>
          </cell>
          <cell r="Y1072" t="str">
            <v>交船检验费/1.25%佣金</v>
          </cell>
          <cell r="AA1072">
            <v>143285.78750000001</v>
          </cell>
          <cell r="AB1072">
            <v>143248.37</v>
          </cell>
        </row>
        <row r="1073">
          <cell r="B1073" t="str">
            <v>ACACIA LAN</v>
          </cell>
          <cell r="C1073" t="str">
            <v>STM</v>
          </cell>
          <cell r="F1073" t="str">
            <v>第25期</v>
          </cell>
          <cell r="I1073" t="str">
            <v>2020.11.22-2020.12.07</v>
          </cell>
          <cell r="AA1073">
            <v>60650</v>
          </cell>
          <cell r="AB1073">
            <v>60650</v>
          </cell>
        </row>
        <row r="1074">
          <cell r="B1074" t="str">
            <v>JRS CORVUS</v>
          </cell>
          <cell r="C1074" t="str">
            <v>CMS</v>
          </cell>
          <cell r="F1074" t="str">
            <v>PREFINAL</v>
          </cell>
          <cell r="I1074" t="str">
            <v>2020.11.23-2020.12.15</v>
          </cell>
          <cell r="V1074">
            <v>-150</v>
          </cell>
          <cell r="Y1074" t="str">
            <v>船东费预留/还船检验费/v.2044E-2049E劳务费</v>
          </cell>
          <cell r="AA1074">
            <v>102221.787116438</v>
          </cell>
          <cell r="AB1074">
            <v>102194.14</v>
          </cell>
        </row>
        <row r="1075">
          <cell r="B1075" t="str">
            <v>JRS CORVUS</v>
          </cell>
          <cell r="C1075" t="str">
            <v>CMS</v>
          </cell>
          <cell r="F1075" t="str">
            <v>final</v>
          </cell>
          <cell r="I1075" t="str">
            <v>2020.11.23-2020.12.15</v>
          </cell>
          <cell r="Y1075" t="str">
            <v>返还船东费预留</v>
          </cell>
          <cell r="AA1075">
            <v>1517.75</v>
          </cell>
        </row>
        <row r="1076">
          <cell r="B1076" t="str">
            <v>LISBOA</v>
          </cell>
          <cell r="C1076" t="str">
            <v>STM</v>
          </cell>
          <cell r="F1076" t="str">
            <v>prefinal</v>
          </cell>
          <cell r="I1076" t="str">
            <v>2020.11.22-2020.12.08</v>
          </cell>
          <cell r="AA1076">
            <v>72700</v>
          </cell>
          <cell r="AB1076">
            <v>72700</v>
          </cell>
        </row>
        <row r="1077">
          <cell r="B1077" t="str">
            <v>LISBOA</v>
          </cell>
          <cell r="C1077" t="str">
            <v>STM</v>
          </cell>
          <cell r="F1077" t="str">
            <v>prefinal</v>
          </cell>
          <cell r="I1077" t="str">
            <v>2020.11.22-2020.12.08</v>
          </cell>
          <cell r="Y1077" t="str">
            <v>船东费预留</v>
          </cell>
          <cell r="AA1077">
            <v>-180239.59899999999</v>
          </cell>
          <cell r="AB1077">
            <v>-180239.73</v>
          </cell>
        </row>
        <row r="1078">
          <cell r="B1078" t="str">
            <v>LISBOA</v>
          </cell>
          <cell r="C1078" t="str">
            <v>STM</v>
          </cell>
          <cell r="F1078" t="str">
            <v>final</v>
          </cell>
          <cell r="I1078" t="str">
            <v>2020.11.22-2020.12.08</v>
          </cell>
          <cell r="Y1078" t="str">
            <v>船东费预收回</v>
          </cell>
          <cell r="AA1078">
            <v>-11591.34</v>
          </cell>
        </row>
        <row r="1079">
          <cell r="B1079" t="str">
            <v>ACACIA LIBRA</v>
          </cell>
          <cell r="C1079" t="str">
            <v>COSCO</v>
          </cell>
          <cell r="F1079" t="str">
            <v>第06期</v>
          </cell>
          <cell r="I1079" t="str">
            <v>2020.11.24-2020.12.09</v>
          </cell>
          <cell r="AA1079">
            <v>83962.5</v>
          </cell>
          <cell r="AB1079">
            <v>83960.56</v>
          </cell>
        </row>
        <row r="1080">
          <cell r="B1080" t="str">
            <v>A KOU</v>
          </cell>
          <cell r="C1080" t="str">
            <v>KMTC</v>
          </cell>
          <cell r="F1080" t="str">
            <v>第06期</v>
          </cell>
          <cell r="I1080" t="str">
            <v>2020.11.24-2020.12.09</v>
          </cell>
          <cell r="Y1080" t="str">
            <v>1.25%佣金</v>
          </cell>
          <cell r="AA1080">
            <v>107400</v>
          </cell>
          <cell r="AB1080">
            <v>107400</v>
          </cell>
        </row>
        <row r="1081">
          <cell r="B1081" t="str">
            <v>ACACIA MING</v>
          </cell>
          <cell r="C1081" t="str">
            <v>TCL</v>
          </cell>
          <cell r="F1081" t="str">
            <v>第02期</v>
          </cell>
          <cell r="I1081" t="str">
            <v>2020.11.24-2020.12.09</v>
          </cell>
          <cell r="Y1081" t="str">
            <v>停租（2020.11.15 1900-2200 0.125天）</v>
          </cell>
          <cell r="AA1081">
            <v>86788.37</v>
          </cell>
          <cell r="AB1081">
            <v>86748.45</v>
          </cell>
        </row>
        <row r="1082">
          <cell r="B1082" t="str">
            <v>Contship Day</v>
          </cell>
          <cell r="C1082" t="str">
            <v>APL</v>
          </cell>
          <cell r="F1082" t="str">
            <v>第02期</v>
          </cell>
          <cell r="I1082" t="str">
            <v>2020.11.21-2020.12.06</v>
          </cell>
          <cell r="Y1082" t="str">
            <v>油样检测费</v>
          </cell>
          <cell r="AA1082">
            <v>73188.698630137005</v>
          </cell>
          <cell r="AB1082">
            <v>73181.3</v>
          </cell>
        </row>
        <row r="1083">
          <cell r="B1083" t="str">
            <v>ACACIA HAWK</v>
          </cell>
          <cell r="C1083" t="str">
            <v>CMS</v>
          </cell>
          <cell r="F1083" t="str">
            <v>第70期</v>
          </cell>
          <cell r="I1083" t="str">
            <v>2020.11.28-2020.12.11</v>
          </cell>
          <cell r="Y1083" t="str">
            <v>停租2020.10.25 2200-10.26 0850LT 0.4521天</v>
          </cell>
          <cell r="AA1083">
            <v>58445.819068493103</v>
          </cell>
          <cell r="AB1083">
            <v>58445.82</v>
          </cell>
        </row>
        <row r="1084">
          <cell r="B1084" t="str">
            <v>ACACIA HAWK</v>
          </cell>
          <cell r="C1084" t="str">
            <v>CMS</v>
          </cell>
          <cell r="F1084" t="str">
            <v>第70期</v>
          </cell>
          <cell r="I1084" t="str">
            <v>2020.12.11-2020.12.13</v>
          </cell>
          <cell r="AA1084">
            <v>14072.328767123299</v>
          </cell>
          <cell r="AB1084">
            <v>14044.91</v>
          </cell>
        </row>
        <row r="1085">
          <cell r="B1085" t="str">
            <v>ACACIA REI</v>
          </cell>
          <cell r="C1085" t="str">
            <v>STM</v>
          </cell>
          <cell r="F1085" t="str">
            <v>第07期</v>
          </cell>
          <cell r="I1085" t="str">
            <v>2020.11.29-2020.12.14</v>
          </cell>
          <cell r="Y1085" t="str">
            <v>船东费</v>
          </cell>
          <cell r="AA1085">
            <v>90115.33</v>
          </cell>
          <cell r="AB1085">
            <v>90115.33</v>
          </cell>
        </row>
        <row r="1086">
          <cell r="B1086" t="str">
            <v>A ROKU</v>
          </cell>
          <cell r="C1086" t="str">
            <v>TSL</v>
          </cell>
          <cell r="F1086" t="str">
            <v>第03期</v>
          </cell>
          <cell r="I1086" t="str">
            <v>2020.11.30-2020.12.16</v>
          </cell>
          <cell r="Y1086" t="str">
            <v>1.25%佣金/交船检验费</v>
          </cell>
          <cell r="AA1086">
            <v>150773.77388013701</v>
          </cell>
          <cell r="AB1086">
            <v>179964.89</v>
          </cell>
        </row>
        <row r="1087">
          <cell r="B1087" t="str">
            <v>Heung-A Jakarta</v>
          </cell>
          <cell r="C1087" t="str">
            <v>PAN</v>
          </cell>
          <cell r="F1087" t="str">
            <v>第04期</v>
          </cell>
          <cell r="I1087" t="str">
            <v>2020.11.30-2020.12.15</v>
          </cell>
          <cell r="AA1087">
            <v>78462.5</v>
          </cell>
          <cell r="AB1087">
            <v>78435.08</v>
          </cell>
        </row>
        <row r="1088">
          <cell r="B1088" t="str">
            <v>ACACIA MAKOTO</v>
          </cell>
          <cell r="C1088" t="str">
            <v>STM</v>
          </cell>
          <cell r="F1088" t="str">
            <v>第60期</v>
          </cell>
          <cell r="I1088" t="str">
            <v>2020.11.30-2020.12.15</v>
          </cell>
          <cell r="Y1088" t="str">
            <v>船东费</v>
          </cell>
          <cell r="AA1088">
            <v>89445.28</v>
          </cell>
          <cell r="AB1088">
            <v>89445.27</v>
          </cell>
        </row>
        <row r="1089">
          <cell r="B1089" t="str">
            <v>Heung-A Manila</v>
          </cell>
          <cell r="C1089" t="str">
            <v>MIS</v>
          </cell>
          <cell r="F1089" t="str">
            <v>第03期</v>
          </cell>
          <cell r="I1089" t="str">
            <v>2020.11.30-2020.12.15</v>
          </cell>
          <cell r="Y1089" t="str">
            <v>1.25%佣金</v>
          </cell>
          <cell r="AA1089">
            <v>86504.280821917797</v>
          </cell>
          <cell r="AB1089">
            <v>86486.86</v>
          </cell>
        </row>
        <row r="1090">
          <cell r="B1090" t="str">
            <v>A FUKU</v>
          </cell>
          <cell r="C1090" t="str">
            <v>TSL</v>
          </cell>
          <cell r="F1090" t="str">
            <v>第05期</v>
          </cell>
          <cell r="I1090" t="str">
            <v>2020.12.01-2020.12.16</v>
          </cell>
          <cell r="Y1090" t="str">
            <v>1.25%佣金</v>
          </cell>
          <cell r="AA1090">
            <v>104287.5</v>
          </cell>
          <cell r="AB1090">
            <v>104270.08</v>
          </cell>
        </row>
        <row r="1091">
          <cell r="B1091" t="str">
            <v>JRS CARINA</v>
          </cell>
          <cell r="C1091" t="str">
            <v>CCL</v>
          </cell>
          <cell r="F1091" t="str">
            <v>第60期</v>
          </cell>
          <cell r="I1091" t="str">
            <v>2020.12.01-2020.12.16</v>
          </cell>
          <cell r="Y1091" t="str">
            <v>船东费</v>
          </cell>
          <cell r="AA1091">
            <v>70099.960000000006</v>
          </cell>
          <cell r="AB1091">
            <v>70099.960000000006</v>
          </cell>
        </row>
        <row r="1092">
          <cell r="B1092" t="str">
            <v>ACACIA ARIES</v>
          </cell>
          <cell r="C1092" t="str">
            <v>STM</v>
          </cell>
          <cell r="F1092" t="str">
            <v>第20期</v>
          </cell>
          <cell r="I1092" t="str">
            <v>2020.12.01-2020.12.16</v>
          </cell>
          <cell r="Y1092" t="str">
            <v>船东费</v>
          </cell>
          <cell r="AA1092">
            <v>59911.58</v>
          </cell>
          <cell r="AB1092">
            <v>59911.58</v>
          </cell>
        </row>
        <row r="1093">
          <cell r="B1093" t="str">
            <v>ACACIA VIRGO</v>
          </cell>
          <cell r="C1093" t="str">
            <v>SCP</v>
          </cell>
          <cell r="F1093" t="str">
            <v>第08期</v>
          </cell>
          <cell r="I1093" t="str">
            <v>2020.12.03-2020.12.18</v>
          </cell>
          <cell r="Y1093" t="str">
            <v>1.25%佣金/v.2035-2041 劳务费/v.143e-149e DLC招待费</v>
          </cell>
          <cell r="AA1093">
            <v>89640.215342465803</v>
          </cell>
          <cell r="AB1093">
            <v>89975.39</v>
          </cell>
        </row>
        <row r="1094">
          <cell r="B1094" t="str">
            <v>A KIBO</v>
          </cell>
          <cell r="C1094" t="str">
            <v>GMS</v>
          </cell>
          <cell r="F1094" t="str">
            <v>第01期</v>
          </cell>
          <cell r="I1094" t="str">
            <v>2020.12.02-2020.12.17</v>
          </cell>
          <cell r="Y1094" t="str">
            <v>1.25%佣金</v>
          </cell>
          <cell r="AA1094">
            <v>171243.75</v>
          </cell>
          <cell r="AB1094">
            <v>171243.75</v>
          </cell>
        </row>
        <row r="1095">
          <cell r="B1095" t="str">
            <v>ACACIA WA</v>
          </cell>
          <cell r="C1095" t="str">
            <v>STM</v>
          </cell>
          <cell r="F1095" t="str">
            <v>第03期</v>
          </cell>
          <cell r="I1095" t="str">
            <v>2020.12.05-2020.12.20</v>
          </cell>
          <cell r="AA1095">
            <v>72700</v>
          </cell>
          <cell r="AB1095">
            <v>72700</v>
          </cell>
        </row>
        <row r="1096">
          <cell r="B1096" t="str">
            <v>ACACIA TAURUS</v>
          </cell>
          <cell r="C1096" t="str">
            <v>DWS</v>
          </cell>
          <cell r="F1096" t="str">
            <v>第03期</v>
          </cell>
          <cell r="I1096" t="str">
            <v>2020.12.06-2020.12.21</v>
          </cell>
          <cell r="AA1096">
            <v>78591.780821917797</v>
          </cell>
          <cell r="AB1096">
            <v>78554.33</v>
          </cell>
        </row>
        <row r="1097">
          <cell r="B1097" t="str">
            <v>Heung-A Singapore</v>
          </cell>
          <cell r="C1097" t="str">
            <v>NS</v>
          </cell>
          <cell r="F1097" t="str">
            <v>第02期</v>
          </cell>
          <cell r="I1097" t="str">
            <v>2020.12.06-2020.12.21</v>
          </cell>
          <cell r="Y1097" t="str">
            <v>1.25%佣金</v>
          </cell>
          <cell r="AA1097">
            <v>93968.75</v>
          </cell>
          <cell r="AB1097">
            <v>93931.34</v>
          </cell>
        </row>
        <row r="1098">
          <cell r="B1098" t="str">
            <v>Contship Day</v>
          </cell>
          <cell r="C1098" t="str">
            <v>APL</v>
          </cell>
          <cell r="F1098" t="str">
            <v>第03期</v>
          </cell>
          <cell r="I1098" t="str">
            <v>2020.12.06-2020.12.21</v>
          </cell>
          <cell r="Y1098" t="str">
            <v>油样检测费/原船东费用/停租2020.11.08 2224-11.11 2000 2.9天，原船东租期停租）</v>
          </cell>
          <cell r="AA1098">
            <v>35397.208630137</v>
          </cell>
          <cell r="AB1098">
            <v>40204.620000000003</v>
          </cell>
        </row>
        <row r="1099">
          <cell r="B1099" t="str">
            <v>Contship Day</v>
          </cell>
          <cell r="C1099" t="str">
            <v>APL</v>
          </cell>
          <cell r="F1099" t="str">
            <v>第03期</v>
          </cell>
          <cell r="I1099" t="str">
            <v>2020.12.06-2020.12.21</v>
          </cell>
          <cell r="Y1099" t="str">
            <v>收回原船东费用</v>
          </cell>
          <cell r="AA1099">
            <v>21725.72</v>
          </cell>
          <cell r="AB1099">
            <v>21660.53</v>
          </cell>
        </row>
        <row r="1100">
          <cell r="B1100" t="str">
            <v>ACACIA LAN</v>
          </cell>
          <cell r="C1100" t="str">
            <v>STM</v>
          </cell>
          <cell r="F1100" t="str">
            <v>第26期</v>
          </cell>
          <cell r="I1100" t="str">
            <v>2020.12.07-2020.12.22</v>
          </cell>
          <cell r="Y1100" t="str">
            <v>船东费</v>
          </cell>
          <cell r="AA1100">
            <v>57349.49</v>
          </cell>
          <cell r="AB1100">
            <v>57349.49</v>
          </cell>
        </row>
        <row r="1101">
          <cell r="B1101" t="str">
            <v>A KEIGA</v>
          </cell>
          <cell r="C1101" t="str">
            <v>STM</v>
          </cell>
          <cell r="F1101" t="str">
            <v>第01期</v>
          </cell>
          <cell r="I1101" t="str">
            <v>2020.12.05-2020.12.20</v>
          </cell>
          <cell r="Y1101" t="str">
            <v>船东费预留</v>
          </cell>
          <cell r="AA1101">
            <v>94347.033933333296</v>
          </cell>
          <cell r="AB1101">
            <v>94346.84</v>
          </cell>
        </row>
        <row r="1102">
          <cell r="B1102" t="str">
            <v>A KEIGA</v>
          </cell>
          <cell r="C1102" t="str">
            <v>STM</v>
          </cell>
          <cell r="F1102" t="str">
            <v>final</v>
          </cell>
          <cell r="I1102" t="str">
            <v>2020.12.05-2020.12.20</v>
          </cell>
          <cell r="Y1102" t="str">
            <v>返还船东费预留</v>
          </cell>
          <cell r="AA1102">
            <v>1000</v>
          </cell>
          <cell r="AB1102">
            <v>1000</v>
          </cell>
        </row>
        <row r="1103">
          <cell r="B1103" t="str">
            <v>ACACIA MING</v>
          </cell>
          <cell r="C1103" t="str">
            <v>TCL</v>
          </cell>
          <cell r="F1103" t="str">
            <v>第03期</v>
          </cell>
          <cell r="I1103" t="str">
            <v>2020.12.09-2020.12.24</v>
          </cell>
          <cell r="Y1103" t="str">
            <v>停租（2020.11.11 0600-11.21 0815 1.06389天）</v>
          </cell>
          <cell r="AA1103">
            <v>80739.16</v>
          </cell>
          <cell r="AB1103">
            <v>80699.23</v>
          </cell>
        </row>
        <row r="1104">
          <cell r="B1104" t="str">
            <v>ACACIA LIBRA</v>
          </cell>
          <cell r="C1104" t="str">
            <v>COSCO</v>
          </cell>
          <cell r="F1104" t="str">
            <v>第07期</v>
          </cell>
          <cell r="I1104" t="str">
            <v>2020.12.09-2020.12.24</v>
          </cell>
          <cell r="AA1104">
            <v>83962.5</v>
          </cell>
          <cell r="AB1104">
            <v>83960.56</v>
          </cell>
        </row>
        <row r="1105">
          <cell r="B1105" t="str">
            <v>A KOU</v>
          </cell>
          <cell r="C1105" t="str">
            <v>KMTC</v>
          </cell>
          <cell r="F1105" t="str">
            <v>第07期</v>
          </cell>
          <cell r="I1105" t="str">
            <v>2020.12.09-2020.12.24</v>
          </cell>
          <cell r="Y1105" t="str">
            <v>1.25%佣金</v>
          </cell>
          <cell r="AA1105">
            <v>107400</v>
          </cell>
          <cell r="AB1105">
            <v>107400</v>
          </cell>
        </row>
        <row r="1106">
          <cell r="B1106" t="str">
            <v>ACACIA HAWK</v>
          </cell>
          <cell r="C1106" t="str">
            <v>CMS</v>
          </cell>
          <cell r="F1106" t="str">
            <v>第71期</v>
          </cell>
          <cell r="I1106" t="str">
            <v>2020.12.13-2020.12.28</v>
          </cell>
          <cell r="AA1106">
            <v>105542.465753425</v>
          </cell>
          <cell r="AB1106">
            <v>105515.03</v>
          </cell>
        </row>
        <row r="1107">
          <cell r="B1107" t="str">
            <v>ACACIA REI</v>
          </cell>
          <cell r="C1107" t="str">
            <v>STM</v>
          </cell>
          <cell r="F1107" t="str">
            <v>第08期</v>
          </cell>
          <cell r="I1107" t="str">
            <v>2020.12.14-2020.12.21</v>
          </cell>
          <cell r="AA1107">
            <v>42560</v>
          </cell>
          <cell r="AB1107">
            <v>42560</v>
          </cell>
        </row>
        <row r="1108">
          <cell r="B1108" t="str">
            <v>ACACIA REI</v>
          </cell>
          <cell r="C1108" t="str">
            <v>STM</v>
          </cell>
          <cell r="F1108" t="str">
            <v>第08期</v>
          </cell>
          <cell r="I1108" t="str">
            <v>2020.12.21-2020.12.29</v>
          </cell>
          <cell r="AA1108">
            <v>96640</v>
          </cell>
          <cell r="AB1108">
            <v>96640</v>
          </cell>
        </row>
        <row r="1109">
          <cell r="B1109" t="str">
            <v>JRS CORVUS</v>
          </cell>
          <cell r="C1109" t="str">
            <v>QIF</v>
          </cell>
          <cell r="F1109" t="str">
            <v>第01期</v>
          </cell>
          <cell r="I1109" t="str">
            <v>2020.12.16-2021.12.18</v>
          </cell>
          <cell r="Y1109" t="str">
            <v>交还船检验费</v>
          </cell>
          <cell r="AA1109">
            <v>50061.142394931499</v>
          </cell>
          <cell r="AB1109">
            <v>50057.42</v>
          </cell>
        </row>
        <row r="1110">
          <cell r="B1110" t="str">
            <v>A ROKU</v>
          </cell>
          <cell r="C1110" t="str">
            <v>TSL</v>
          </cell>
          <cell r="F1110" t="str">
            <v>第04期</v>
          </cell>
          <cell r="I1110" t="str">
            <v>2020.12.16-2021.01.01</v>
          </cell>
          <cell r="Y1110" t="str">
            <v>1.25%佣金/停租（2020.11.10 0630-11.12 2236 2.67天）/船东费/理赔款</v>
          </cell>
          <cell r="AA1110">
            <v>47165.58</v>
          </cell>
          <cell r="AB1110">
            <v>47148.12</v>
          </cell>
        </row>
        <row r="1111">
          <cell r="B1111" t="str">
            <v>Heung-A Jakarta</v>
          </cell>
          <cell r="C1111" t="str">
            <v>PAN</v>
          </cell>
          <cell r="F1111" t="str">
            <v>第05期</v>
          </cell>
          <cell r="I1111" t="str">
            <v>2020.12.15-2020.12.30</v>
          </cell>
          <cell r="AA1111">
            <v>78462.5</v>
          </cell>
          <cell r="AB1111">
            <v>78435.070000000007</v>
          </cell>
        </row>
        <row r="1112">
          <cell r="B1112" t="str">
            <v>ACACIA MAKOTO</v>
          </cell>
          <cell r="C1112" t="str">
            <v>STM</v>
          </cell>
          <cell r="F1112" t="str">
            <v>第61期</v>
          </cell>
          <cell r="I1112" t="str">
            <v>2020.12.15-2020.12.22</v>
          </cell>
          <cell r="AA1112">
            <v>42560</v>
          </cell>
          <cell r="AB1112">
            <v>42560</v>
          </cell>
        </row>
        <row r="1113">
          <cell r="B1113" t="str">
            <v>ACACIA MAKOTO</v>
          </cell>
          <cell r="C1113" t="str">
            <v>STM</v>
          </cell>
          <cell r="F1113" t="str">
            <v>第61期</v>
          </cell>
          <cell r="I1113" t="str">
            <v>2020.12.22-2020.12.30</v>
          </cell>
          <cell r="AA1113">
            <v>88640</v>
          </cell>
          <cell r="AB1113">
            <v>88640.05</v>
          </cell>
        </row>
        <row r="1114">
          <cell r="B1114" t="str">
            <v>Heung-A Manila</v>
          </cell>
          <cell r="C1114" t="str">
            <v>MIS</v>
          </cell>
          <cell r="F1114" t="str">
            <v>第04期</v>
          </cell>
          <cell r="I1114" t="str">
            <v>2020.12.15-2020.12.30</v>
          </cell>
          <cell r="Y1114" t="str">
            <v>1.25%佣金</v>
          </cell>
          <cell r="AA1114">
            <v>86504.280821917797</v>
          </cell>
          <cell r="AB1114">
            <v>86486.84</v>
          </cell>
        </row>
        <row r="1115">
          <cell r="B1115" t="str">
            <v>A FUKU</v>
          </cell>
          <cell r="C1115" t="str">
            <v>TSL</v>
          </cell>
          <cell r="F1115" t="str">
            <v>第06期</v>
          </cell>
          <cell r="I1115" t="str">
            <v>2020.12.16-2021.01.01</v>
          </cell>
          <cell r="Y1115" t="str">
            <v>1.25%佣金</v>
          </cell>
          <cell r="AA1115">
            <v>111200</v>
          </cell>
          <cell r="AB1115">
            <v>111182.53</v>
          </cell>
        </row>
        <row r="1116">
          <cell r="B1116" t="str">
            <v>JRS CARINA</v>
          </cell>
          <cell r="C1116" t="str">
            <v>CCL</v>
          </cell>
          <cell r="F1116" t="str">
            <v>第61期</v>
          </cell>
          <cell r="I1116" t="str">
            <v>2020.12.16-2020.12.30</v>
          </cell>
          <cell r="AA1116">
            <v>65893.333333333299</v>
          </cell>
          <cell r="AB1116">
            <v>65885.84</v>
          </cell>
        </row>
        <row r="1117">
          <cell r="B1117" t="str">
            <v>JRS CARINA</v>
          </cell>
          <cell r="C1117" t="str">
            <v>CCL</v>
          </cell>
          <cell r="F1117" t="str">
            <v>第61期</v>
          </cell>
          <cell r="I1117" t="str">
            <v>2020.12.30-2020.12.31</v>
          </cell>
          <cell r="AA1117">
            <v>7326.6666666666697</v>
          </cell>
          <cell r="AB1117">
            <v>7326.67</v>
          </cell>
        </row>
        <row r="1118">
          <cell r="B1118" t="str">
            <v>ACACIA ARIES</v>
          </cell>
          <cell r="C1118" t="str">
            <v>STM</v>
          </cell>
          <cell r="F1118" t="str">
            <v>第21期</v>
          </cell>
          <cell r="I1118" t="str">
            <v>2020.12.16-2020.12.23</v>
          </cell>
          <cell r="AA1118">
            <v>28303.333333333299</v>
          </cell>
          <cell r="AB1118">
            <v>28303.33</v>
          </cell>
        </row>
        <row r="1119">
          <cell r="B1119" t="str">
            <v>ACACIA ARIES</v>
          </cell>
          <cell r="C1119" t="str">
            <v>STM</v>
          </cell>
          <cell r="F1119" t="str">
            <v>第21期</v>
          </cell>
          <cell r="I1119" t="str">
            <v>2020.12.23-2020.12.31</v>
          </cell>
          <cell r="AA1119">
            <v>44346.666666666701</v>
          </cell>
          <cell r="AB1119">
            <v>44346.67</v>
          </cell>
        </row>
        <row r="1120">
          <cell r="B1120" t="str">
            <v>A KIBO</v>
          </cell>
          <cell r="C1120" t="str">
            <v>GMS</v>
          </cell>
          <cell r="F1120" t="str">
            <v>第02期</v>
          </cell>
          <cell r="I1120" t="str">
            <v>2020.12.17-2021.01.01</v>
          </cell>
          <cell r="Y1120" t="str">
            <v>1.25%佣金</v>
          </cell>
          <cell r="AA1120">
            <v>356681.24599999998</v>
          </cell>
          <cell r="AB1120">
            <v>356681.25</v>
          </cell>
        </row>
        <row r="1121">
          <cell r="B1121" t="str">
            <v>ACACIA VIRGO</v>
          </cell>
          <cell r="C1121" t="str">
            <v>SCP</v>
          </cell>
          <cell r="F1121" t="str">
            <v>第09期</v>
          </cell>
          <cell r="I1121" t="str">
            <v>2020.12.18-2021.01.02</v>
          </cell>
          <cell r="Y1121" t="str">
            <v>1.25%佣金/船东费/停租预估</v>
          </cell>
          <cell r="AA1121">
            <v>71089.865342465797</v>
          </cell>
          <cell r="AB1121">
            <v>71082.38</v>
          </cell>
        </row>
        <row r="1122">
          <cell r="B1122" t="str">
            <v>ACACIA WA</v>
          </cell>
          <cell r="C1122" t="str">
            <v>STM</v>
          </cell>
          <cell r="F1122" t="str">
            <v>第04期</v>
          </cell>
          <cell r="I1122" t="str">
            <v>2020.12.20-2021.01.04</v>
          </cell>
          <cell r="AA1122">
            <v>105700</v>
          </cell>
          <cell r="AB1122">
            <v>105700</v>
          </cell>
        </row>
        <row r="1123">
          <cell r="B1123" t="str">
            <v>JRS CORVUS</v>
          </cell>
          <cell r="C1123" t="str">
            <v>STM</v>
          </cell>
          <cell r="F1123" t="str">
            <v>第01期</v>
          </cell>
          <cell r="I1123" t="str">
            <v>2020.12.20-2020.12.27</v>
          </cell>
          <cell r="AA1123">
            <v>194146.98466666701</v>
          </cell>
          <cell r="AB1123">
            <v>194146.98</v>
          </cell>
        </row>
        <row r="1124">
          <cell r="B1124" t="str">
            <v>JRS CORVUS</v>
          </cell>
          <cell r="C1124" t="str">
            <v>STM</v>
          </cell>
          <cell r="F1124" t="str">
            <v>第01期</v>
          </cell>
          <cell r="I1124" t="str">
            <v>2020.12.27-2021.01.04</v>
          </cell>
          <cell r="AA1124">
            <v>56373.333333333299</v>
          </cell>
          <cell r="AB1124">
            <v>56373.29</v>
          </cell>
        </row>
        <row r="1125">
          <cell r="B1125" t="str">
            <v>ACACIA TAURUS</v>
          </cell>
          <cell r="C1125" t="str">
            <v>DWS</v>
          </cell>
          <cell r="F1125" t="str">
            <v>第04期</v>
          </cell>
          <cell r="I1125" t="str">
            <v>2020.12.21-2021.01.05</v>
          </cell>
          <cell r="AA1125">
            <v>78591.780821917797</v>
          </cell>
          <cell r="AB1125">
            <v>78554.34</v>
          </cell>
        </row>
        <row r="1126">
          <cell r="B1126" t="str">
            <v>Heung-A Singapore</v>
          </cell>
          <cell r="C1126" t="str">
            <v>NS</v>
          </cell>
          <cell r="F1126" t="str">
            <v>第03期</v>
          </cell>
          <cell r="I1126" t="str">
            <v>2020.12.21-2021.01.05</v>
          </cell>
          <cell r="Y1126" t="str">
            <v>1.25%佣金</v>
          </cell>
          <cell r="AA1126">
            <v>93968.75</v>
          </cell>
          <cell r="AB1126">
            <v>93931.28</v>
          </cell>
        </row>
        <row r="1127">
          <cell r="B1127" t="str">
            <v>Contship Day</v>
          </cell>
          <cell r="C1127" t="str">
            <v>APL</v>
          </cell>
          <cell r="F1127" t="str">
            <v>第04期</v>
          </cell>
          <cell r="I1127" t="str">
            <v>2020.12.21-2021.01.05</v>
          </cell>
          <cell r="Y1127" t="str">
            <v>油样检测费</v>
          </cell>
          <cell r="AA1127">
            <v>73188.698630137005</v>
          </cell>
          <cell r="AB1127">
            <v>73181.27</v>
          </cell>
        </row>
        <row r="1128">
          <cell r="B1128" t="str">
            <v>ACACIA LAN</v>
          </cell>
          <cell r="C1128" t="str">
            <v>STM</v>
          </cell>
          <cell r="F1128" t="str">
            <v>第27期</v>
          </cell>
          <cell r="I1128" t="str">
            <v>2020.12.22-2021.01.06</v>
          </cell>
          <cell r="AA1128">
            <v>83150</v>
          </cell>
          <cell r="AB1128">
            <v>83150</v>
          </cell>
        </row>
        <row r="1129">
          <cell r="B1129" t="str">
            <v>ACACIA MING</v>
          </cell>
          <cell r="C1129" t="str">
            <v>TCL</v>
          </cell>
          <cell r="F1129" t="str">
            <v>第04期</v>
          </cell>
          <cell r="I1129" t="str">
            <v>2020.12.24-2021.01.08</v>
          </cell>
          <cell r="AA1129">
            <v>87600</v>
          </cell>
          <cell r="AB1129">
            <v>87564.53</v>
          </cell>
        </row>
        <row r="1130">
          <cell r="B1130" t="str">
            <v>ACACIA LIBRA</v>
          </cell>
          <cell r="C1130" t="str">
            <v>COSCO</v>
          </cell>
          <cell r="F1130" t="str">
            <v>第08期</v>
          </cell>
          <cell r="I1130" t="str">
            <v>2020.12.24-2021.01.08</v>
          </cell>
          <cell r="Y1130" t="str">
            <v>停租2020.12.20 1330-12.22 1212 1.94583天/船东费</v>
          </cell>
          <cell r="AA1130">
            <v>70103.986575000003</v>
          </cell>
          <cell r="AB1130">
            <v>70102.05</v>
          </cell>
        </row>
        <row r="1131">
          <cell r="B1131" t="str">
            <v>A KOU</v>
          </cell>
          <cell r="C1131" t="str">
            <v>KMTC</v>
          </cell>
          <cell r="F1131" t="str">
            <v>第08期</v>
          </cell>
          <cell r="I1131" t="str">
            <v>2020.12.24-2021.01.08</v>
          </cell>
          <cell r="Y1131" t="str">
            <v>1.25%佣金</v>
          </cell>
          <cell r="AA1131">
            <v>107400</v>
          </cell>
          <cell r="AB1131">
            <v>107400</v>
          </cell>
        </row>
        <row r="1132">
          <cell r="B1132" t="str">
            <v>A KEIGA</v>
          </cell>
          <cell r="C1132" t="str">
            <v>DBR</v>
          </cell>
          <cell r="F1132" t="str">
            <v>第01期</v>
          </cell>
          <cell r="I1132" t="str">
            <v>2020.12.25-2021.01.09</v>
          </cell>
          <cell r="AA1132">
            <v>97350</v>
          </cell>
          <cell r="AB1132">
            <v>97350</v>
          </cell>
        </row>
        <row r="1133">
          <cell r="B1133" t="str">
            <v>ACACIA HAWK</v>
          </cell>
          <cell r="C1133" t="str">
            <v>CMS</v>
          </cell>
          <cell r="F1133" t="str">
            <v>第72期</v>
          </cell>
          <cell r="I1133" t="str">
            <v>2020.12.28-2021.01.12</v>
          </cell>
          <cell r="AA1133">
            <v>105542.465753425</v>
          </cell>
          <cell r="AB1133">
            <v>105514.99</v>
          </cell>
        </row>
        <row r="1134">
          <cell r="B1134" t="str">
            <v>ACACIA REI</v>
          </cell>
          <cell r="C1134" t="str">
            <v>STM</v>
          </cell>
          <cell r="F1134" t="str">
            <v>第09期</v>
          </cell>
          <cell r="I1134" t="str">
            <v>2020.12.29-2021.01.13</v>
          </cell>
          <cell r="AA1134">
            <v>181200</v>
          </cell>
          <cell r="AB1134">
            <v>181200</v>
          </cell>
        </row>
        <row r="1135">
          <cell r="B1135" t="str">
            <v>Heung-A Jakarta</v>
          </cell>
          <cell r="C1135" t="str">
            <v>PAN</v>
          </cell>
          <cell r="F1135" t="str">
            <v>第06期</v>
          </cell>
          <cell r="I1135" t="str">
            <v>2020.12.30-2021.01.14</v>
          </cell>
          <cell r="Y1135" t="str">
            <v>船东费</v>
          </cell>
          <cell r="AA1135">
            <v>63190.31</v>
          </cell>
          <cell r="AB1135">
            <v>63162.81</v>
          </cell>
        </row>
        <row r="1136">
          <cell r="B1136" t="str">
            <v>ACACIA MAKOTO</v>
          </cell>
          <cell r="C1136" t="str">
            <v>STM</v>
          </cell>
          <cell r="F1136" t="str">
            <v>第62期</v>
          </cell>
          <cell r="I1136" t="str">
            <v>2020.12.30-2021.01.14</v>
          </cell>
          <cell r="AA1136">
            <v>166200</v>
          </cell>
          <cell r="AB1136">
            <v>166200</v>
          </cell>
        </row>
        <row r="1137">
          <cell r="B1137" t="str">
            <v>Heung-A Manila</v>
          </cell>
          <cell r="C1137" t="str">
            <v>MIS</v>
          </cell>
          <cell r="F1137" t="str">
            <v>第05期</v>
          </cell>
          <cell r="I1137" t="str">
            <v>2020.12.30-2021.01.14</v>
          </cell>
          <cell r="Y1137" t="str">
            <v>1.25%佣金/船东费</v>
          </cell>
          <cell r="AA1137">
            <v>62024.380821917803</v>
          </cell>
          <cell r="AB1137">
            <v>62006.84</v>
          </cell>
        </row>
        <row r="1138">
          <cell r="B1138" t="str">
            <v>JRS CARINA</v>
          </cell>
          <cell r="C1138" t="str">
            <v>CCL</v>
          </cell>
          <cell r="F1138" t="str">
            <v>第62期</v>
          </cell>
          <cell r="I1138" t="str">
            <v>2020.12.31-2021.01.15</v>
          </cell>
          <cell r="Y1138" t="str">
            <v>船东费</v>
          </cell>
          <cell r="AA1138">
            <v>109881.46</v>
          </cell>
          <cell r="AB1138">
            <v>109873.95</v>
          </cell>
        </row>
        <row r="1139">
          <cell r="B1139" t="str">
            <v>ACACIA ARIES</v>
          </cell>
          <cell r="C1139" t="str">
            <v>STM</v>
          </cell>
          <cell r="F1139" t="str">
            <v>第22期</v>
          </cell>
          <cell r="I1139" t="str">
            <v>2020.12.31-2021.01.15</v>
          </cell>
          <cell r="AA1139">
            <v>83150</v>
          </cell>
          <cell r="AB1139">
            <v>83150</v>
          </cell>
        </row>
        <row r="1140">
          <cell r="B1140" t="str">
            <v>A ROKU</v>
          </cell>
          <cell r="C1140" t="str">
            <v>TSL</v>
          </cell>
          <cell r="F1140" t="str">
            <v>第05期</v>
          </cell>
          <cell r="I1140" t="str">
            <v>2021.01.01-2021.01.16</v>
          </cell>
          <cell r="Y1140" t="str">
            <v>1.25%佣金/停租（2020.11.25-11.30 5.22天）</v>
          </cell>
          <cell r="AA1140">
            <v>82715</v>
          </cell>
          <cell r="AB1140">
            <v>82697.48</v>
          </cell>
        </row>
        <row r="1141">
          <cell r="B1141" t="str">
            <v>A FUKU</v>
          </cell>
          <cell r="C1141" t="str">
            <v>TSL</v>
          </cell>
          <cell r="F1141" t="str">
            <v>第07期</v>
          </cell>
          <cell r="I1141" t="str">
            <v>2021.01.01-2021.01.16</v>
          </cell>
          <cell r="Y1141" t="str">
            <v>1.25%佣金</v>
          </cell>
          <cell r="AA1141">
            <v>104287.5</v>
          </cell>
          <cell r="AB1141">
            <v>104269.98</v>
          </cell>
        </row>
        <row r="1142">
          <cell r="B1142" t="str">
            <v>A KIBO</v>
          </cell>
          <cell r="C1142" t="str">
            <v>GMS</v>
          </cell>
          <cell r="F1142" t="str">
            <v>第03期</v>
          </cell>
          <cell r="I1142" t="str">
            <v>2021.01.01-2021.01.16</v>
          </cell>
          <cell r="Y1142" t="str">
            <v>1.25%佣金</v>
          </cell>
          <cell r="AA1142">
            <v>171243.75</v>
          </cell>
          <cell r="AB1142">
            <v>171243.75</v>
          </cell>
        </row>
        <row r="1143">
          <cell r="B1143" t="str">
            <v>ACACIA VIRGO</v>
          </cell>
          <cell r="C1143" t="str">
            <v>SCP</v>
          </cell>
          <cell r="F1143" t="str">
            <v>第10期</v>
          </cell>
          <cell r="I1143" t="str">
            <v>2021.01.02-2021.01.17</v>
          </cell>
          <cell r="Y1143" t="str">
            <v>1.25%佣金/停租2020.11.09 0.55天，2020.12.7 0.62天/收回停租预估</v>
          </cell>
          <cell r="AA1143">
            <v>81884.802465753397</v>
          </cell>
          <cell r="AB1143">
            <v>81884.800000000003</v>
          </cell>
        </row>
        <row r="1144">
          <cell r="B1144" t="str">
            <v>ACACIA WA</v>
          </cell>
          <cell r="C1144" t="str">
            <v>STM</v>
          </cell>
          <cell r="F1144" t="str">
            <v>第05期</v>
          </cell>
          <cell r="I1144" t="str">
            <v>2021.01.04-2021.01.19</v>
          </cell>
          <cell r="AA1144">
            <v>105700</v>
          </cell>
          <cell r="AB1144">
            <v>105700</v>
          </cell>
        </row>
        <row r="1145">
          <cell r="B1145" t="str">
            <v>JRS CORVUS</v>
          </cell>
          <cell r="C1145" t="str">
            <v>STM</v>
          </cell>
          <cell r="F1145" t="str">
            <v>第02期</v>
          </cell>
          <cell r="I1145" t="str">
            <v>2021.01.04-2021.01.19</v>
          </cell>
          <cell r="AA1145">
            <v>105700</v>
          </cell>
          <cell r="AB1145">
            <v>105700</v>
          </cell>
        </row>
        <row r="1146">
          <cell r="B1146" t="str">
            <v>LISBOA</v>
          </cell>
          <cell r="C1146" t="str">
            <v>STM</v>
          </cell>
          <cell r="F1146" t="str">
            <v>第01期</v>
          </cell>
          <cell r="I1146" t="str">
            <v>2021.01.02-2021.01.17</v>
          </cell>
          <cell r="AA1146">
            <v>267232.47899999999</v>
          </cell>
          <cell r="AB1146">
            <v>267232.48</v>
          </cell>
        </row>
        <row r="1147">
          <cell r="B1147" t="str">
            <v>ACACIA TAURUS</v>
          </cell>
          <cell r="C1147" t="str">
            <v>DWS</v>
          </cell>
          <cell r="F1147" t="str">
            <v>第05期</v>
          </cell>
          <cell r="I1147" t="str">
            <v>2021.01.05-2021.01.15</v>
          </cell>
          <cell r="AA1147">
            <v>52394.520547945198</v>
          </cell>
          <cell r="AB1147">
            <v>52356.99</v>
          </cell>
        </row>
        <row r="1148">
          <cell r="B1148" t="str">
            <v>Heung-A Singapore</v>
          </cell>
          <cell r="C1148" t="str">
            <v>NS</v>
          </cell>
          <cell r="F1148" t="str">
            <v>第04期</v>
          </cell>
          <cell r="I1148" t="str">
            <v>2021.01.05-2021.01.20</v>
          </cell>
          <cell r="Y1148" t="str">
            <v>1.25%佣金</v>
          </cell>
          <cell r="AA1148">
            <v>93968.75</v>
          </cell>
          <cell r="AB1148">
            <v>93931.22</v>
          </cell>
        </row>
        <row r="1149">
          <cell r="B1149" t="str">
            <v>Contship Day</v>
          </cell>
          <cell r="C1149" t="str">
            <v>APL</v>
          </cell>
          <cell r="F1149" t="str">
            <v>第05期</v>
          </cell>
          <cell r="I1149" t="str">
            <v>2021.01.05-2021.01.20</v>
          </cell>
          <cell r="Y1149" t="str">
            <v>油样检测费/原船东费用</v>
          </cell>
          <cell r="AA1149">
            <v>61014.0883561644</v>
          </cell>
          <cell r="AB1149">
            <v>56320.32</v>
          </cell>
        </row>
        <row r="1150">
          <cell r="B1150" t="str">
            <v>Contship Day</v>
          </cell>
          <cell r="C1150" t="str">
            <v>APL</v>
          </cell>
          <cell r="F1150" t="str">
            <v>第05期</v>
          </cell>
          <cell r="I1150" t="str">
            <v>2021.01.05-2021.01.20</v>
          </cell>
          <cell r="Y1150" t="str">
            <v>向原船东收回费用</v>
          </cell>
          <cell r="AA1150">
            <v>15831.48</v>
          </cell>
        </row>
        <row r="1151">
          <cell r="B1151" t="str">
            <v>ACACIA LAN</v>
          </cell>
          <cell r="C1151" t="str">
            <v>STM</v>
          </cell>
          <cell r="F1151" t="str">
            <v>第28期</v>
          </cell>
          <cell r="I1151" t="str">
            <v>2021.01.06-2021.01.21</v>
          </cell>
          <cell r="Y1151" t="str">
            <v>停租釡山换船员2020.11.12 0.88917天/2020/12/06 威海换船员1.35天</v>
          </cell>
          <cell r="AA1151">
            <v>72144.08</v>
          </cell>
          <cell r="AB1151">
            <v>72144.08</v>
          </cell>
        </row>
        <row r="1152">
          <cell r="B1152" t="str">
            <v>ACACIA MING</v>
          </cell>
          <cell r="C1152" t="str">
            <v>TCL</v>
          </cell>
          <cell r="F1152" t="str">
            <v>第05期</v>
          </cell>
          <cell r="I1152" t="str">
            <v>2021.01.08-2021.01.23</v>
          </cell>
          <cell r="AA1152">
            <v>87600</v>
          </cell>
          <cell r="AB1152">
            <v>87559.96</v>
          </cell>
        </row>
        <row r="1153">
          <cell r="B1153" t="str">
            <v>A KOU</v>
          </cell>
          <cell r="C1153" t="str">
            <v>KMTC</v>
          </cell>
          <cell r="F1153" t="str">
            <v>第09期</v>
          </cell>
          <cell r="I1153" t="str">
            <v>2021.01.08-2021.01.23</v>
          </cell>
          <cell r="Y1153" t="str">
            <v>1.25%佣金</v>
          </cell>
          <cell r="AA1153">
            <v>107400</v>
          </cell>
          <cell r="AB1153">
            <v>107400</v>
          </cell>
        </row>
        <row r="1154">
          <cell r="B1154" t="str">
            <v>ACACIA LIBRA</v>
          </cell>
          <cell r="C1154" t="str">
            <v>COSCO</v>
          </cell>
          <cell r="F1154" t="str">
            <v>第09期</v>
          </cell>
          <cell r="I1154" t="str">
            <v>2021.01.08-2021.01.10</v>
          </cell>
          <cell r="V1154">
            <v>-6658.43</v>
          </cell>
          <cell r="Y1154" t="str">
            <v>船员劳务费9-11月</v>
          </cell>
          <cell r="AA1154">
            <v>17853.43</v>
          </cell>
          <cell r="AB1154">
            <v>17853.43</v>
          </cell>
        </row>
        <row r="1155">
          <cell r="B1155" t="str">
            <v>ACACIA LIBRA</v>
          </cell>
          <cell r="C1155" t="str">
            <v>COSCO</v>
          </cell>
          <cell r="F1155" t="str">
            <v>第09期</v>
          </cell>
          <cell r="I1155" t="str">
            <v>2021.01.10-2021.01.23</v>
          </cell>
          <cell r="AA1155">
            <v>124735</v>
          </cell>
          <cell r="AB1155">
            <v>124733.06</v>
          </cell>
        </row>
        <row r="1156">
          <cell r="B1156" t="str">
            <v>LISBOA</v>
          </cell>
          <cell r="C1156" t="str">
            <v>STM</v>
          </cell>
          <cell r="F1156" t="str">
            <v>第02期</v>
          </cell>
          <cell r="I1156" t="str">
            <v>2021.01.17-2021.02.01</v>
          </cell>
          <cell r="Y1156" t="str">
            <v>停租机损事故2020.12.07 3.54583天</v>
          </cell>
          <cell r="AA1156">
            <v>86575.245999999999</v>
          </cell>
          <cell r="AB1156">
            <v>86575.23</v>
          </cell>
        </row>
        <row r="1157">
          <cell r="B1157" t="str">
            <v>A KEIGA</v>
          </cell>
          <cell r="C1157" t="str">
            <v>DBR</v>
          </cell>
          <cell r="F1157" t="str">
            <v>第02期</v>
          </cell>
          <cell r="I1157" t="str">
            <v>2021.01.09-2021.01.24</v>
          </cell>
          <cell r="AA1157">
            <v>174861.28589999999</v>
          </cell>
          <cell r="AB1157">
            <v>174861.29</v>
          </cell>
        </row>
        <row r="1158">
          <cell r="B1158" t="str">
            <v>A MIZUHO</v>
          </cell>
          <cell r="C1158" t="str">
            <v>SNL</v>
          </cell>
          <cell r="F1158" t="str">
            <v>第01期</v>
          </cell>
          <cell r="I1158" t="str">
            <v>2021.01.11-2021.01.16</v>
          </cell>
          <cell r="AA1158">
            <v>50266.666666666701</v>
          </cell>
          <cell r="AB1158">
            <v>50226.71</v>
          </cell>
        </row>
        <row r="1159">
          <cell r="B1159" t="str">
            <v>ACACIA HAWK</v>
          </cell>
          <cell r="C1159" t="str">
            <v>CMS</v>
          </cell>
          <cell r="F1159" t="str">
            <v>第73期</v>
          </cell>
          <cell r="I1159" t="str">
            <v>2021.01.12-2021.01.27</v>
          </cell>
          <cell r="AA1159">
            <v>105542.465753425</v>
          </cell>
          <cell r="AB1159">
            <v>105515.01</v>
          </cell>
        </row>
        <row r="1160">
          <cell r="B1160" t="str">
            <v>ACACIA REI</v>
          </cell>
          <cell r="C1160" t="str">
            <v>STM</v>
          </cell>
          <cell r="F1160" t="str">
            <v>第10期</v>
          </cell>
          <cell r="I1160" t="str">
            <v>2021.01.13-2021.01.28</v>
          </cell>
          <cell r="AA1160">
            <v>181200</v>
          </cell>
          <cell r="AB1160">
            <v>181200</v>
          </cell>
        </row>
        <row r="1161">
          <cell r="B1161" t="str">
            <v>Heung-A Jakarta</v>
          </cell>
          <cell r="C1161" t="str">
            <v>PAN</v>
          </cell>
          <cell r="F1161" t="str">
            <v>第07期</v>
          </cell>
          <cell r="I1161" t="str">
            <v>2021.01.14-2021.01.29</v>
          </cell>
          <cell r="Y1161" t="str">
            <v>船东费</v>
          </cell>
          <cell r="AA1161">
            <v>73204.87</v>
          </cell>
          <cell r="AB1161">
            <v>73177.39</v>
          </cell>
        </row>
        <row r="1162">
          <cell r="B1162" t="str">
            <v>ACACIA MAKOTO</v>
          </cell>
          <cell r="C1162" t="str">
            <v>STM</v>
          </cell>
          <cell r="F1162" t="str">
            <v>第63期</v>
          </cell>
          <cell r="I1162" t="str">
            <v>2021.01.14-2021.01.29</v>
          </cell>
          <cell r="Y1162" t="str">
            <v>停租电罗经故障2020/12/06 1.30958天/2020.10.29釜山更换船员0.66667天</v>
          </cell>
          <cell r="AA1162">
            <v>133593.65</v>
          </cell>
          <cell r="AB1162">
            <v>133593.65</v>
          </cell>
        </row>
        <row r="1163">
          <cell r="B1163" t="str">
            <v>Heung-A Manila</v>
          </cell>
          <cell r="C1163" t="str">
            <v>MIS</v>
          </cell>
          <cell r="F1163" t="str">
            <v>第06期</v>
          </cell>
          <cell r="I1163" t="str">
            <v>2021.01.14-2021.01.29</v>
          </cell>
          <cell r="Y1163" t="str">
            <v>1.25%佣金/供船备用金</v>
          </cell>
          <cell r="AA1163">
            <v>81454.280821917797</v>
          </cell>
          <cell r="AB1163">
            <v>81436.820000000007</v>
          </cell>
        </row>
        <row r="1164">
          <cell r="B1164" t="str">
            <v>A FUJI</v>
          </cell>
          <cell r="C1164" t="str">
            <v>APL</v>
          </cell>
          <cell r="F1164" t="str">
            <v>第01期</v>
          </cell>
          <cell r="I1164" t="str">
            <v>2021.01.14-2021.01.29</v>
          </cell>
          <cell r="Y1164" t="str">
            <v>油样检测费</v>
          </cell>
          <cell r="AA1164">
            <v>246900</v>
          </cell>
          <cell r="AB1164">
            <v>246892.52</v>
          </cell>
        </row>
        <row r="1165">
          <cell r="B1165" t="str">
            <v>ACACIA TAURUS</v>
          </cell>
          <cell r="C1165" t="str">
            <v>DWS</v>
          </cell>
          <cell r="F1165" t="str">
            <v>第06期</v>
          </cell>
          <cell r="I1165" t="str">
            <v>2021.01.15-2021.01.30</v>
          </cell>
          <cell r="AA1165">
            <v>81591.780821917797</v>
          </cell>
          <cell r="AB1165">
            <v>81554.31</v>
          </cell>
        </row>
        <row r="1166">
          <cell r="B1166" t="str">
            <v>A MIZUHO</v>
          </cell>
          <cell r="C1166" t="str">
            <v>SNL</v>
          </cell>
          <cell r="F1166" t="str">
            <v>prefinal</v>
          </cell>
          <cell r="I1166" t="str">
            <v>2021.01.16-2021.01.21</v>
          </cell>
          <cell r="Y1166" t="str">
            <v>交还船检验费</v>
          </cell>
          <cell r="AA1166">
            <v>76346.7831846154</v>
          </cell>
          <cell r="AB1166">
            <v>76306.81</v>
          </cell>
        </row>
        <row r="1167">
          <cell r="B1167" t="str">
            <v>A MIZUHO</v>
          </cell>
          <cell r="C1167" t="str">
            <v>SNL</v>
          </cell>
          <cell r="F1167" t="str">
            <v>final</v>
          </cell>
          <cell r="I1167" t="str">
            <v>2021.01.16-2021.01.21</v>
          </cell>
          <cell r="V1167">
            <v>-1110</v>
          </cell>
          <cell r="Y1167" t="str">
            <v>V.2102劳务费</v>
          </cell>
          <cell r="AA1167">
            <v>4110</v>
          </cell>
        </row>
        <row r="1168">
          <cell r="B1168" t="str">
            <v>A ROKU</v>
          </cell>
          <cell r="C1168" t="str">
            <v>TSL</v>
          </cell>
          <cell r="F1168" t="str">
            <v>第06期</v>
          </cell>
          <cell r="I1168" t="str">
            <v>2021.01.16-2021.02.01</v>
          </cell>
          <cell r="Y1168" t="str">
            <v>1.25%佣金/船东费</v>
          </cell>
          <cell r="AA1168">
            <v>142829.35</v>
          </cell>
          <cell r="AB1168">
            <v>142811.9</v>
          </cell>
        </row>
        <row r="1169">
          <cell r="B1169" t="str">
            <v>A FUKU</v>
          </cell>
          <cell r="C1169" t="str">
            <v>TSL</v>
          </cell>
          <cell r="F1169" t="str">
            <v>第08期</v>
          </cell>
          <cell r="I1169" t="str">
            <v>2021.01.16-2021.02.01</v>
          </cell>
          <cell r="Y1169" t="str">
            <v>1.25%佣金/船东费</v>
          </cell>
          <cell r="AA1169">
            <v>108916.67</v>
          </cell>
          <cell r="AB1169">
            <v>108899.2</v>
          </cell>
        </row>
        <row r="1170">
          <cell r="B1170" t="str">
            <v>JRS CARINA</v>
          </cell>
          <cell r="C1170" t="str">
            <v>CCL</v>
          </cell>
          <cell r="F1170" t="str">
            <v>第63期</v>
          </cell>
          <cell r="I1170" t="str">
            <v>2021.01.15-2021.01.30</v>
          </cell>
          <cell r="AA1170">
            <v>109900</v>
          </cell>
          <cell r="AB1170">
            <v>109892.54</v>
          </cell>
        </row>
        <row r="1171">
          <cell r="B1171" t="str">
            <v>ACACIA ARIES</v>
          </cell>
          <cell r="C1171" t="str">
            <v>STM</v>
          </cell>
          <cell r="F1171" t="str">
            <v>第23期</v>
          </cell>
          <cell r="I1171" t="str">
            <v>2021.01.15-2021.01.30</v>
          </cell>
          <cell r="Y1171" t="str">
            <v>停租2020.10.28 釜山换船员1.1775天/ 2020.11.03 - 2020.11.04 在神户更换船员1.1292天</v>
          </cell>
          <cell r="AA1171">
            <v>70218.11</v>
          </cell>
          <cell r="AB1171">
            <v>70218.25</v>
          </cell>
        </row>
        <row r="1172">
          <cell r="B1172" t="str">
            <v>A MIZUHO</v>
          </cell>
          <cell r="C1172" t="str">
            <v>DBR</v>
          </cell>
          <cell r="F1172" t="str">
            <v>第01期</v>
          </cell>
          <cell r="I1172" t="str">
            <v>2021.01.24-2021.02.03</v>
          </cell>
          <cell r="Y1172" t="str">
            <v>交船检验费</v>
          </cell>
          <cell r="AA1172">
            <v>99750</v>
          </cell>
          <cell r="AB1172">
            <v>99750</v>
          </cell>
        </row>
        <row r="1173">
          <cell r="B1173" t="str">
            <v>A KIBO</v>
          </cell>
          <cell r="C1173" t="str">
            <v>GMS</v>
          </cell>
          <cell r="F1173" t="str">
            <v>第04期</v>
          </cell>
          <cell r="I1173" t="str">
            <v>2021.01.16-2021.01.31</v>
          </cell>
          <cell r="Y1173" t="str">
            <v>1.25%佣金</v>
          </cell>
          <cell r="AA1173">
            <v>171243.75</v>
          </cell>
          <cell r="AB1173">
            <v>171243.75</v>
          </cell>
        </row>
        <row r="1174">
          <cell r="B1174" t="str">
            <v>ACACIA VIRGO</v>
          </cell>
          <cell r="C1174" t="str">
            <v>SCP</v>
          </cell>
          <cell r="F1174" t="str">
            <v>prefinal</v>
          </cell>
          <cell r="I1174" t="str">
            <v>2021.01.17-2021.01.20</v>
          </cell>
          <cell r="Y1174" t="str">
            <v>1.25%佣金/停租2021.01.03 1130-1.06 1000UTC 2.9375天空置</v>
          </cell>
          <cell r="AA1174">
            <v>409.13006849315002</v>
          </cell>
          <cell r="AB1174">
            <v>412.07</v>
          </cell>
        </row>
        <row r="1175">
          <cell r="B1175" t="str">
            <v>ACACIA VIRGO</v>
          </cell>
          <cell r="C1175" t="str">
            <v>SCP</v>
          </cell>
          <cell r="F1175" t="str">
            <v>prefinal</v>
          </cell>
          <cell r="I1175" t="str">
            <v>2021.01.20-2021.02.01</v>
          </cell>
          <cell r="Y1175" t="str">
            <v>1.25%佣金</v>
          </cell>
          <cell r="AA1175">
            <v>93727.520273972594</v>
          </cell>
          <cell r="AB1175">
            <v>93717.2</v>
          </cell>
        </row>
        <row r="1176">
          <cell r="B1176" t="str">
            <v>ACACIA WA</v>
          </cell>
          <cell r="C1176" t="str">
            <v>STM</v>
          </cell>
          <cell r="F1176" t="str">
            <v>第06期</v>
          </cell>
          <cell r="I1176" t="str">
            <v>2021.01.19-2021.02.03</v>
          </cell>
          <cell r="AA1176">
            <v>105700</v>
          </cell>
          <cell r="AB1176">
            <v>105700</v>
          </cell>
        </row>
        <row r="1177">
          <cell r="B1177" t="str">
            <v>JRS CORVUS</v>
          </cell>
          <cell r="C1177" t="str">
            <v>STM</v>
          </cell>
          <cell r="F1177" t="str">
            <v>第03期</v>
          </cell>
          <cell r="I1177" t="str">
            <v>2021.01.19-2121.02.03</v>
          </cell>
          <cell r="AA1177">
            <v>105700</v>
          </cell>
          <cell r="AB1177">
            <v>105700</v>
          </cell>
        </row>
        <row r="1178">
          <cell r="B1178" t="str">
            <v>Heung-A Singapore</v>
          </cell>
          <cell r="C1178" t="str">
            <v>NS</v>
          </cell>
          <cell r="F1178" t="str">
            <v>第05期</v>
          </cell>
          <cell r="I1178" t="str">
            <v>2021.01.20-2021.02.04</v>
          </cell>
          <cell r="Y1178" t="str">
            <v>1.25%佣金</v>
          </cell>
          <cell r="AA1178">
            <v>93968.75</v>
          </cell>
          <cell r="AB1178">
            <v>93931.29</v>
          </cell>
        </row>
        <row r="1179">
          <cell r="B1179" t="str">
            <v>Contship Day</v>
          </cell>
          <cell r="C1179" t="str">
            <v>APL</v>
          </cell>
          <cell r="F1179" t="str">
            <v>第06期</v>
          </cell>
          <cell r="I1179" t="str">
            <v>2021.01.20-2021.02.04</v>
          </cell>
          <cell r="V1179">
            <v>-12872</v>
          </cell>
          <cell r="Y1179" t="str">
            <v>油样检测费/船员劳务费11-12月</v>
          </cell>
          <cell r="AA1179">
            <v>86072</v>
          </cell>
          <cell r="AB1179">
            <v>73192.509999999995</v>
          </cell>
        </row>
        <row r="1180">
          <cell r="B1180" t="str">
            <v>ACACIA LAN</v>
          </cell>
          <cell r="C1180" t="str">
            <v>STM</v>
          </cell>
          <cell r="F1180" t="str">
            <v>prefinal</v>
          </cell>
          <cell r="I1180" t="str">
            <v>2021.01.21-2021.02.02</v>
          </cell>
          <cell r="V1180">
            <v>-8100</v>
          </cell>
          <cell r="AA1180">
            <v>-159197.29166666701</v>
          </cell>
          <cell r="AB1180">
            <v>-159197.29</v>
          </cell>
        </row>
        <row r="1181">
          <cell r="B1181" t="str">
            <v>ACACIA LAN</v>
          </cell>
          <cell r="C1181" t="str">
            <v>STM</v>
          </cell>
          <cell r="F1181" t="str">
            <v>final</v>
          </cell>
          <cell r="I1181" t="str">
            <v>2021.01.21-2021.02.02</v>
          </cell>
          <cell r="AA1181">
            <v>1314.36</v>
          </cell>
          <cell r="AB1181">
            <v>1314.3500000000099</v>
          </cell>
        </row>
        <row r="1182">
          <cell r="B1182" t="str">
            <v>ACACIA MING</v>
          </cell>
          <cell r="C1182" t="str">
            <v>TCL</v>
          </cell>
          <cell r="F1182" t="str">
            <v>第06期</v>
          </cell>
          <cell r="I1182" t="str">
            <v>2021.01.23-2021.02.07</v>
          </cell>
          <cell r="Y1182" t="str">
            <v>停租（2021.01.20.0700LT--1.21 1305LT 1.253472天 )</v>
          </cell>
          <cell r="AA1182">
            <v>77931.924620000005</v>
          </cell>
          <cell r="AB1182">
            <v>77891.960000000006</v>
          </cell>
        </row>
        <row r="1183">
          <cell r="B1183" t="str">
            <v>A KOU</v>
          </cell>
          <cell r="C1183" t="str">
            <v>KMTC</v>
          </cell>
          <cell r="F1183" t="str">
            <v>第10期</v>
          </cell>
          <cell r="I1183" t="str">
            <v>2021.01.23-2021.02.07</v>
          </cell>
          <cell r="Y1183" t="str">
            <v>1.25%佣金</v>
          </cell>
          <cell r="AA1183">
            <v>107400</v>
          </cell>
          <cell r="AB1183">
            <v>107400</v>
          </cell>
        </row>
        <row r="1184">
          <cell r="B1184" t="str">
            <v>ACACIA LIBRA</v>
          </cell>
          <cell r="C1184" t="str">
            <v>COSCO</v>
          </cell>
          <cell r="F1184" t="str">
            <v>第10期</v>
          </cell>
          <cell r="I1184" t="str">
            <v>2021.01.23-2021.02.07</v>
          </cell>
          <cell r="V1184">
            <v>-2623.8</v>
          </cell>
          <cell r="Y1184" t="str">
            <v>船员劳务费12月</v>
          </cell>
          <cell r="AA1184">
            <v>146548.79999999999</v>
          </cell>
          <cell r="AB1184">
            <v>146546.85999999999</v>
          </cell>
        </row>
        <row r="1185">
          <cell r="B1185" t="str">
            <v>A KEIGA</v>
          </cell>
          <cell r="C1185" t="str">
            <v>DBR</v>
          </cell>
          <cell r="F1185" t="str">
            <v>第03期</v>
          </cell>
          <cell r="I1185" t="str">
            <v>2021.01.24-2021.02.08</v>
          </cell>
          <cell r="Y1185" t="str">
            <v>交船检验费</v>
          </cell>
          <cell r="AA1185">
            <v>97700</v>
          </cell>
          <cell r="AB1185">
            <v>97700</v>
          </cell>
        </row>
        <row r="1186">
          <cell r="B1186" t="str">
            <v>ACACIA HAWK</v>
          </cell>
          <cell r="C1186" t="str">
            <v>CMS</v>
          </cell>
          <cell r="F1186" t="str">
            <v>第74期</v>
          </cell>
          <cell r="I1186" t="str">
            <v>2021.01.27-2021.02.11</v>
          </cell>
          <cell r="AA1186">
            <v>105542.465753425</v>
          </cell>
          <cell r="AB1186">
            <v>105514.98</v>
          </cell>
        </row>
        <row r="1187">
          <cell r="B1187" t="str">
            <v>ACACIA REI</v>
          </cell>
          <cell r="C1187" t="str">
            <v>STM</v>
          </cell>
          <cell r="F1187" t="str">
            <v>第11期</v>
          </cell>
          <cell r="I1187" t="str">
            <v>2021.01.28-2021.02.12</v>
          </cell>
          <cell r="AA1187">
            <v>181200</v>
          </cell>
          <cell r="AB1187">
            <v>181200</v>
          </cell>
        </row>
        <row r="1188">
          <cell r="B1188" t="str">
            <v>Heung-A Jakarta</v>
          </cell>
          <cell r="C1188" t="str">
            <v>PAN</v>
          </cell>
          <cell r="F1188" t="str">
            <v>第08期</v>
          </cell>
          <cell r="I1188" t="str">
            <v>2021.01.29-2021.02.13</v>
          </cell>
          <cell r="AA1188">
            <v>78462.5</v>
          </cell>
          <cell r="AB1188">
            <v>78435.039999999994</v>
          </cell>
        </row>
        <row r="1189">
          <cell r="B1189" t="str">
            <v>ACACIA MAKOTO</v>
          </cell>
          <cell r="C1189" t="str">
            <v>STM</v>
          </cell>
          <cell r="F1189" t="str">
            <v>第64期</v>
          </cell>
          <cell r="I1189" t="str">
            <v>2021.01.29-2021.02.13</v>
          </cell>
          <cell r="AA1189">
            <v>166200</v>
          </cell>
          <cell r="AB1189">
            <v>166200</v>
          </cell>
        </row>
        <row r="1190">
          <cell r="B1190" t="str">
            <v>A FUJI</v>
          </cell>
          <cell r="C1190" t="str">
            <v>APL</v>
          </cell>
          <cell r="F1190" t="str">
            <v>第02期</v>
          </cell>
          <cell r="I1190" t="str">
            <v>2021.01.29-2021.02.13</v>
          </cell>
          <cell r="Y1190" t="str">
            <v>油样检测费</v>
          </cell>
          <cell r="AA1190">
            <v>369315.33299999998</v>
          </cell>
          <cell r="AB1190">
            <v>369308.42</v>
          </cell>
        </row>
        <row r="1191">
          <cell r="B1191" t="str">
            <v>Heung-A Manila</v>
          </cell>
          <cell r="C1191" t="str">
            <v>MIS</v>
          </cell>
          <cell r="F1191" t="str">
            <v>final</v>
          </cell>
          <cell r="I1191" t="str">
            <v>2021.01.29-2021.02.02</v>
          </cell>
          <cell r="Y1191" t="str">
            <v>1.25%佣金/停租左舷舷梯损坏只能右舷靠泊 2021/2/2 0600-1600 0.417天</v>
          </cell>
          <cell r="AA1191">
            <v>-1896.57845343843</v>
          </cell>
          <cell r="AB1191">
            <v>-1896.44</v>
          </cell>
        </row>
        <row r="1192">
          <cell r="B1192" t="str">
            <v>A ROKU</v>
          </cell>
          <cell r="C1192" t="str">
            <v>TSL</v>
          </cell>
          <cell r="F1192" t="str">
            <v>第07期</v>
          </cell>
          <cell r="I1192" t="str">
            <v>2021.02.01-2021.02.16</v>
          </cell>
          <cell r="V1192">
            <v>-742.52</v>
          </cell>
          <cell r="Y1192" t="str">
            <v>1.25%佣金/冷箱劳务费/停租货柜倒塌（2020.11.10 0630-11.12 2106 2.61天）</v>
          </cell>
          <cell r="AA1192">
            <v>139720.337705479</v>
          </cell>
          <cell r="AB1192">
            <v>139702.87</v>
          </cell>
        </row>
        <row r="1193">
          <cell r="B1193" t="str">
            <v>JRS CARINA</v>
          </cell>
          <cell r="C1193" t="str">
            <v>CCL</v>
          </cell>
          <cell r="F1193" t="str">
            <v>第64期</v>
          </cell>
          <cell r="I1193" t="str">
            <v>2021.01.30-2021.02.14</v>
          </cell>
          <cell r="Y1193" t="str">
            <v>船东费</v>
          </cell>
          <cell r="AA1193">
            <v>109657.69</v>
          </cell>
          <cell r="AB1193">
            <v>109650.23</v>
          </cell>
        </row>
        <row r="1194">
          <cell r="B1194" t="str">
            <v>ACACIA ARIES</v>
          </cell>
          <cell r="C1194" t="str">
            <v>STM</v>
          </cell>
          <cell r="F1194" t="str">
            <v>第24期</v>
          </cell>
          <cell r="I1194" t="str">
            <v>2021.01.30-2021.02.14</v>
          </cell>
          <cell r="AA1194">
            <v>83150</v>
          </cell>
          <cell r="AB1194">
            <v>83150</v>
          </cell>
        </row>
        <row r="1195">
          <cell r="B1195" t="str">
            <v>ACACIA TAURUS</v>
          </cell>
          <cell r="C1195" t="str">
            <v>DWS</v>
          </cell>
          <cell r="F1195" t="str">
            <v>第07期</v>
          </cell>
          <cell r="I1195" t="str">
            <v>2021.01.30-2021.02.14</v>
          </cell>
          <cell r="Y1195" t="str">
            <v>船东费</v>
          </cell>
          <cell r="AA1195">
            <v>81388.310821917796</v>
          </cell>
          <cell r="AB1195">
            <v>81350.84</v>
          </cell>
        </row>
        <row r="1196">
          <cell r="B1196" t="str">
            <v>A KIBO</v>
          </cell>
          <cell r="C1196" t="str">
            <v>GMS</v>
          </cell>
          <cell r="F1196" t="str">
            <v>第05期</v>
          </cell>
          <cell r="I1196" t="str">
            <v>2021.01.31-2021.02.15</v>
          </cell>
          <cell r="Y1196" t="str">
            <v>1.25%佣金/交船检验费/停租2021.01.05 0250-1300 0.42361天，香港上船员</v>
          </cell>
          <cell r="AA1196">
            <v>165337.38233749999</v>
          </cell>
          <cell r="AB1196">
            <v>165337.35999999999</v>
          </cell>
        </row>
        <row r="1197">
          <cell r="B1197" t="str">
            <v>A FUKU</v>
          </cell>
          <cell r="C1197" t="str">
            <v>TSL</v>
          </cell>
          <cell r="F1197" t="str">
            <v>第09期</v>
          </cell>
          <cell r="I1197" t="str">
            <v>2021.02.01-2021.02.16</v>
          </cell>
          <cell r="Y1197" t="str">
            <v>1.25%佣金</v>
          </cell>
          <cell r="AA1197">
            <v>104287.5</v>
          </cell>
          <cell r="AB1197">
            <v>104270.05</v>
          </cell>
        </row>
        <row r="1198">
          <cell r="B1198" t="str">
            <v>LISBOA</v>
          </cell>
          <cell r="C1198" t="str">
            <v>STM</v>
          </cell>
          <cell r="F1198" t="str">
            <v>prefinal</v>
          </cell>
          <cell r="I1198" t="str">
            <v>2021.02.01-2021.02.21</v>
          </cell>
          <cell r="AA1198">
            <v>130627.726</v>
          </cell>
          <cell r="AB1198">
            <v>130627.39</v>
          </cell>
        </row>
        <row r="1199">
          <cell r="B1199" t="str">
            <v>LISBOA</v>
          </cell>
          <cell r="C1199" t="str">
            <v>STM</v>
          </cell>
          <cell r="F1199" t="str">
            <v>final</v>
          </cell>
          <cell r="I1199" t="str">
            <v>2021.02.01-2021.02.21</v>
          </cell>
          <cell r="V1199">
            <v>-2860</v>
          </cell>
          <cell r="Y1199" t="str">
            <v>劳务费V.2044-2106</v>
          </cell>
          <cell r="AA1199">
            <v>2860</v>
          </cell>
        </row>
        <row r="1200">
          <cell r="B1200" t="str">
            <v>ACACIA VIRGO</v>
          </cell>
          <cell r="C1200" t="str">
            <v>SCP</v>
          </cell>
          <cell r="F1200" t="str">
            <v>prefinal2</v>
          </cell>
          <cell r="I1200" t="str">
            <v>2021.02.01-2021.02.07</v>
          </cell>
          <cell r="V1200">
            <v>-6701</v>
          </cell>
          <cell r="Y1200" t="str">
            <v>1.25%佣金/还船检验费/DLC招待费/船员劳务费v.2042-2052 v.2101-2104/收回不合理9期船东费/</v>
          </cell>
          <cell r="AA1200">
            <v>-454.09774543380303</v>
          </cell>
        </row>
        <row r="1201">
          <cell r="B1201" t="str">
            <v>ACACIA VIRGO</v>
          </cell>
          <cell r="C1201" t="str">
            <v>SCP</v>
          </cell>
          <cell r="F1201" t="str">
            <v>final</v>
          </cell>
          <cell r="I1201" t="str">
            <v>2021.02.01-2021.02.07</v>
          </cell>
          <cell r="AA1201">
            <v>1104.55</v>
          </cell>
        </row>
        <row r="1202">
          <cell r="B1202" t="str">
            <v>Heung-A Manila</v>
          </cell>
          <cell r="C1202" t="str">
            <v>SCP</v>
          </cell>
          <cell r="F1202" t="str">
            <v>第01期</v>
          </cell>
          <cell r="I1202" t="str">
            <v>2021.02.02-2021.02.17</v>
          </cell>
          <cell r="Y1202" t="str">
            <v>1.25%佣金</v>
          </cell>
          <cell r="AA1202">
            <v>130631.834229637</v>
          </cell>
          <cell r="AB1202">
            <v>130276.63</v>
          </cell>
        </row>
        <row r="1203">
          <cell r="B1203" t="str">
            <v>ACACIA WA</v>
          </cell>
          <cell r="C1203" t="str">
            <v>STM</v>
          </cell>
          <cell r="F1203" t="str">
            <v>第07期</v>
          </cell>
          <cell r="I1203" t="str">
            <v>2021.02.03-2021.02.18</v>
          </cell>
          <cell r="AA1203">
            <v>105700</v>
          </cell>
          <cell r="AB1203">
            <v>105700</v>
          </cell>
        </row>
        <row r="1204">
          <cell r="B1204" t="str">
            <v>JRS CORVUS</v>
          </cell>
          <cell r="C1204" t="str">
            <v>STM</v>
          </cell>
          <cell r="F1204" t="str">
            <v>第04期</v>
          </cell>
          <cell r="I1204" t="str">
            <v>2021.02.03-2021.02.18</v>
          </cell>
          <cell r="Y1204" t="str">
            <v>停租主机故障（日本）2021/02/08 16:00 - 2021/02/08 21:00 0.20833天</v>
          </cell>
          <cell r="AA1204">
            <v>104083.567933333</v>
          </cell>
          <cell r="AB1204">
            <v>104083.54</v>
          </cell>
        </row>
        <row r="1205">
          <cell r="B1205" t="str">
            <v>A MIZUHO</v>
          </cell>
          <cell r="C1205" t="str">
            <v>DBR</v>
          </cell>
          <cell r="F1205" t="str">
            <v>prefinal</v>
          </cell>
          <cell r="I1205" t="str">
            <v>2021.02.03-2021.02.05</v>
          </cell>
          <cell r="V1205">
            <v>-2735</v>
          </cell>
          <cell r="Y1205" t="str">
            <v>还船检验费/劳务费1.29-2.01</v>
          </cell>
          <cell r="AA1205">
            <v>119502.5346</v>
          </cell>
          <cell r="AB1205">
            <v>119502.54</v>
          </cell>
        </row>
        <row r="1206">
          <cell r="B1206" t="str">
            <v>A MIZUHO</v>
          </cell>
          <cell r="C1206" t="str">
            <v>DBR</v>
          </cell>
          <cell r="F1206" t="str">
            <v>final</v>
          </cell>
          <cell r="I1206" t="str">
            <v>2021.02.03-2021.02.05</v>
          </cell>
          <cell r="AA1206">
            <v>1000</v>
          </cell>
          <cell r="AB1206">
            <v>1000</v>
          </cell>
        </row>
        <row r="1207">
          <cell r="B1207" t="str">
            <v>Heung-A Singapore</v>
          </cell>
          <cell r="C1207" t="str">
            <v>NS</v>
          </cell>
          <cell r="F1207" t="str">
            <v>第06期</v>
          </cell>
          <cell r="I1207" t="str">
            <v>2021.02.04-2021.02.19</v>
          </cell>
          <cell r="Y1207" t="str">
            <v>1.25%佣金</v>
          </cell>
          <cell r="AA1207">
            <v>93968.75</v>
          </cell>
          <cell r="AB1207">
            <v>93931.3</v>
          </cell>
        </row>
        <row r="1208">
          <cell r="B1208" t="str">
            <v>Contship Day</v>
          </cell>
          <cell r="C1208" t="str">
            <v>APL</v>
          </cell>
          <cell r="F1208" t="str">
            <v>第07期</v>
          </cell>
          <cell r="I1208" t="str">
            <v>2021.02.04-2021.02.19</v>
          </cell>
          <cell r="Y1208" t="str">
            <v>油样检测费</v>
          </cell>
          <cell r="AA1208">
            <v>73211.31</v>
          </cell>
          <cell r="AB1208">
            <v>73276.25</v>
          </cell>
        </row>
        <row r="1209">
          <cell r="B1209" t="str">
            <v>ACACIA MING</v>
          </cell>
          <cell r="C1209" t="str">
            <v>TCL</v>
          </cell>
          <cell r="F1209" t="str">
            <v>prefinal</v>
          </cell>
          <cell r="I1209" t="str">
            <v>2021.02.07-2021.02.09</v>
          </cell>
          <cell r="Y1209" t="str">
            <v>还船检验费/主机失控，2020.02.06 1500时-2.09 1055 2.829861天/主机故障，1.23 1918时-2245时  停租0.14375天</v>
          </cell>
          <cell r="AA1209">
            <v>-18103.7991</v>
          </cell>
        </row>
        <row r="1210">
          <cell r="B1210" t="str">
            <v>ACACIA MING</v>
          </cell>
          <cell r="C1210" t="str">
            <v>TCL</v>
          </cell>
          <cell r="F1210" t="str">
            <v>prefinal</v>
          </cell>
          <cell r="I1210" t="str">
            <v>2021.02.09-2021.02.20</v>
          </cell>
          <cell r="Y1210" t="str">
            <v>还船右锚脱落，02.15 1640时-02.19 0945时在太仓抛锚，扣租3.711806天</v>
          </cell>
          <cell r="AA1210">
            <v>23993.878348248702</v>
          </cell>
        </row>
        <row r="1211">
          <cell r="B1211" t="str">
            <v>ACACIA MING</v>
          </cell>
          <cell r="C1211" t="str">
            <v>TCL</v>
          </cell>
          <cell r="F1211" t="str">
            <v>final</v>
          </cell>
          <cell r="I1211" t="str">
            <v>2021.02.07-2021.02.20</v>
          </cell>
          <cell r="Y1211" t="str">
            <v>还船检验费</v>
          </cell>
          <cell r="AA1211">
            <v>5000</v>
          </cell>
        </row>
        <row r="1212">
          <cell r="B1212" t="str">
            <v>A KOU</v>
          </cell>
          <cell r="C1212" t="str">
            <v>KMTC</v>
          </cell>
          <cell r="F1212" t="str">
            <v>第11期</v>
          </cell>
          <cell r="I1212" t="str">
            <v>2021.02.07-2021.02.22</v>
          </cell>
          <cell r="Y1212" t="str">
            <v>1.25%佣金</v>
          </cell>
          <cell r="AA1212">
            <v>57400</v>
          </cell>
          <cell r="AB1212">
            <v>57400</v>
          </cell>
        </row>
        <row r="1213">
          <cell r="B1213" t="str">
            <v>ACACIA LIBRA</v>
          </cell>
          <cell r="C1213" t="str">
            <v>COSCO</v>
          </cell>
          <cell r="F1213" t="str">
            <v>第11期</v>
          </cell>
          <cell r="I1213" t="str">
            <v>2021.02.07-2021.02.22</v>
          </cell>
          <cell r="AA1213">
            <v>139633.75</v>
          </cell>
          <cell r="AB1213">
            <v>139601.04999999999</v>
          </cell>
        </row>
        <row r="1214">
          <cell r="B1214" t="str">
            <v>A MIZUHO</v>
          </cell>
          <cell r="C1214" t="str">
            <v>Heung-A</v>
          </cell>
          <cell r="F1214" t="str">
            <v>第01期</v>
          </cell>
          <cell r="I1214" t="str">
            <v>2021.02.07-2021.02.22</v>
          </cell>
          <cell r="AA1214">
            <v>153616.438356164</v>
          </cell>
          <cell r="AB1214">
            <v>153617.5</v>
          </cell>
        </row>
        <row r="1215">
          <cell r="B1215" t="str">
            <v>A KEIGA</v>
          </cell>
          <cell r="C1215" t="str">
            <v>DBR</v>
          </cell>
          <cell r="F1215" t="str">
            <v>第04期</v>
          </cell>
          <cell r="I1215" t="str">
            <v>2021.02.08-2021.02.23</v>
          </cell>
          <cell r="AA1215">
            <v>97350</v>
          </cell>
          <cell r="AB1215">
            <v>97350</v>
          </cell>
        </row>
        <row r="1216">
          <cell r="B1216" t="str">
            <v>ACACIA VIRGO</v>
          </cell>
          <cell r="C1216" t="str">
            <v>FESCO</v>
          </cell>
          <cell r="F1216" t="str">
            <v>第01期</v>
          </cell>
          <cell r="I1216" t="str">
            <v>2021.02.09-2021.02.19</v>
          </cell>
          <cell r="AA1216">
            <v>99433.333333333299</v>
          </cell>
          <cell r="AB1216">
            <v>99433.33</v>
          </cell>
        </row>
        <row r="1217">
          <cell r="B1217" t="str">
            <v>ACACIA HAWK</v>
          </cell>
          <cell r="C1217" t="str">
            <v>CMS</v>
          </cell>
          <cell r="F1217" t="str">
            <v>第75期</v>
          </cell>
          <cell r="I1217" t="str">
            <v>2021.02.11-2021.02.26</v>
          </cell>
          <cell r="AA1217">
            <v>105542.465753425</v>
          </cell>
          <cell r="AB1217">
            <v>105514.98</v>
          </cell>
        </row>
        <row r="1218">
          <cell r="B1218" t="str">
            <v>ACACIA REI</v>
          </cell>
          <cell r="C1218" t="str">
            <v>STM</v>
          </cell>
          <cell r="F1218" t="str">
            <v>第12期</v>
          </cell>
          <cell r="I1218" t="str">
            <v>2021.02.12-2021.02.27</v>
          </cell>
          <cell r="AA1218">
            <v>179553.08</v>
          </cell>
          <cell r="AB1218">
            <v>179553.09</v>
          </cell>
        </row>
        <row r="1219">
          <cell r="B1219" t="str">
            <v>Heung-A Jakarta</v>
          </cell>
          <cell r="C1219" t="str">
            <v>PAN</v>
          </cell>
          <cell r="F1219" t="str">
            <v>第09期</v>
          </cell>
          <cell r="I1219" t="str">
            <v>2021.02.13-2021.02.28</v>
          </cell>
          <cell r="AA1219">
            <v>78065.460000000006</v>
          </cell>
          <cell r="AB1219">
            <v>78037.97</v>
          </cell>
        </row>
        <row r="1220">
          <cell r="B1220" t="str">
            <v>ACACIA MAKOTO</v>
          </cell>
          <cell r="C1220" t="str">
            <v>STM</v>
          </cell>
          <cell r="F1220" t="str">
            <v>第65期</v>
          </cell>
          <cell r="I1220" t="str">
            <v>2021.02.13-2021.02.28</v>
          </cell>
          <cell r="AA1220">
            <v>162671.01</v>
          </cell>
          <cell r="AB1220">
            <v>162671</v>
          </cell>
        </row>
        <row r="1221">
          <cell r="B1221" t="str">
            <v>A FUJI</v>
          </cell>
          <cell r="C1221" t="str">
            <v>APL</v>
          </cell>
          <cell r="F1221" t="str">
            <v>第03期</v>
          </cell>
          <cell r="I1221" t="str">
            <v>2021.02.13-2021.02.28</v>
          </cell>
          <cell r="Y1221" t="str">
            <v>油样检测费</v>
          </cell>
          <cell r="AA1221">
            <v>246900</v>
          </cell>
          <cell r="AB1221">
            <v>246892.52</v>
          </cell>
        </row>
        <row r="1222">
          <cell r="B1222" t="str">
            <v>A ROKU</v>
          </cell>
          <cell r="C1222" t="str">
            <v>TSL</v>
          </cell>
          <cell r="F1222" t="str">
            <v>第08期</v>
          </cell>
          <cell r="I1222" t="str">
            <v>2021.02.16-2021.03.01</v>
          </cell>
          <cell r="Y1222" t="str">
            <v>1.25%佣金</v>
          </cell>
          <cell r="AA1222">
            <v>119768.75</v>
          </cell>
          <cell r="AB1222">
            <v>119751.28</v>
          </cell>
        </row>
        <row r="1223">
          <cell r="B1223" t="str">
            <v>JRS CARINA</v>
          </cell>
          <cell r="C1223" t="str">
            <v>CCL</v>
          </cell>
          <cell r="F1223" t="str">
            <v>第65期</v>
          </cell>
          <cell r="I1223" t="str">
            <v>2021.02.14-2021.03.01</v>
          </cell>
          <cell r="AA1223">
            <v>109900</v>
          </cell>
          <cell r="AB1223">
            <v>109892.47</v>
          </cell>
        </row>
        <row r="1224">
          <cell r="B1224" t="str">
            <v>ACACIA ARIES</v>
          </cell>
          <cell r="C1224" t="str">
            <v>STM</v>
          </cell>
          <cell r="F1224" t="str">
            <v>第25期</v>
          </cell>
          <cell r="I1224" t="str">
            <v>2021.02.14-2021.03.01</v>
          </cell>
          <cell r="AA1224">
            <v>81539.87</v>
          </cell>
          <cell r="AB1224">
            <v>81539.88</v>
          </cell>
        </row>
        <row r="1225">
          <cell r="B1225" t="str">
            <v>ACACIA TAURUS</v>
          </cell>
          <cell r="C1225" t="str">
            <v>DWS</v>
          </cell>
          <cell r="F1225" t="str">
            <v>prefinal</v>
          </cell>
          <cell r="I1225" t="str">
            <v>2021.02.14-2021.02.21</v>
          </cell>
          <cell r="AA1225">
            <v>34689.504383561602</v>
          </cell>
          <cell r="AB1225">
            <v>34651.99</v>
          </cell>
        </row>
        <row r="1226">
          <cell r="B1226" t="str">
            <v>A KIBO</v>
          </cell>
          <cell r="C1226" t="str">
            <v>GMS</v>
          </cell>
          <cell r="F1226" t="str">
            <v>第06期</v>
          </cell>
          <cell r="I1226" t="str">
            <v>2021.02.15-2021.03.02</v>
          </cell>
          <cell r="Y1226" t="str">
            <v>1.25%佣金</v>
          </cell>
          <cell r="AA1226">
            <v>171243.75</v>
          </cell>
          <cell r="AB1226">
            <v>171243.75</v>
          </cell>
        </row>
        <row r="1227">
          <cell r="B1227" t="str">
            <v>A FUKU</v>
          </cell>
          <cell r="C1227" t="str">
            <v>TSL</v>
          </cell>
          <cell r="F1227" t="str">
            <v>第10期</v>
          </cell>
          <cell r="I1227" t="str">
            <v>2021.02.16-2021.02.27</v>
          </cell>
          <cell r="Y1227" t="str">
            <v>1.25%佣金</v>
          </cell>
          <cell r="AA1227">
            <v>73964.395000000004</v>
          </cell>
          <cell r="AB1227">
            <v>73964.399999999994</v>
          </cell>
        </row>
        <row r="1228">
          <cell r="B1228" t="str">
            <v>A FUKU</v>
          </cell>
          <cell r="C1228" t="str">
            <v>TSL</v>
          </cell>
          <cell r="F1228" t="str">
            <v>第10期</v>
          </cell>
          <cell r="I1228" t="str">
            <v>2021.02.27-2021.03.01</v>
          </cell>
          <cell r="Y1228" t="str">
            <v>1.25%佣金</v>
          </cell>
          <cell r="AA1228">
            <v>18670.575000000001</v>
          </cell>
          <cell r="AB1228">
            <v>18653.09</v>
          </cell>
        </row>
        <row r="1229">
          <cell r="B1229" t="str">
            <v>Heung-A Manila</v>
          </cell>
          <cell r="C1229" t="str">
            <v>SCP</v>
          </cell>
          <cell r="F1229" t="str">
            <v>第02期</v>
          </cell>
          <cell r="I1229" t="str">
            <v>2021.02.17-2021.03.04</v>
          </cell>
          <cell r="Y1229" t="str">
            <v>1.25%佣金</v>
          </cell>
          <cell r="AA1229">
            <v>248342.49534246599</v>
          </cell>
          <cell r="AB1229">
            <v>248335</v>
          </cell>
        </row>
        <row r="1230">
          <cell r="B1230" t="str">
            <v>ACACIA WA</v>
          </cell>
          <cell r="C1230" t="str">
            <v>STM</v>
          </cell>
          <cell r="F1230" t="str">
            <v>第08期</v>
          </cell>
          <cell r="I1230" t="str">
            <v>2021.02.18-2021.03.05</v>
          </cell>
          <cell r="AA1230">
            <v>88152.07</v>
          </cell>
          <cell r="AB1230">
            <v>88152.07</v>
          </cell>
        </row>
        <row r="1231">
          <cell r="B1231" t="str">
            <v>JRS CORVUS</v>
          </cell>
          <cell r="C1231" t="str">
            <v>STM</v>
          </cell>
          <cell r="F1231" t="str">
            <v>第05期</v>
          </cell>
          <cell r="I1231" t="str">
            <v>2021.02.18-2021.03.05</v>
          </cell>
          <cell r="AA1231">
            <v>105700</v>
          </cell>
          <cell r="AB1231">
            <v>105700</v>
          </cell>
        </row>
        <row r="1232">
          <cell r="B1232" t="str">
            <v>ACACIA VIRGO</v>
          </cell>
          <cell r="C1232" t="str">
            <v>FESCO</v>
          </cell>
          <cell r="F1232" t="str">
            <v>第02期</v>
          </cell>
          <cell r="I1232" t="str">
            <v>2021.02.19-2021.03.01</v>
          </cell>
          <cell r="AA1232">
            <v>99433.333333333299</v>
          </cell>
          <cell r="AB1232">
            <v>99425.86</v>
          </cell>
        </row>
        <row r="1233">
          <cell r="B1233" t="str">
            <v>LISBOA</v>
          </cell>
          <cell r="C1233" t="str">
            <v>QIF</v>
          </cell>
          <cell r="F1233" t="str">
            <v>第01期</v>
          </cell>
          <cell r="I1233" t="str">
            <v>2021.02.22-2021.03.04</v>
          </cell>
          <cell r="AA1233">
            <v>76427.397260273996</v>
          </cell>
          <cell r="AB1233">
            <v>76423.63</v>
          </cell>
        </row>
        <row r="1234">
          <cell r="B1234" t="str">
            <v>Heung-A Singapore</v>
          </cell>
          <cell r="C1234" t="str">
            <v>NS</v>
          </cell>
          <cell r="F1234" t="str">
            <v>第07期</v>
          </cell>
          <cell r="I1234" t="str">
            <v>2021.02.19-2021.03.06</v>
          </cell>
          <cell r="Y1234" t="str">
            <v>1.25%佣金</v>
          </cell>
          <cell r="AA1234">
            <v>93968.75</v>
          </cell>
          <cell r="AB1234">
            <v>93931.28</v>
          </cell>
        </row>
        <row r="1235">
          <cell r="B1235" t="str">
            <v>Contship Day</v>
          </cell>
          <cell r="C1235" t="str">
            <v>APL</v>
          </cell>
          <cell r="F1235" t="str">
            <v>第08期</v>
          </cell>
          <cell r="I1235" t="str">
            <v>2021.02.19-2021.03.06</v>
          </cell>
          <cell r="Y1235" t="str">
            <v>油样检测费/停租02.04 0000-02.08 2400 5天/2.13 00-2.20 0000 7天</v>
          </cell>
          <cell r="AA1235">
            <v>-7286.97</v>
          </cell>
          <cell r="AB1235">
            <v>-7286.97</v>
          </cell>
        </row>
        <row r="1236">
          <cell r="B1236" t="str">
            <v>Contship Day</v>
          </cell>
          <cell r="C1236" t="str">
            <v>APL</v>
          </cell>
          <cell r="F1236" t="str">
            <v>第08期</v>
          </cell>
          <cell r="I1236" t="str">
            <v>2021.02.19-2021.03.06</v>
          </cell>
          <cell r="Y1236" t="str">
            <v>收回原船东费用</v>
          </cell>
          <cell r="AA1236">
            <v>22425.69</v>
          </cell>
        </row>
        <row r="1237">
          <cell r="B1237" t="str">
            <v>ACACIA TAURUS</v>
          </cell>
          <cell r="C1237" t="str">
            <v>DWS</v>
          </cell>
          <cell r="F1237" t="str">
            <v>prefinal2</v>
          </cell>
          <cell r="I1237" t="str">
            <v>2021.02.21-2021.02.24</v>
          </cell>
          <cell r="AA1237">
            <v>66123.816131506901</v>
          </cell>
          <cell r="AB1237">
            <v>66086.399999999994</v>
          </cell>
        </row>
        <row r="1238">
          <cell r="B1238" t="str">
            <v>ACACIA TAURUS</v>
          </cell>
          <cell r="C1238" t="str">
            <v>DWS</v>
          </cell>
          <cell r="F1238" t="str">
            <v>final</v>
          </cell>
          <cell r="I1238" t="str">
            <v>2021.02.21-2021.02.24</v>
          </cell>
          <cell r="AA1238">
            <v>2547.08</v>
          </cell>
          <cell r="AB1238">
            <v>2509.61</v>
          </cell>
        </row>
        <row r="1239">
          <cell r="B1239" t="str">
            <v>A MYOKO</v>
          </cell>
          <cell r="C1239" t="str">
            <v>DBR</v>
          </cell>
          <cell r="F1239" t="str">
            <v>第01期</v>
          </cell>
          <cell r="I1239" t="str">
            <v>2021.02.24-2021.03.11</v>
          </cell>
          <cell r="AA1239">
            <v>97700</v>
          </cell>
          <cell r="AB1239">
            <v>97700</v>
          </cell>
        </row>
        <row r="1240">
          <cell r="B1240" t="str">
            <v>A KOU</v>
          </cell>
          <cell r="C1240" t="str">
            <v>KMTC</v>
          </cell>
          <cell r="F1240" t="str">
            <v>prefinal</v>
          </cell>
          <cell r="I1240" t="str">
            <v>2021.02.22-2021.03.07</v>
          </cell>
          <cell r="Y1240" t="str">
            <v>1.25%佣金</v>
          </cell>
          <cell r="AA1240">
            <v>-22578.184700000002</v>
          </cell>
          <cell r="AB1240">
            <v>-22578.18</v>
          </cell>
        </row>
        <row r="1241">
          <cell r="B1241" t="str">
            <v>A KOU</v>
          </cell>
          <cell r="C1241" t="str">
            <v>KMTC</v>
          </cell>
          <cell r="F1241" t="str">
            <v>final</v>
          </cell>
          <cell r="I1241" t="str">
            <v>2021.02.22-2021.03.07</v>
          </cell>
          <cell r="Y1241" t="str">
            <v>1.25%佣金/停租船员重做核酸检测2021.01.30 1942-1.31 2006 1.01667天</v>
          </cell>
          <cell r="AA1241">
            <v>12118.772499999999</v>
          </cell>
          <cell r="AB1241">
            <v>12118.77</v>
          </cell>
        </row>
        <row r="1242">
          <cell r="B1242" t="str">
            <v>ACACIA LIBRA</v>
          </cell>
          <cell r="C1242" t="str">
            <v>COSCO</v>
          </cell>
          <cell r="F1242" t="str">
            <v>第12期</v>
          </cell>
          <cell r="I1242" t="str">
            <v>2021.02.22-2021.03.09</v>
          </cell>
          <cell r="AA1242">
            <v>143925</v>
          </cell>
          <cell r="AB1242">
            <v>143923.06</v>
          </cell>
        </row>
        <row r="1243">
          <cell r="B1243" t="str">
            <v>A MIZUHO</v>
          </cell>
          <cell r="C1243" t="str">
            <v>Heung-A</v>
          </cell>
          <cell r="F1243" t="str">
            <v>第02期</v>
          </cell>
          <cell r="I1243" t="str">
            <v>2021.02.22-2021.03.09</v>
          </cell>
          <cell r="AA1243">
            <v>249808.32835616401</v>
          </cell>
          <cell r="AB1243">
            <v>249792.27</v>
          </cell>
        </row>
        <row r="1244">
          <cell r="B1244" t="str">
            <v>A KEIGA</v>
          </cell>
          <cell r="C1244" t="str">
            <v>DBR</v>
          </cell>
          <cell r="F1244" t="str">
            <v>第05期</v>
          </cell>
          <cell r="I1244" t="str">
            <v>2021.02.23-2021.03.10</v>
          </cell>
          <cell r="AA1244">
            <v>97350</v>
          </cell>
          <cell r="AB1244">
            <v>97350</v>
          </cell>
        </row>
        <row r="1245">
          <cell r="B1245" t="str">
            <v>ACACIA MING</v>
          </cell>
          <cell r="C1245" t="str">
            <v>STM</v>
          </cell>
          <cell r="F1245" t="str">
            <v>第01期</v>
          </cell>
          <cell r="I1245" t="str">
            <v>2021.02.25-2021.03.16</v>
          </cell>
          <cell r="AA1245">
            <v>92156.212066666703</v>
          </cell>
          <cell r="AB1245">
            <v>92156.21</v>
          </cell>
        </row>
        <row r="1246">
          <cell r="B1246" t="str">
            <v>ACACIA MING</v>
          </cell>
          <cell r="C1246" t="str">
            <v>STM</v>
          </cell>
          <cell r="F1246" t="str">
            <v>final</v>
          </cell>
          <cell r="I1246" t="str">
            <v>2021.02.25-2021.03.16</v>
          </cell>
          <cell r="AA1246">
            <v>-9369.2000000000007</v>
          </cell>
        </row>
        <row r="1247">
          <cell r="B1247" t="str">
            <v>ACACIA HAWK</v>
          </cell>
          <cell r="C1247" t="str">
            <v>CMS</v>
          </cell>
          <cell r="F1247" t="str">
            <v>第76期</v>
          </cell>
          <cell r="I1247" t="str">
            <v>2021.02.26-2021.03.13</v>
          </cell>
          <cell r="AA1247">
            <v>105542.465753425</v>
          </cell>
          <cell r="AB1247">
            <v>105514.95</v>
          </cell>
        </row>
        <row r="1248">
          <cell r="B1248" t="str">
            <v>ACACIA REI</v>
          </cell>
          <cell r="C1248" t="str">
            <v>STM</v>
          </cell>
          <cell r="F1248" t="str">
            <v>第13期</v>
          </cell>
          <cell r="I1248" t="str">
            <v>2021.02.27-2021.03.14</v>
          </cell>
          <cell r="AA1248">
            <v>181200</v>
          </cell>
          <cell r="AB1248">
            <v>181200</v>
          </cell>
        </row>
        <row r="1249">
          <cell r="B1249" t="str">
            <v>ACACIA TAURUS</v>
          </cell>
          <cell r="C1249" t="str">
            <v>RHF</v>
          </cell>
          <cell r="F1249" t="str">
            <v>第01期</v>
          </cell>
          <cell r="I1249" t="str">
            <v>2021.02.26-2021.03.05</v>
          </cell>
          <cell r="AA1249">
            <v>42980</v>
          </cell>
          <cell r="AB1249">
            <v>42962.53</v>
          </cell>
        </row>
        <row r="1250">
          <cell r="B1250" t="str">
            <v>Heung-A Jakarta</v>
          </cell>
          <cell r="C1250" t="str">
            <v>PAN</v>
          </cell>
          <cell r="F1250" t="str">
            <v>第10期</v>
          </cell>
          <cell r="I1250" t="str">
            <v>2021.02.28-2021.03.15</v>
          </cell>
          <cell r="AA1250">
            <v>74093.649999999994</v>
          </cell>
          <cell r="AB1250">
            <v>74066.17</v>
          </cell>
        </row>
        <row r="1251">
          <cell r="B1251" t="str">
            <v>ACACIA MAKOTO</v>
          </cell>
          <cell r="C1251" t="str">
            <v>STM</v>
          </cell>
          <cell r="F1251" t="str">
            <v>第66期</v>
          </cell>
          <cell r="I1251" t="str">
            <v>2021.02.28-2021.03.15</v>
          </cell>
          <cell r="AA1251">
            <v>166200</v>
          </cell>
          <cell r="AB1251">
            <v>166200</v>
          </cell>
        </row>
        <row r="1252">
          <cell r="B1252" t="str">
            <v>A FUJI</v>
          </cell>
          <cell r="C1252" t="str">
            <v>APL</v>
          </cell>
          <cell r="F1252" t="str">
            <v>第04期</v>
          </cell>
          <cell r="I1252" t="str">
            <v>2021.02.28-2021.03.15</v>
          </cell>
          <cell r="Y1252" t="str">
            <v>油样检测费/交船检验费</v>
          </cell>
          <cell r="AA1252">
            <v>246359.481</v>
          </cell>
          <cell r="AB1252">
            <v>246352.01</v>
          </cell>
        </row>
        <row r="1253">
          <cell r="B1253" t="str">
            <v>ACACIA VIRGO</v>
          </cell>
          <cell r="C1253" t="str">
            <v>FESCO</v>
          </cell>
          <cell r="F1253" t="str">
            <v>第03期</v>
          </cell>
          <cell r="I1253" t="str">
            <v>2021.03.01-2021.03.11</v>
          </cell>
          <cell r="AA1253">
            <v>99433.333333333299</v>
          </cell>
          <cell r="AB1253">
            <v>99433.33</v>
          </cell>
        </row>
        <row r="1254">
          <cell r="B1254" t="str">
            <v>JRS CARINA</v>
          </cell>
          <cell r="C1254" t="str">
            <v>CCL</v>
          </cell>
          <cell r="F1254" t="str">
            <v>第66期</v>
          </cell>
          <cell r="I1254" t="str">
            <v>2021.03.01-2021.03.16</v>
          </cell>
          <cell r="Y1254" t="str">
            <v>船东费</v>
          </cell>
          <cell r="AA1254">
            <v>109638.81</v>
          </cell>
          <cell r="AB1254">
            <v>109631.36</v>
          </cell>
        </row>
        <row r="1255">
          <cell r="B1255" t="str">
            <v>ACACIA ARIES</v>
          </cell>
          <cell r="C1255" t="str">
            <v>STM</v>
          </cell>
          <cell r="F1255" t="str">
            <v>第26期</v>
          </cell>
          <cell r="I1255" t="str">
            <v>2021.03.01-2021.03.16</v>
          </cell>
          <cell r="AA1255">
            <v>83150</v>
          </cell>
          <cell r="AB1255">
            <v>83150</v>
          </cell>
        </row>
        <row r="1256">
          <cell r="B1256" t="str">
            <v>A ROKU</v>
          </cell>
          <cell r="C1256" t="str">
            <v>TSL</v>
          </cell>
          <cell r="F1256" t="str">
            <v>第09期</v>
          </cell>
          <cell r="I1256" t="str">
            <v>2021.03.01-2021.03.16</v>
          </cell>
          <cell r="Y1256" t="str">
            <v>1.25%佣金</v>
          </cell>
          <cell r="AA1256">
            <v>138056.25</v>
          </cell>
          <cell r="AB1256">
            <v>138038.79999999999</v>
          </cell>
        </row>
        <row r="1257">
          <cell r="B1257" t="str">
            <v>A FUKU</v>
          </cell>
          <cell r="C1257" t="str">
            <v>TSL</v>
          </cell>
          <cell r="F1257" t="str">
            <v>第11期</v>
          </cell>
          <cell r="I1257" t="str">
            <v>2021.03.01-2021.03.16</v>
          </cell>
          <cell r="Y1257" t="str">
            <v>1.25%佣金</v>
          </cell>
          <cell r="AA1257">
            <v>154237.5</v>
          </cell>
          <cell r="AB1257">
            <v>154220.03</v>
          </cell>
        </row>
        <row r="1258">
          <cell r="B1258" t="str">
            <v>LISBOA</v>
          </cell>
          <cell r="C1258" t="str">
            <v>QIF</v>
          </cell>
          <cell r="F1258" t="str">
            <v>final</v>
          </cell>
          <cell r="I1258" t="str">
            <v>2021.03.04-2021.03.06</v>
          </cell>
          <cell r="V1258">
            <v>-245</v>
          </cell>
          <cell r="Y1258" t="str">
            <v>交还船检验费/劳务费V.2101W-2104W</v>
          </cell>
          <cell r="AA1258">
            <v>13258.1404876712</v>
          </cell>
          <cell r="AB1258">
            <v>13254.47</v>
          </cell>
        </row>
        <row r="1259">
          <cell r="B1259" t="str">
            <v>A KIBO</v>
          </cell>
          <cell r="C1259" t="str">
            <v>GMS</v>
          </cell>
          <cell r="F1259" t="str">
            <v>第07期</v>
          </cell>
          <cell r="I1259" t="str">
            <v>2021.03.02-2021.03.17</v>
          </cell>
          <cell r="V1259">
            <v>-862</v>
          </cell>
          <cell r="Y1259" t="str">
            <v>1.25%佣金/船员劳务费V.002S</v>
          </cell>
          <cell r="AA1259">
            <v>172105.75</v>
          </cell>
          <cell r="AB1259">
            <v>172105.75</v>
          </cell>
        </row>
        <row r="1260">
          <cell r="B1260" t="str">
            <v>Heung-A Manila</v>
          </cell>
          <cell r="C1260" t="str">
            <v>SCP</v>
          </cell>
          <cell r="F1260" t="str">
            <v>第03期</v>
          </cell>
          <cell r="I1260" t="str">
            <v>2021.03.04-2021.03.19</v>
          </cell>
          <cell r="Y1260" t="str">
            <v>1.25%佣金</v>
          </cell>
          <cell r="AA1260">
            <v>130284.07534246601</v>
          </cell>
          <cell r="AB1260">
            <v>130276.66</v>
          </cell>
        </row>
        <row r="1261">
          <cell r="B1261" t="str">
            <v>ACACIA WA</v>
          </cell>
          <cell r="C1261" t="str">
            <v>STM</v>
          </cell>
          <cell r="F1261" t="str">
            <v>第09期</v>
          </cell>
          <cell r="I1261" t="str">
            <v>2021.03.05-2021.03.20</v>
          </cell>
          <cell r="AA1261">
            <v>105700</v>
          </cell>
          <cell r="AB1261">
            <v>105700</v>
          </cell>
        </row>
        <row r="1262">
          <cell r="B1262" t="str">
            <v>JRS CORVUS</v>
          </cell>
          <cell r="C1262" t="str">
            <v>STM</v>
          </cell>
          <cell r="F1262" t="str">
            <v>第06期</v>
          </cell>
          <cell r="I1262" t="str">
            <v>2021.03.05-2021.03.20</v>
          </cell>
          <cell r="Y1262" t="str">
            <v>春节停班 2021/2/21 22:46-2021/2/26 19:38 4.8431天</v>
          </cell>
          <cell r="AA1262">
            <v>64162.588666666699</v>
          </cell>
          <cell r="AB1262">
            <v>64162.59</v>
          </cell>
        </row>
        <row r="1263">
          <cell r="B1263" t="str">
            <v>Heung-A Singapore</v>
          </cell>
          <cell r="C1263" t="str">
            <v>NS</v>
          </cell>
          <cell r="F1263" t="str">
            <v>第08期</v>
          </cell>
          <cell r="I1263" t="str">
            <v>2021.03.06-2021.03.21</v>
          </cell>
          <cell r="Y1263" t="str">
            <v>1.25%佣金</v>
          </cell>
          <cell r="AA1263">
            <v>93968.75</v>
          </cell>
          <cell r="AB1263">
            <v>93931.33</v>
          </cell>
        </row>
        <row r="1264">
          <cell r="B1264" t="str">
            <v>Contship Day</v>
          </cell>
          <cell r="C1264" t="str">
            <v>APL</v>
          </cell>
          <cell r="F1264" t="str">
            <v>第09期</v>
          </cell>
          <cell r="I1264" t="str">
            <v>2021.03.06-2021.03.21</v>
          </cell>
          <cell r="Y1264" t="str">
            <v>油样检测费</v>
          </cell>
          <cell r="AA1264">
            <v>73200</v>
          </cell>
          <cell r="AB1264">
            <v>73192.58</v>
          </cell>
        </row>
        <row r="1265">
          <cell r="B1265" t="str">
            <v>LISBOA</v>
          </cell>
          <cell r="C1265" t="str">
            <v>KMTC</v>
          </cell>
          <cell r="F1265" t="str">
            <v>第01期</v>
          </cell>
          <cell r="I1265" t="str">
            <v>2021.03.08-2021.03.23</v>
          </cell>
          <cell r="AA1265">
            <v>119200</v>
          </cell>
          <cell r="AB1265">
            <v>119198.06</v>
          </cell>
        </row>
        <row r="1266">
          <cell r="B1266" t="str">
            <v>ACACIA VIRGO</v>
          </cell>
          <cell r="C1266" t="str">
            <v>FESCO</v>
          </cell>
          <cell r="F1266" t="str">
            <v>第04期</v>
          </cell>
          <cell r="I1266" t="str">
            <v>2021.03.11-2021.03.21</v>
          </cell>
          <cell r="AA1266">
            <v>99433.333333333299</v>
          </cell>
          <cell r="AB1266">
            <v>99433.33</v>
          </cell>
        </row>
        <row r="1267">
          <cell r="B1267" t="str">
            <v>ACACIA TAURUS</v>
          </cell>
          <cell r="C1267" t="str">
            <v>RHF</v>
          </cell>
          <cell r="F1267" t="str">
            <v>prefinal</v>
          </cell>
          <cell r="I1267" t="str">
            <v>2021.03.05-2021.03.12</v>
          </cell>
          <cell r="V1267">
            <v>-4700.3900000000003</v>
          </cell>
          <cell r="Y1267" t="str">
            <v>劳务费V.K017-020W</v>
          </cell>
          <cell r="AA1267">
            <v>99010.39</v>
          </cell>
          <cell r="AB1267">
            <v>98975.61</v>
          </cell>
        </row>
        <row r="1268">
          <cell r="B1268" t="str">
            <v>ACACIA LIBRA</v>
          </cell>
          <cell r="C1268" t="str">
            <v>COSCO</v>
          </cell>
          <cell r="F1268" t="str">
            <v>第13期</v>
          </cell>
          <cell r="I1268" t="str">
            <v>2021.03.09-2021.03.24</v>
          </cell>
          <cell r="Y1268" t="str">
            <v>停租主机故障2021.02.04 1530-2.05 1515 0.98958天</v>
          </cell>
          <cell r="AA1268">
            <v>132972.4791</v>
          </cell>
          <cell r="AB1268">
            <v>132970.54</v>
          </cell>
        </row>
        <row r="1269">
          <cell r="B1269" t="str">
            <v>A MIZUHO</v>
          </cell>
          <cell r="C1269" t="str">
            <v>Heung-A</v>
          </cell>
          <cell r="F1269" t="str">
            <v>第03期</v>
          </cell>
          <cell r="I1269" t="str">
            <v>2021.03.09-2021.03.24</v>
          </cell>
          <cell r="AA1269">
            <v>153616.438356164</v>
          </cell>
          <cell r="AB1269">
            <v>153609.06</v>
          </cell>
        </row>
        <row r="1270">
          <cell r="B1270" t="str">
            <v>A KOU</v>
          </cell>
          <cell r="C1270" t="str">
            <v>TSL</v>
          </cell>
          <cell r="F1270" t="str">
            <v>第01期</v>
          </cell>
          <cell r="I1270" t="str">
            <v>2021.03.09-2021.03.16</v>
          </cell>
          <cell r="Y1270" t="str">
            <v>1.25%佣金</v>
          </cell>
          <cell r="AA1270">
            <v>87188.918753424703</v>
          </cell>
          <cell r="AB1270">
            <v>71344.100000000006</v>
          </cell>
        </row>
        <row r="1271">
          <cell r="B1271" t="str">
            <v>A KEIGA</v>
          </cell>
          <cell r="C1271" t="str">
            <v>DBR</v>
          </cell>
          <cell r="F1271" t="str">
            <v>第06期</v>
          </cell>
          <cell r="I1271" t="str">
            <v>2021.03.10-2021.03.25</v>
          </cell>
          <cell r="AA1271">
            <v>97350</v>
          </cell>
          <cell r="AB1271">
            <v>97350</v>
          </cell>
        </row>
        <row r="1272">
          <cell r="B1272" t="str">
            <v>A MYOKO</v>
          </cell>
          <cell r="C1272" t="str">
            <v>DBR</v>
          </cell>
          <cell r="F1272" t="str">
            <v>第02期</v>
          </cell>
          <cell r="I1272" t="str">
            <v>2021.03.11-2021.03.26</v>
          </cell>
          <cell r="AA1272">
            <v>245116.03878</v>
          </cell>
          <cell r="AB1272">
            <v>245116.04</v>
          </cell>
        </row>
        <row r="1273">
          <cell r="B1273" t="str">
            <v>ACACIA TAURUS</v>
          </cell>
          <cell r="C1273" t="str">
            <v>RHF</v>
          </cell>
          <cell r="F1273" t="str">
            <v>final</v>
          </cell>
          <cell r="I1273" t="str">
            <v>2021.03.12-2021.03.11</v>
          </cell>
          <cell r="V1273">
            <v>-2460.66</v>
          </cell>
          <cell r="Y1273" t="str">
            <v>劳务费V.K020W-021W</v>
          </cell>
          <cell r="AA1273">
            <v>20414.23</v>
          </cell>
          <cell r="AB1273">
            <v>20396.75</v>
          </cell>
        </row>
        <row r="1274">
          <cell r="B1274" t="str">
            <v>ACACIA HAWK</v>
          </cell>
          <cell r="C1274" t="str">
            <v>CMS</v>
          </cell>
          <cell r="F1274" t="str">
            <v>第77期</v>
          </cell>
          <cell r="I1274" t="str">
            <v>2021.03.13-2021.03.28</v>
          </cell>
          <cell r="AA1274">
            <v>105542.465753425</v>
          </cell>
          <cell r="AB1274">
            <v>105515.06</v>
          </cell>
        </row>
        <row r="1275">
          <cell r="B1275" t="str">
            <v>ACACIA TAURUS</v>
          </cell>
          <cell r="C1275" t="str">
            <v>STM</v>
          </cell>
          <cell r="F1275" t="str">
            <v>第01期</v>
          </cell>
          <cell r="I1275" t="str">
            <v>2021.03.13-2021.03.28</v>
          </cell>
          <cell r="AA1275">
            <v>239762.75399999999</v>
          </cell>
          <cell r="AB1275">
            <v>239762.78</v>
          </cell>
        </row>
        <row r="1276">
          <cell r="B1276" t="str">
            <v>ACACIA REI</v>
          </cell>
          <cell r="C1276" t="str">
            <v>STM</v>
          </cell>
          <cell r="F1276" t="str">
            <v>第14期</v>
          </cell>
          <cell r="I1276" t="str">
            <v>2021.03.14-2021.03.29</v>
          </cell>
          <cell r="AA1276">
            <v>181200</v>
          </cell>
          <cell r="AB1276">
            <v>181200</v>
          </cell>
        </row>
        <row r="1277">
          <cell r="B1277" t="str">
            <v>Heung-A Jakarta</v>
          </cell>
          <cell r="C1277" t="str">
            <v>PAN</v>
          </cell>
          <cell r="F1277" t="str">
            <v>第11期</v>
          </cell>
          <cell r="I1277" t="str">
            <v>2021.03.15-2021.03.30</v>
          </cell>
          <cell r="AA1277">
            <v>78462.5</v>
          </cell>
          <cell r="AB1277">
            <v>78435.13</v>
          </cell>
        </row>
        <row r="1278">
          <cell r="B1278" t="str">
            <v>ACACIA MAKOTO</v>
          </cell>
          <cell r="C1278" t="str">
            <v>STM</v>
          </cell>
          <cell r="F1278" t="str">
            <v>第67期</v>
          </cell>
          <cell r="I1278" t="str">
            <v>2021.03.15-2021.03.30</v>
          </cell>
          <cell r="AA1278">
            <v>166200</v>
          </cell>
          <cell r="AB1278">
            <v>166200</v>
          </cell>
        </row>
        <row r="1279">
          <cell r="B1279" t="str">
            <v>A FUJI</v>
          </cell>
          <cell r="C1279" t="str">
            <v>APL</v>
          </cell>
          <cell r="F1279" t="str">
            <v>第05期</v>
          </cell>
          <cell r="I1279" t="str">
            <v>2021.03.15-2021.03.30</v>
          </cell>
          <cell r="Y1279" t="str">
            <v>油样检测费</v>
          </cell>
          <cell r="AA1279">
            <v>246900</v>
          </cell>
          <cell r="AB1279">
            <v>246892.62</v>
          </cell>
        </row>
        <row r="1280">
          <cell r="B1280" t="str">
            <v>ACACIA MING</v>
          </cell>
          <cell r="C1280" t="str">
            <v>EAS</v>
          </cell>
          <cell r="F1280" t="str">
            <v>第01期</v>
          </cell>
          <cell r="I1280" t="str">
            <v>2021.03.16-2021.03.31</v>
          </cell>
          <cell r="AA1280">
            <v>123641.095890411</v>
          </cell>
          <cell r="AB1280">
            <v>123623.73</v>
          </cell>
        </row>
        <row r="1281">
          <cell r="B1281" t="str">
            <v>JRS CARINA</v>
          </cell>
          <cell r="C1281" t="str">
            <v>CCL</v>
          </cell>
          <cell r="F1281" t="str">
            <v>第67期</v>
          </cell>
          <cell r="I1281" t="str">
            <v>2021.03.16-2021.03.31</v>
          </cell>
          <cell r="AA1281">
            <v>109900</v>
          </cell>
          <cell r="AB1281">
            <v>109892.63</v>
          </cell>
        </row>
        <row r="1282">
          <cell r="B1282" t="str">
            <v>ACACIA ARIES</v>
          </cell>
          <cell r="C1282" t="str">
            <v>STM</v>
          </cell>
          <cell r="F1282" t="str">
            <v>第27期</v>
          </cell>
          <cell r="I1282" t="str">
            <v>2021.03.16-2021.03.31</v>
          </cell>
          <cell r="Y1282" t="str">
            <v>春节停租2021/2/16  1:05-2021/2/25 08:38 9.3461天</v>
          </cell>
          <cell r="AA1282">
            <v>16433.915333333302</v>
          </cell>
          <cell r="AB1282">
            <v>16434.28</v>
          </cell>
        </row>
        <row r="1283">
          <cell r="B1283" t="str">
            <v>A ROKU</v>
          </cell>
          <cell r="C1283" t="str">
            <v>TSL</v>
          </cell>
          <cell r="F1283" t="str">
            <v>第10期</v>
          </cell>
          <cell r="I1283" t="str">
            <v>2021.03.16-2021.04.01</v>
          </cell>
          <cell r="Y1283" t="str">
            <v>1.25%佣金</v>
          </cell>
          <cell r="AA1283">
            <v>147200</v>
          </cell>
          <cell r="AB1283">
            <v>147182.62</v>
          </cell>
        </row>
        <row r="1284">
          <cell r="B1284" t="str">
            <v>A FUKU</v>
          </cell>
          <cell r="C1284" t="str">
            <v>TSL</v>
          </cell>
          <cell r="F1284" t="str">
            <v>第12期</v>
          </cell>
          <cell r="I1284" t="str">
            <v>2021.03.16-2021.04.01</v>
          </cell>
          <cell r="Y1284" t="str">
            <v>1.25%佣金/停租蛇口修理 2021.1.21 2022-1.23 1655 1.86天</v>
          </cell>
          <cell r="AA1284">
            <v>148630.11677808201</v>
          </cell>
          <cell r="AB1284">
            <v>148612.73000000001</v>
          </cell>
        </row>
        <row r="1285">
          <cell r="B1285" t="str">
            <v>A KOU</v>
          </cell>
          <cell r="C1285" t="str">
            <v>TSL</v>
          </cell>
          <cell r="F1285" t="str">
            <v>第01期</v>
          </cell>
          <cell r="I1285" t="str">
            <v>2021.03.16-2021.04.01</v>
          </cell>
          <cell r="Y1285" t="str">
            <v>1.25%佣金</v>
          </cell>
          <cell r="AA1285">
            <v>190231.23287671199</v>
          </cell>
          <cell r="AB1285">
            <v>190231.23</v>
          </cell>
        </row>
        <row r="1286">
          <cell r="B1286" t="str">
            <v>A KIBO</v>
          </cell>
          <cell r="C1286" t="str">
            <v>GMS</v>
          </cell>
          <cell r="F1286" t="str">
            <v>第08期</v>
          </cell>
          <cell r="I1286" t="str">
            <v>2021.03.17-2021.04.01</v>
          </cell>
          <cell r="V1286">
            <v>-1098</v>
          </cell>
          <cell r="Y1286" t="str">
            <v>1.25%佣金/船员劳务费V.003S/001S</v>
          </cell>
          <cell r="AA1286">
            <v>170857.62</v>
          </cell>
          <cell r="AB1286">
            <v>170857.62</v>
          </cell>
        </row>
        <row r="1287">
          <cell r="B1287" t="str">
            <v>Heung-A Manila</v>
          </cell>
          <cell r="C1287" t="str">
            <v>SCP</v>
          </cell>
          <cell r="F1287" t="str">
            <v>第04期</v>
          </cell>
          <cell r="I1287" t="str">
            <v>2021.03.19-2021.04.03</v>
          </cell>
          <cell r="V1287">
            <v>-2100</v>
          </cell>
          <cell r="Y1287" t="str">
            <v>1.25%佣金/劳务费V.2105W-2106W</v>
          </cell>
          <cell r="AA1287">
            <v>132384.07534246601</v>
          </cell>
          <cell r="AB1287">
            <v>114747.12</v>
          </cell>
        </row>
        <row r="1288">
          <cell r="B1288" t="str">
            <v>ACACIA WA</v>
          </cell>
          <cell r="C1288" t="str">
            <v>STM</v>
          </cell>
          <cell r="F1288" t="str">
            <v>第10期</v>
          </cell>
          <cell r="I1288" t="str">
            <v>2021.03.20-2021.04.04</v>
          </cell>
          <cell r="Y1288" t="str">
            <v>春节停租2021/2/23 05-2021/2/25 08:38 3.5833天</v>
          </cell>
          <cell r="AA1288">
            <v>71677.249333333297</v>
          </cell>
          <cell r="AB1288">
            <v>71677.02</v>
          </cell>
        </row>
        <row r="1289">
          <cell r="B1289" t="str">
            <v>JRS CORVUS</v>
          </cell>
          <cell r="C1289" t="str">
            <v>STM</v>
          </cell>
          <cell r="F1289" t="str">
            <v>第07期</v>
          </cell>
          <cell r="I1289" t="str">
            <v>2021.03.20-2021.04.04</v>
          </cell>
          <cell r="AA1289">
            <v>105069.07</v>
          </cell>
          <cell r="AB1289">
            <v>105069.06</v>
          </cell>
        </row>
        <row r="1290">
          <cell r="B1290" t="str">
            <v>Heung-A Singapore</v>
          </cell>
          <cell r="C1290" t="str">
            <v>NS</v>
          </cell>
          <cell r="F1290" t="str">
            <v>第09期</v>
          </cell>
          <cell r="I1290" t="str">
            <v>2021.03.21-2021.04.05</v>
          </cell>
          <cell r="Y1290" t="str">
            <v>1.25%佣金</v>
          </cell>
          <cell r="AA1290">
            <v>93968.75</v>
          </cell>
          <cell r="AB1290">
            <v>93931.36</v>
          </cell>
        </row>
        <row r="1291">
          <cell r="B1291" t="str">
            <v>Contship Day</v>
          </cell>
          <cell r="C1291" t="str">
            <v>APL</v>
          </cell>
          <cell r="F1291" t="str">
            <v>第10期</v>
          </cell>
          <cell r="I1291" t="str">
            <v>2021.03.21-2021.04.05</v>
          </cell>
          <cell r="V1291">
            <v>-8864</v>
          </cell>
          <cell r="Y1291" t="str">
            <v>油样检测费/船员劳务费1-2月</v>
          </cell>
          <cell r="AA1291">
            <v>80787.17</v>
          </cell>
          <cell r="AB1291">
            <v>93651.78</v>
          </cell>
        </row>
        <row r="1292">
          <cell r="B1292" t="str">
            <v>LISBOA</v>
          </cell>
          <cell r="C1292" t="str">
            <v>KMTC</v>
          </cell>
          <cell r="F1292" t="str">
            <v>第02期</v>
          </cell>
          <cell r="I1292" t="str">
            <v>2021.03.23-2021.04.07</v>
          </cell>
          <cell r="AA1292">
            <v>198947.905</v>
          </cell>
          <cell r="AB1292">
            <v>198945.97</v>
          </cell>
        </row>
        <row r="1293">
          <cell r="B1293" t="str">
            <v>ACACIA VIRGO</v>
          </cell>
          <cell r="C1293" t="str">
            <v>FESCO</v>
          </cell>
          <cell r="F1293" t="str">
            <v>final</v>
          </cell>
          <cell r="I1293" t="str">
            <v>2021.03.21-2021.04.03</v>
          </cell>
          <cell r="V1293">
            <v>-243</v>
          </cell>
          <cell r="Y1293" t="str">
            <v>交还船检验费/劳务费2.11-4.03/停租修船02.22 1215-03.20 1130GMT 25.9688天</v>
          </cell>
          <cell r="AA1293">
            <v>-222783.86739999999</v>
          </cell>
          <cell r="AB1293">
            <v>-222783.87</v>
          </cell>
        </row>
        <row r="1294">
          <cell r="B1294" t="str">
            <v>ACACIA LIBRA</v>
          </cell>
          <cell r="C1294" t="str">
            <v>COSCO</v>
          </cell>
          <cell r="F1294" t="str">
            <v>第14期</v>
          </cell>
          <cell r="I1294" t="str">
            <v>2021.03.24-2021.04.08</v>
          </cell>
          <cell r="V1294">
            <v>-2565.33</v>
          </cell>
          <cell r="Y1294" t="str">
            <v>船员劳务费01月</v>
          </cell>
          <cell r="AA1294">
            <v>146490.32999999999</v>
          </cell>
          <cell r="AB1294">
            <v>146488.4</v>
          </cell>
        </row>
        <row r="1295">
          <cell r="B1295" t="str">
            <v>A MIZUHO</v>
          </cell>
          <cell r="C1295" t="str">
            <v>Heung-A</v>
          </cell>
          <cell r="F1295" t="str">
            <v>第04期</v>
          </cell>
          <cell r="I1295" t="str">
            <v>2021.03.24-2021.04.08</v>
          </cell>
          <cell r="AA1295">
            <v>153616.438356164</v>
          </cell>
          <cell r="AB1295">
            <v>153609.07</v>
          </cell>
        </row>
        <row r="1296">
          <cell r="B1296" t="str">
            <v>A KEIGA</v>
          </cell>
          <cell r="C1296" t="str">
            <v>DBR</v>
          </cell>
          <cell r="F1296" t="str">
            <v>第07期</v>
          </cell>
          <cell r="I1296" t="str">
            <v>2021.03.25-2021.04.09</v>
          </cell>
          <cell r="AA1296">
            <v>97350</v>
          </cell>
          <cell r="AB1296">
            <v>97350</v>
          </cell>
        </row>
        <row r="1297">
          <cell r="B1297" t="str">
            <v>A MYOKO</v>
          </cell>
          <cell r="C1297" t="str">
            <v>DBR</v>
          </cell>
          <cell r="F1297" t="str">
            <v>第03期</v>
          </cell>
          <cell r="I1297" t="str">
            <v>2021.03.26-2021.04.10</v>
          </cell>
          <cell r="AA1297">
            <v>97350</v>
          </cell>
          <cell r="AB1297">
            <v>97350</v>
          </cell>
        </row>
        <row r="1298">
          <cell r="B1298" t="str">
            <v>ACACIA TAURUS</v>
          </cell>
          <cell r="C1298" t="str">
            <v>STM</v>
          </cell>
          <cell r="F1298" t="str">
            <v>第02期</v>
          </cell>
          <cell r="I1298" t="str">
            <v>2021.03.28-2021.04.12</v>
          </cell>
          <cell r="AA1298">
            <v>80005.070000000007</v>
          </cell>
          <cell r="AB1298">
            <v>80005.09</v>
          </cell>
        </row>
        <row r="1299">
          <cell r="B1299" t="str">
            <v>ACACIA REI</v>
          </cell>
          <cell r="C1299" t="str">
            <v>STM</v>
          </cell>
          <cell r="F1299" t="str">
            <v>第15期</v>
          </cell>
          <cell r="I1299" t="str">
            <v>2021.03.29-2021.04.13</v>
          </cell>
          <cell r="AA1299">
            <v>180379.78</v>
          </cell>
          <cell r="AB1299">
            <v>180379.78</v>
          </cell>
        </row>
        <row r="1300">
          <cell r="B1300" t="str">
            <v>ACACIA HAWK</v>
          </cell>
          <cell r="C1300" t="str">
            <v>CMS</v>
          </cell>
          <cell r="F1300" t="str">
            <v>第78期</v>
          </cell>
          <cell r="I1300" t="str">
            <v>2021.03.28-2021.04.12</v>
          </cell>
          <cell r="AA1300">
            <v>105542.465753425</v>
          </cell>
          <cell r="AB1300">
            <v>105515.1</v>
          </cell>
        </row>
        <row r="1301">
          <cell r="B1301" t="str">
            <v>Heung-A Jakarta</v>
          </cell>
          <cell r="C1301" t="str">
            <v>PAN</v>
          </cell>
          <cell r="F1301" t="str">
            <v>第12期</v>
          </cell>
          <cell r="I1301" t="str">
            <v>2021.03.30-2021.04.14</v>
          </cell>
          <cell r="AA1301">
            <v>78462.5</v>
          </cell>
          <cell r="AB1301">
            <v>78435.11</v>
          </cell>
        </row>
        <row r="1302">
          <cell r="B1302" t="str">
            <v>ACACIA MAKOTO</v>
          </cell>
          <cell r="C1302" t="str">
            <v>STM</v>
          </cell>
          <cell r="F1302" t="str">
            <v>第68期</v>
          </cell>
          <cell r="I1302" t="str">
            <v>2021.03.30-2021.04.14</v>
          </cell>
          <cell r="AA1302">
            <v>152249.35</v>
          </cell>
          <cell r="AB1302">
            <v>152249.35</v>
          </cell>
        </row>
        <row r="1303">
          <cell r="B1303" t="str">
            <v>A FUJI</v>
          </cell>
          <cell r="C1303" t="str">
            <v>APL</v>
          </cell>
          <cell r="F1303" t="str">
            <v>第06期</v>
          </cell>
          <cell r="I1303" t="str">
            <v>2021.03.30-2021.04.14</v>
          </cell>
          <cell r="Y1303" t="str">
            <v>油样检测费</v>
          </cell>
          <cell r="AA1303">
            <v>246900</v>
          </cell>
          <cell r="AB1303">
            <v>246892.62</v>
          </cell>
        </row>
        <row r="1304">
          <cell r="B1304" t="str">
            <v>A BOTE</v>
          </cell>
          <cell r="C1304" t="str">
            <v>TCL</v>
          </cell>
          <cell r="F1304" t="str">
            <v>第01期</v>
          </cell>
          <cell r="I1304" t="str">
            <v>2021.03.31-2021.04.15</v>
          </cell>
          <cell r="AA1304">
            <v>266438.84999999998</v>
          </cell>
          <cell r="AB1304">
            <v>266398.94</v>
          </cell>
        </row>
        <row r="1305">
          <cell r="B1305" t="str">
            <v>JRS CARINA</v>
          </cell>
          <cell r="C1305" t="str">
            <v>CCL</v>
          </cell>
          <cell r="F1305" t="str">
            <v>第68期</v>
          </cell>
          <cell r="I1305" t="str">
            <v>2021.03.31-2021.04.15</v>
          </cell>
          <cell r="Y1305" t="str">
            <v>船东费</v>
          </cell>
          <cell r="AA1305">
            <v>109478.76</v>
          </cell>
          <cell r="AB1305">
            <v>109471.39</v>
          </cell>
        </row>
        <row r="1306">
          <cell r="B1306" t="str">
            <v>ACACIA ARIES</v>
          </cell>
          <cell r="C1306" t="str">
            <v>STM</v>
          </cell>
          <cell r="F1306" t="str">
            <v>第28期</v>
          </cell>
          <cell r="I1306" t="str">
            <v>2021.03.31-2021.04.15</v>
          </cell>
          <cell r="AA1306">
            <v>82498.429999999993</v>
          </cell>
          <cell r="AB1306">
            <v>82498.429999999993</v>
          </cell>
        </row>
        <row r="1307">
          <cell r="B1307" t="str">
            <v>ACACIA MING</v>
          </cell>
          <cell r="C1307" t="str">
            <v>EAS</v>
          </cell>
          <cell r="F1307" t="str">
            <v>第02期</v>
          </cell>
          <cell r="I1307" t="str">
            <v>2021.03.31-2021.04.15</v>
          </cell>
          <cell r="AA1307">
            <v>272269.14589041099</v>
          </cell>
          <cell r="AB1307">
            <v>272236.77</v>
          </cell>
        </row>
        <row r="1308">
          <cell r="B1308" t="str">
            <v>ACACIA VIRGO</v>
          </cell>
          <cell r="C1308" t="str">
            <v>APL</v>
          </cell>
          <cell r="F1308" t="str">
            <v>final</v>
          </cell>
          <cell r="I1308" t="str">
            <v>2018.08.09-2018.08.27</v>
          </cell>
          <cell r="Y1308" t="str">
            <v>船东费预留返还/已扣油款返还/劳务费V.001-007/已收款/夏威夷油污费/OSRO费/船东费6-7月/SLUDGE 35CBM</v>
          </cell>
          <cell r="AA1308">
            <v>11938.842377397301</v>
          </cell>
          <cell r="AB1308">
            <v>11934.87</v>
          </cell>
        </row>
        <row r="1309">
          <cell r="B1309" t="str">
            <v>A ROKU</v>
          </cell>
          <cell r="C1309" t="str">
            <v>TSL</v>
          </cell>
          <cell r="F1309" t="str">
            <v>第11期</v>
          </cell>
          <cell r="I1309" t="str">
            <v>2021.04.01-2021.04.16</v>
          </cell>
          <cell r="Y1309" t="str">
            <v>1.25%佣金</v>
          </cell>
          <cell r="AA1309">
            <v>138056.25</v>
          </cell>
          <cell r="AB1309">
            <v>138038.87</v>
          </cell>
        </row>
        <row r="1310">
          <cell r="B1310" t="str">
            <v>A FUKU</v>
          </cell>
          <cell r="C1310" t="str">
            <v>TSL</v>
          </cell>
          <cell r="F1310" t="str">
            <v>第13期</v>
          </cell>
          <cell r="I1310" t="str">
            <v>2021.04.01-2021.04.16</v>
          </cell>
          <cell r="Y1310" t="str">
            <v>1.25%佣金</v>
          </cell>
          <cell r="AA1310">
            <v>154237.5</v>
          </cell>
          <cell r="AB1310">
            <v>154220.12</v>
          </cell>
        </row>
        <row r="1311">
          <cell r="B1311" t="str">
            <v>A KOU</v>
          </cell>
          <cell r="C1311" t="str">
            <v>TSL</v>
          </cell>
          <cell r="F1311" t="str">
            <v>第02期</v>
          </cell>
          <cell r="I1311" t="str">
            <v>2021.04.01-2021.04.16</v>
          </cell>
          <cell r="Y1311" t="str">
            <v>1.25%佣金</v>
          </cell>
          <cell r="AA1311">
            <v>326617.14600000001</v>
          </cell>
          <cell r="AB1311">
            <v>326617.15000000002</v>
          </cell>
        </row>
        <row r="1312">
          <cell r="B1312" t="str">
            <v>A KIBO</v>
          </cell>
          <cell r="C1312" t="str">
            <v>GMS</v>
          </cell>
          <cell r="F1312" t="str">
            <v>第09期</v>
          </cell>
          <cell r="I1312" t="str">
            <v>2021.04.01-2021.04.16</v>
          </cell>
          <cell r="V1312">
            <v>-768</v>
          </cell>
          <cell r="Y1312" t="str">
            <v>1.25%佣金/船员劳务费V.004S/停租修船 20210213 1820-0224 09300GMT 10.631944天</v>
          </cell>
          <cell r="AA1312">
            <v>32196.546549999999</v>
          </cell>
          <cell r="AB1312">
            <v>32196.55</v>
          </cell>
        </row>
        <row r="1313">
          <cell r="B1313" t="str">
            <v>Heung-A Manila</v>
          </cell>
          <cell r="C1313" t="str">
            <v>SCP</v>
          </cell>
          <cell r="F1313" t="str">
            <v>第05期</v>
          </cell>
          <cell r="I1313" t="str">
            <v>2021.04.03-2021.04.18</v>
          </cell>
          <cell r="V1313">
            <v>-1800</v>
          </cell>
          <cell r="Y1313" t="str">
            <v>1.25%佣金/劳务费V.2107W-2111W</v>
          </cell>
          <cell r="AA1313">
            <v>132084.07534246601</v>
          </cell>
          <cell r="AB1313">
            <v>149698.88</v>
          </cell>
        </row>
        <row r="1314">
          <cell r="B1314" t="str">
            <v>ACACIA WA</v>
          </cell>
          <cell r="C1314" t="str">
            <v>STM</v>
          </cell>
          <cell r="F1314" t="str">
            <v>prefinal</v>
          </cell>
          <cell r="I1314" t="str">
            <v>2021.04.04-2021.04.22</v>
          </cell>
          <cell r="AA1314">
            <v>-32588.636666666702</v>
          </cell>
        </row>
        <row r="1315">
          <cell r="B1315" t="str">
            <v>JRS CORVUS</v>
          </cell>
          <cell r="C1315" t="str">
            <v>STM</v>
          </cell>
          <cell r="F1315" t="str">
            <v>第08期</v>
          </cell>
          <cell r="I1315" t="str">
            <v>2021.04.04-2021.04.19</v>
          </cell>
          <cell r="AA1315">
            <v>105700</v>
          </cell>
          <cell r="AB1315">
            <v>105700</v>
          </cell>
        </row>
        <row r="1316">
          <cell r="B1316" t="str">
            <v>Heung-A Singapore</v>
          </cell>
          <cell r="C1316" t="str">
            <v>NS</v>
          </cell>
          <cell r="F1316" t="str">
            <v>第10期</v>
          </cell>
          <cell r="I1316" t="str">
            <v>2021.04.05-2021.04.20</v>
          </cell>
          <cell r="Y1316" t="str">
            <v>1.25%佣金</v>
          </cell>
          <cell r="AA1316">
            <v>93968.75</v>
          </cell>
          <cell r="AB1316">
            <v>93931.37</v>
          </cell>
        </row>
        <row r="1317">
          <cell r="B1317" t="str">
            <v>Contship Day</v>
          </cell>
          <cell r="C1317" t="str">
            <v>APL</v>
          </cell>
          <cell r="F1317" t="str">
            <v>第11期</v>
          </cell>
          <cell r="I1317" t="str">
            <v>2021.04.05-2021.04.20</v>
          </cell>
          <cell r="Y1317" t="str">
            <v>油样检测费</v>
          </cell>
          <cell r="AA1317">
            <v>57448.49</v>
          </cell>
          <cell r="AB1317">
            <v>57441.07</v>
          </cell>
        </row>
        <row r="1318">
          <cell r="B1318" t="str">
            <v>LISBOA</v>
          </cell>
          <cell r="C1318" t="str">
            <v>KMTC</v>
          </cell>
          <cell r="F1318" t="str">
            <v>第03期</v>
          </cell>
          <cell r="I1318" t="str">
            <v>2021.04.07-2021.04.22</v>
          </cell>
          <cell r="AA1318">
            <v>119200</v>
          </cell>
          <cell r="AB1318">
            <v>119198.07</v>
          </cell>
        </row>
        <row r="1319">
          <cell r="B1319" t="str">
            <v>ACACIA VIRGO</v>
          </cell>
          <cell r="C1319" t="str">
            <v>SKR</v>
          </cell>
          <cell r="F1319" t="str">
            <v>第01期</v>
          </cell>
          <cell r="I1319" t="str">
            <v>2021.04.05-2021.04.20</v>
          </cell>
          <cell r="Y1319" t="str">
            <v>1.25%佣金</v>
          </cell>
          <cell r="AA1319">
            <v>155881.25</v>
          </cell>
          <cell r="AB1319">
            <v>156223.84</v>
          </cell>
        </row>
        <row r="1320">
          <cell r="B1320" t="str">
            <v>ACACIA LIBRA</v>
          </cell>
          <cell r="C1320" t="str">
            <v>COSCO</v>
          </cell>
          <cell r="F1320" t="str">
            <v>第15期</v>
          </cell>
          <cell r="I1320" t="str">
            <v>2021.04.08-2021.04.23</v>
          </cell>
          <cell r="V1320">
            <v>-2002.69</v>
          </cell>
          <cell r="Y1320" t="str">
            <v>船员劳务费02月/尾轴漏油 2021.3.14 04:12-2021.3.18 19:18LT 4.62917天</v>
          </cell>
          <cell r="AA1320">
            <v>93598.505399999995</v>
          </cell>
          <cell r="AB1320">
            <v>93596.6</v>
          </cell>
        </row>
        <row r="1321">
          <cell r="B1321" t="str">
            <v>A MIZUHO</v>
          </cell>
          <cell r="C1321" t="str">
            <v>Heung-A</v>
          </cell>
          <cell r="F1321" t="str">
            <v>第05期</v>
          </cell>
          <cell r="I1321" t="str">
            <v>2021.04.08-2021.04.23</v>
          </cell>
          <cell r="AA1321">
            <v>153616.438356164</v>
          </cell>
          <cell r="AB1321">
            <v>153609.03</v>
          </cell>
        </row>
        <row r="1322">
          <cell r="B1322" t="str">
            <v>Bremen Trader</v>
          </cell>
          <cell r="C1322" t="str">
            <v>sealand</v>
          </cell>
          <cell r="F1322" t="str">
            <v>第01期</v>
          </cell>
          <cell r="I1322" t="str">
            <v>2021.04.10-2021.05.01</v>
          </cell>
          <cell r="Y1322" t="str">
            <v>油样检测</v>
          </cell>
          <cell r="AA1322">
            <v>361742.09375</v>
          </cell>
          <cell r="AB1322">
            <v>361742.09</v>
          </cell>
        </row>
        <row r="1323">
          <cell r="B1323" t="str">
            <v>A KEIGA</v>
          </cell>
          <cell r="C1323" t="str">
            <v>DBR</v>
          </cell>
          <cell r="F1323" t="str">
            <v>第08期</v>
          </cell>
          <cell r="I1323" t="str">
            <v>2021.04.09-2021.04.24</v>
          </cell>
          <cell r="AA1323">
            <v>97350</v>
          </cell>
          <cell r="AB1323">
            <v>97350</v>
          </cell>
        </row>
        <row r="1324">
          <cell r="B1324" t="str">
            <v>A MYOKO</v>
          </cell>
          <cell r="C1324" t="str">
            <v>DBR</v>
          </cell>
          <cell r="F1324" t="str">
            <v>第04期</v>
          </cell>
          <cell r="I1324" t="str">
            <v>2021.04.10-2021.04.25</v>
          </cell>
          <cell r="AA1324">
            <v>97350</v>
          </cell>
          <cell r="AB1324">
            <v>97350</v>
          </cell>
        </row>
        <row r="1325">
          <cell r="B1325" t="str">
            <v>ACACIA TAURUS</v>
          </cell>
          <cell r="C1325" t="str">
            <v>STM</v>
          </cell>
          <cell r="F1325" t="str">
            <v>第03期</v>
          </cell>
          <cell r="I1325" t="str">
            <v>2021.04.12-2021.04.27</v>
          </cell>
          <cell r="AA1325">
            <v>83150</v>
          </cell>
          <cell r="AB1325">
            <v>83150</v>
          </cell>
        </row>
        <row r="1326">
          <cell r="B1326" t="str">
            <v>ACACIA REI</v>
          </cell>
          <cell r="C1326" t="str">
            <v>STM</v>
          </cell>
          <cell r="F1326" t="str">
            <v>第16期</v>
          </cell>
          <cell r="I1326" t="str">
            <v>2021.04.13-2021.04.28</v>
          </cell>
          <cell r="AA1326">
            <v>181200</v>
          </cell>
          <cell r="AB1326">
            <v>181200</v>
          </cell>
        </row>
        <row r="1327">
          <cell r="B1327" t="str">
            <v>ACACIA HAWK</v>
          </cell>
          <cell r="C1327" t="str">
            <v>CMS</v>
          </cell>
          <cell r="F1327" t="str">
            <v>第79期</v>
          </cell>
          <cell r="I1327" t="str">
            <v>2021.04.12-2021.04.27</v>
          </cell>
          <cell r="Y1327" t="str">
            <v>停租仁川故障（2021.03.17 21:15-23:15 0.0833天）</v>
          </cell>
          <cell r="AA1327">
            <v>104711.116060662</v>
          </cell>
          <cell r="AB1327">
            <v>104683.72</v>
          </cell>
        </row>
        <row r="1328">
          <cell r="B1328" t="str">
            <v>ACACIA MAKOTO</v>
          </cell>
          <cell r="C1328" t="str">
            <v>STM</v>
          </cell>
          <cell r="F1328" t="str">
            <v>第69期</v>
          </cell>
          <cell r="I1328" t="str">
            <v>2021.04.14-2021.04.29</v>
          </cell>
          <cell r="AA1328">
            <v>166200</v>
          </cell>
          <cell r="AB1328">
            <v>166200</v>
          </cell>
        </row>
        <row r="1329">
          <cell r="B1329" t="str">
            <v>A FUJI</v>
          </cell>
          <cell r="C1329" t="str">
            <v>APL</v>
          </cell>
          <cell r="F1329" t="str">
            <v>第07期</v>
          </cell>
          <cell r="I1329" t="str">
            <v>2021.04.14-2021.04.24</v>
          </cell>
          <cell r="Y1329" t="str">
            <v>油样检测费</v>
          </cell>
          <cell r="AA1329">
            <v>159113.88200000001</v>
          </cell>
          <cell r="AB1329">
            <v>159113.88</v>
          </cell>
        </row>
        <row r="1330">
          <cell r="B1330" t="str">
            <v>A FUJI</v>
          </cell>
          <cell r="C1330" t="str">
            <v>APL</v>
          </cell>
          <cell r="F1330" t="str">
            <v>第07期</v>
          </cell>
          <cell r="I1330" t="str">
            <v>2021.04.24-2021.04.29</v>
          </cell>
          <cell r="Y1330" t="str">
            <v>油样检测费</v>
          </cell>
          <cell r="AA1330">
            <v>92932.752500000002</v>
          </cell>
          <cell r="AB1330">
            <v>87778.7</v>
          </cell>
        </row>
        <row r="1331">
          <cell r="B1331" t="str">
            <v>Heung-A Jakarta</v>
          </cell>
          <cell r="C1331" t="str">
            <v>PAN</v>
          </cell>
          <cell r="F1331" t="str">
            <v>第13期</v>
          </cell>
          <cell r="I1331" t="str">
            <v>2021.04.14-2021.04.16</v>
          </cell>
          <cell r="AA1331">
            <v>10461.666666666701</v>
          </cell>
          <cell r="AB1331">
            <v>10461.67</v>
          </cell>
        </row>
        <row r="1332">
          <cell r="B1332" t="str">
            <v>Heung-A Jakarta</v>
          </cell>
          <cell r="C1332" t="str">
            <v>PAN</v>
          </cell>
          <cell r="F1332" t="str">
            <v>第13期</v>
          </cell>
          <cell r="I1332" t="str">
            <v>2021.04.16-2021.04.29</v>
          </cell>
          <cell r="AA1332">
            <v>143433.33333333299</v>
          </cell>
          <cell r="AB1332">
            <v>143405.89000000001</v>
          </cell>
        </row>
        <row r="1333">
          <cell r="B1333" t="str">
            <v>A BOTE</v>
          </cell>
          <cell r="C1333" t="str">
            <v>TCL</v>
          </cell>
          <cell r="F1333" t="str">
            <v>第02期</v>
          </cell>
          <cell r="I1333" t="str">
            <v>2021.04.15-2021.04.30</v>
          </cell>
          <cell r="AA1333">
            <v>188100</v>
          </cell>
          <cell r="AB1333">
            <v>188060.1</v>
          </cell>
        </row>
        <row r="1334">
          <cell r="B1334" t="str">
            <v>ACACIA MING</v>
          </cell>
          <cell r="C1334" t="str">
            <v>EAS</v>
          </cell>
          <cell r="F1334" t="str">
            <v>第03期</v>
          </cell>
          <cell r="I1334" t="str">
            <v>2021.04.15-2021.04.30</v>
          </cell>
          <cell r="AA1334">
            <v>123641.095890411</v>
          </cell>
          <cell r="AB1334">
            <v>123608.67</v>
          </cell>
        </row>
        <row r="1335">
          <cell r="B1335" t="str">
            <v>JRS CARINA</v>
          </cell>
          <cell r="C1335" t="str">
            <v>CCL</v>
          </cell>
          <cell r="F1335" t="str">
            <v>第69期</v>
          </cell>
          <cell r="I1335" t="str">
            <v>2021.04.15-2021.04.30</v>
          </cell>
          <cell r="AA1335">
            <v>109900</v>
          </cell>
          <cell r="AB1335">
            <v>109892.56</v>
          </cell>
        </row>
        <row r="1336">
          <cell r="B1336" t="str">
            <v>ACACIA ARIES</v>
          </cell>
          <cell r="C1336" t="str">
            <v>STM</v>
          </cell>
          <cell r="F1336" t="str">
            <v>第29期</v>
          </cell>
          <cell r="I1336" t="str">
            <v>2021.04.15-2021.04.30</v>
          </cell>
          <cell r="AA1336">
            <v>83150</v>
          </cell>
          <cell r="AB1336">
            <v>83150</v>
          </cell>
        </row>
        <row r="1337">
          <cell r="B1337" t="str">
            <v>A ROKU</v>
          </cell>
          <cell r="C1337" t="str">
            <v>TSL</v>
          </cell>
          <cell r="F1337" t="str">
            <v>第12期</v>
          </cell>
          <cell r="I1337" t="str">
            <v>2021.04.16-2021.04.27</v>
          </cell>
          <cell r="Y1337" t="str">
            <v>1.25%佣金</v>
          </cell>
          <cell r="AA1337">
            <v>98463.8125</v>
          </cell>
          <cell r="AB1337">
            <v>98463.81</v>
          </cell>
        </row>
        <row r="1338">
          <cell r="B1338" t="str">
            <v>A ROKU</v>
          </cell>
          <cell r="C1338" t="str">
            <v>TSL</v>
          </cell>
          <cell r="F1338" t="str">
            <v>第12期</v>
          </cell>
          <cell r="I1338" t="str">
            <v>2021.04.27-2021.05.01</v>
          </cell>
          <cell r="Y1338" t="str">
            <v>1.25%佣金</v>
          </cell>
          <cell r="AA1338">
            <v>81241.625</v>
          </cell>
          <cell r="AB1338">
            <v>81224.19</v>
          </cell>
        </row>
        <row r="1339">
          <cell r="B1339" t="str">
            <v>A FUKU</v>
          </cell>
          <cell r="C1339" t="str">
            <v>TSL</v>
          </cell>
          <cell r="F1339" t="str">
            <v>第14期</v>
          </cell>
          <cell r="I1339" t="str">
            <v>2021.04.16-2021.05.01</v>
          </cell>
          <cell r="Y1339" t="str">
            <v>1.25%佣金</v>
          </cell>
          <cell r="AA1339">
            <v>156885.73000000001</v>
          </cell>
          <cell r="AB1339">
            <v>156868.29</v>
          </cell>
        </row>
        <row r="1340">
          <cell r="B1340" t="str">
            <v>A KOU</v>
          </cell>
          <cell r="C1340" t="str">
            <v>TSL</v>
          </cell>
          <cell r="F1340" t="str">
            <v>第03期</v>
          </cell>
          <cell r="I1340" t="str">
            <v>2021.04.16-2021.05.01</v>
          </cell>
          <cell r="Y1340" t="str">
            <v>1.25%佣金/交船检验费</v>
          </cell>
          <cell r="AA1340">
            <v>177441.47705360601</v>
          </cell>
          <cell r="AB1340">
            <v>193237.02</v>
          </cell>
        </row>
        <row r="1341">
          <cell r="B1341" t="str">
            <v>A KIBO</v>
          </cell>
          <cell r="C1341" t="str">
            <v>GMS</v>
          </cell>
          <cell r="F1341" t="str">
            <v>第10期</v>
          </cell>
          <cell r="I1341" t="str">
            <v>2021.04.16-2021.05.01</v>
          </cell>
          <cell r="Y1341" t="str">
            <v>1.25%佣金</v>
          </cell>
          <cell r="AA1341">
            <v>171243.75</v>
          </cell>
          <cell r="AB1341">
            <v>171243.75</v>
          </cell>
        </row>
        <row r="1342">
          <cell r="B1342" t="str">
            <v>Heung-A Manila</v>
          </cell>
          <cell r="C1342" t="str">
            <v>SCP</v>
          </cell>
          <cell r="F1342" t="str">
            <v>第06期</v>
          </cell>
          <cell r="I1342" t="str">
            <v>2021.04.18-2021.05.03</v>
          </cell>
          <cell r="Y1342" t="str">
            <v>1.25%佣金</v>
          </cell>
          <cell r="AA1342">
            <v>130284.07534246601</v>
          </cell>
          <cell r="AB1342">
            <v>130276.65</v>
          </cell>
        </row>
        <row r="1343">
          <cell r="B1343" t="str">
            <v>ACACIA WA</v>
          </cell>
          <cell r="C1343" t="str">
            <v>CKL</v>
          </cell>
          <cell r="F1343" t="str">
            <v>第01期</v>
          </cell>
          <cell r="I1343" t="str">
            <v>2021.04.24-2021.05.09</v>
          </cell>
          <cell r="AA1343">
            <v>140718.75</v>
          </cell>
          <cell r="AB1343">
            <v>140711.26</v>
          </cell>
        </row>
        <row r="1344">
          <cell r="B1344" t="str">
            <v>JRS CORVUS</v>
          </cell>
          <cell r="C1344" t="str">
            <v>STM</v>
          </cell>
          <cell r="F1344" t="str">
            <v>第09期</v>
          </cell>
          <cell r="I1344" t="str">
            <v>2021.04.19-2021.05.04</v>
          </cell>
          <cell r="AA1344">
            <v>105700</v>
          </cell>
          <cell r="AB1344">
            <v>105700</v>
          </cell>
        </row>
        <row r="1345">
          <cell r="B1345" t="str">
            <v>Heung-A Singapore</v>
          </cell>
          <cell r="C1345" t="str">
            <v>NS</v>
          </cell>
          <cell r="F1345" t="str">
            <v>第11期</v>
          </cell>
          <cell r="I1345" t="str">
            <v>2021.04.20-2021.05.05</v>
          </cell>
          <cell r="Y1345" t="str">
            <v>1.25%佣金</v>
          </cell>
          <cell r="AA1345">
            <v>93968.75</v>
          </cell>
          <cell r="AB1345">
            <v>93931.27</v>
          </cell>
        </row>
        <row r="1346">
          <cell r="B1346" t="str">
            <v>Contship Day</v>
          </cell>
          <cell r="C1346" t="str">
            <v>APL</v>
          </cell>
          <cell r="F1346" t="str">
            <v>第12期</v>
          </cell>
          <cell r="I1346" t="str">
            <v>2021.04.20-2021.05.05</v>
          </cell>
          <cell r="V1346">
            <v>-5864</v>
          </cell>
          <cell r="Y1346" t="str">
            <v>油样检测费/船员劳务费3月</v>
          </cell>
          <cell r="AA1346">
            <v>79064</v>
          </cell>
          <cell r="AB1346">
            <v>73192.52</v>
          </cell>
        </row>
        <row r="1347">
          <cell r="B1347" t="str">
            <v>LISBOA</v>
          </cell>
          <cell r="C1347" t="str">
            <v>KMTC</v>
          </cell>
          <cell r="F1347" t="str">
            <v>第04期</v>
          </cell>
          <cell r="I1347" t="str">
            <v>2021.04.22-2021.05.07</v>
          </cell>
          <cell r="AA1347">
            <v>119200</v>
          </cell>
          <cell r="AB1347">
            <v>119198.06</v>
          </cell>
        </row>
        <row r="1348">
          <cell r="B1348" t="str">
            <v>ACACIA VIRGO</v>
          </cell>
          <cell r="C1348" t="str">
            <v>SKR</v>
          </cell>
          <cell r="F1348" t="str">
            <v>第02期</v>
          </cell>
          <cell r="I1348" t="str">
            <v>2021.04.20-2021.05.05</v>
          </cell>
          <cell r="Y1348" t="str">
            <v>1.25%佣金</v>
          </cell>
          <cell r="AA1348">
            <v>241132.96</v>
          </cell>
          <cell r="AB1348">
            <v>241095.87</v>
          </cell>
        </row>
        <row r="1349">
          <cell r="B1349" t="str">
            <v>ACACIA LIBRA</v>
          </cell>
          <cell r="C1349" t="str">
            <v>COSCO</v>
          </cell>
          <cell r="F1349" t="str">
            <v>第16期</v>
          </cell>
          <cell r="I1349" t="str">
            <v>2021.04.23-2021.05.08</v>
          </cell>
          <cell r="Y1349" t="str">
            <v>修理之后要求的双方量油检验</v>
          </cell>
          <cell r="AA1349">
            <v>138257.72</v>
          </cell>
          <cell r="AB1349">
            <v>138255.78</v>
          </cell>
        </row>
        <row r="1350">
          <cell r="B1350" t="str">
            <v>A MIZUHO</v>
          </cell>
          <cell r="C1350" t="str">
            <v>Heung-A</v>
          </cell>
          <cell r="F1350" t="str">
            <v>第06期</v>
          </cell>
          <cell r="I1350" t="str">
            <v>2021.04.23-2021.05.08</v>
          </cell>
          <cell r="AA1350">
            <v>153616.438356164</v>
          </cell>
          <cell r="AB1350">
            <v>153608.95999999999</v>
          </cell>
        </row>
        <row r="1351">
          <cell r="B1351" t="str">
            <v>A KEIGA</v>
          </cell>
          <cell r="C1351" t="str">
            <v>DBR</v>
          </cell>
          <cell r="F1351" t="str">
            <v>第09期</v>
          </cell>
          <cell r="I1351" t="str">
            <v>2021.04.24-2021.05.09</v>
          </cell>
          <cell r="V1351">
            <v>-13260</v>
          </cell>
          <cell r="Y1351" t="str">
            <v>劳务费V.2053-2107</v>
          </cell>
          <cell r="AA1351">
            <v>110000.77</v>
          </cell>
          <cell r="AB1351">
            <v>110000.77</v>
          </cell>
        </row>
        <row r="1352">
          <cell r="B1352" t="str">
            <v>A MYOKO</v>
          </cell>
          <cell r="C1352" t="str">
            <v>DBR</v>
          </cell>
          <cell r="F1352" t="str">
            <v>第05期</v>
          </cell>
          <cell r="I1352" t="str">
            <v>2021.04.25-2021.05.10</v>
          </cell>
          <cell r="AA1352">
            <v>97350</v>
          </cell>
          <cell r="AB1352">
            <v>97350</v>
          </cell>
        </row>
        <row r="1353">
          <cell r="B1353" t="str">
            <v>ACACIA TAURUS</v>
          </cell>
          <cell r="C1353" t="str">
            <v>STM</v>
          </cell>
          <cell r="F1353" t="str">
            <v>第04期</v>
          </cell>
          <cell r="I1353" t="str">
            <v>2021.04.27-2021.05.12</v>
          </cell>
          <cell r="AA1353">
            <v>83150</v>
          </cell>
          <cell r="AB1353">
            <v>83150</v>
          </cell>
        </row>
        <row r="1354">
          <cell r="B1354" t="str">
            <v>ACACIA REI</v>
          </cell>
          <cell r="C1354" t="str">
            <v>STM</v>
          </cell>
          <cell r="F1354" t="str">
            <v>第17期</v>
          </cell>
          <cell r="I1354" t="str">
            <v>2021.04.28-2021.05.13</v>
          </cell>
          <cell r="AA1354">
            <v>181200</v>
          </cell>
          <cell r="AB1354">
            <v>181200</v>
          </cell>
        </row>
        <row r="1355">
          <cell r="B1355" t="str">
            <v>ACACIA HAWK</v>
          </cell>
          <cell r="C1355" t="str">
            <v>CMS</v>
          </cell>
          <cell r="F1355" t="str">
            <v>第80期</v>
          </cell>
          <cell r="I1355" t="str">
            <v>2021.04.27-2021.05.12</v>
          </cell>
          <cell r="AA1355">
            <v>105542.465753425</v>
          </cell>
          <cell r="AB1355">
            <v>105514.98</v>
          </cell>
        </row>
        <row r="1356">
          <cell r="B1356" t="str">
            <v>ACACIA MAKOTO</v>
          </cell>
          <cell r="C1356" t="str">
            <v>STM</v>
          </cell>
          <cell r="F1356" t="str">
            <v>prefinal</v>
          </cell>
          <cell r="I1356" t="str">
            <v>2021.04.29-2021.05.25</v>
          </cell>
          <cell r="AA1356">
            <v>26193.786400000001</v>
          </cell>
          <cell r="AB1356">
            <v>26193.79</v>
          </cell>
        </row>
        <row r="1357">
          <cell r="B1357" t="str">
            <v>ACACIA MAKOTO</v>
          </cell>
          <cell r="C1357" t="str">
            <v>STM</v>
          </cell>
          <cell r="F1357" t="str">
            <v>final</v>
          </cell>
          <cell r="I1357" t="str">
            <v>2021.04.29-2021.05.25</v>
          </cell>
          <cell r="Y1357" t="str">
            <v>v.1928E QOAM9286104 货损免赔额租家承担</v>
          </cell>
          <cell r="AA1357">
            <v>-160197.34</v>
          </cell>
        </row>
        <row r="1358">
          <cell r="B1358" t="str">
            <v>A FUJI</v>
          </cell>
          <cell r="C1358" t="str">
            <v>APL</v>
          </cell>
          <cell r="F1358" t="str">
            <v>第08期</v>
          </cell>
          <cell r="I1358" t="str">
            <v>2021.04.29-2021.05.14</v>
          </cell>
          <cell r="V1358">
            <v>-2356</v>
          </cell>
          <cell r="Y1358" t="str">
            <v>油样检测费/船员劳务费1.15-4.13</v>
          </cell>
          <cell r="AA1358">
            <v>263731</v>
          </cell>
          <cell r="AB1358">
            <v>268870.18</v>
          </cell>
        </row>
        <row r="1359">
          <cell r="B1359" t="str">
            <v>A BOTE</v>
          </cell>
          <cell r="C1359" t="str">
            <v>TCL</v>
          </cell>
          <cell r="F1359" t="str">
            <v>第03期</v>
          </cell>
          <cell r="I1359" t="str">
            <v>2021.04.30-2021.05.15</v>
          </cell>
          <cell r="AA1359">
            <v>188100</v>
          </cell>
          <cell r="AB1359">
            <v>188060.03</v>
          </cell>
        </row>
        <row r="1360">
          <cell r="B1360" t="str">
            <v>Heung-A Jakarta</v>
          </cell>
          <cell r="C1360" t="str">
            <v>PAN</v>
          </cell>
          <cell r="F1360" t="str">
            <v>第14期</v>
          </cell>
          <cell r="I1360" t="str">
            <v>2021.04.29-2021.05.14</v>
          </cell>
          <cell r="AA1360">
            <v>157046.1</v>
          </cell>
          <cell r="AB1360">
            <v>157018.60999999999</v>
          </cell>
        </row>
        <row r="1361">
          <cell r="B1361" t="str">
            <v>ACACIA MING</v>
          </cell>
          <cell r="C1361" t="str">
            <v>EAS</v>
          </cell>
          <cell r="F1361" t="str">
            <v>第04期</v>
          </cell>
          <cell r="I1361" t="str">
            <v>2021.04.30-2021.05.15</v>
          </cell>
          <cell r="AA1361">
            <v>123641.095890411</v>
          </cell>
          <cell r="AB1361">
            <v>123608.61</v>
          </cell>
        </row>
        <row r="1362">
          <cell r="B1362" t="str">
            <v>JRS CARINA</v>
          </cell>
          <cell r="C1362" t="str">
            <v>CCL</v>
          </cell>
          <cell r="F1362" t="str">
            <v>第70期</v>
          </cell>
          <cell r="I1362" t="str">
            <v>2021.04.30-2021.05.15</v>
          </cell>
          <cell r="Y1362" t="str">
            <v>船东费</v>
          </cell>
          <cell r="AA1362">
            <v>109269.45</v>
          </cell>
          <cell r="AB1362">
            <v>109262.02</v>
          </cell>
        </row>
        <row r="1363">
          <cell r="B1363" t="str">
            <v>ACACIA ARIES</v>
          </cell>
          <cell r="C1363" t="str">
            <v>STM</v>
          </cell>
          <cell r="F1363" t="str">
            <v>第30期</v>
          </cell>
          <cell r="I1363" t="str">
            <v>2021.04.30-2021.05.15</v>
          </cell>
          <cell r="AA1363">
            <v>82787.87</v>
          </cell>
          <cell r="AB1363">
            <v>82787.87</v>
          </cell>
        </row>
        <row r="1364">
          <cell r="B1364" t="str">
            <v>Bremen Trader</v>
          </cell>
          <cell r="C1364" t="str">
            <v>sealand</v>
          </cell>
          <cell r="F1364" t="str">
            <v>第02期</v>
          </cell>
          <cell r="I1364" t="str">
            <v>2021.05.01-2021.06.01</v>
          </cell>
          <cell r="Y1364" t="str">
            <v>油样检测</v>
          </cell>
          <cell r="AA1364">
            <v>728535.65</v>
          </cell>
          <cell r="AB1364">
            <v>728535.65</v>
          </cell>
        </row>
        <row r="1365">
          <cell r="B1365" t="str">
            <v>A ROKU</v>
          </cell>
          <cell r="C1365" t="str">
            <v>TSL</v>
          </cell>
          <cell r="F1365" t="str">
            <v>第13期</v>
          </cell>
          <cell r="I1365" t="str">
            <v>2021.05.01-2021.05.06</v>
          </cell>
          <cell r="Y1365" t="str">
            <v>1.25%佣金</v>
          </cell>
          <cell r="AA1365">
            <v>94108.390410958906</v>
          </cell>
          <cell r="AB1365">
            <v>94090.94</v>
          </cell>
        </row>
        <row r="1366">
          <cell r="B1366" t="str">
            <v>A FUKU</v>
          </cell>
          <cell r="C1366" t="str">
            <v>TSL</v>
          </cell>
          <cell r="F1366" t="str">
            <v>第15期</v>
          </cell>
          <cell r="I1366" t="str">
            <v>2021.05.01-2021.05.16</v>
          </cell>
          <cell r="Y1366" t="str">
            <v>1.25%佣金</v>
          </cell>
          <cell r="AA1366">
            <v>154237.5</v>
          </cell>
          <cell r="AB1366">
            <v>154220.04</v>
          </cell>
        </row>
        <row r="1367">
          <cell r="B1367" t="str">
            <v>A KOU</v>
          </cell>
          <cell r="C1367" t="str">
            <v>TSL</v>
          </cell>
          <cell r="F1367" t="str">
            <v>第04期</v>
          </cell>
          <cell r="I1367" t="str">
            <v>2021.05.01-2021.05.16</v>
          </cell>
          <cell r="Y1367" t="str">
            <v>1.25%佣金</v>
          </cell>
          <cell r="AA1367">
            <v>178950</v>
          </cell>
          <cell r="AB1367">
            <v>178932.51</v>
          </cell>
        </row>
        <row r="1368">
          <cell r="B1368" t="str">
            <v>A KIBO</v>
          </cell>
          <cell r="C1368" t="str">
            <v>GMS</v>
          </cell>
          <cell r="F1368" t="str">
            <v>第11期</v>
          </cell>
          <cell r="I1368" t="str">
            <v>2021.05.01-2021.05.16</v>
          </cell>
          <cell r="Y1368" t="str">
            <v>1.25%佣金</v>
          </cell>
          <cell r="AA1368">
            <v>171243.75</v>
          </cell>
          <cell r="AB1368">
            <v>171243.75</v>
          </cell>
        </row>
        <row r="1369">
          <cell r="B1369" t="str">
            <v>A KINKA</v>
          </cell>
          <cell r="C1369" t="str">
            <v>SKR</v>
          </cell>
          <cell r="F1369" t="str">
            <v>第01期</v>
          </cell>
          <cell r="I1369" t="str">
            <v>2021.05.01-2021.05.16</v>
          </cell>
          <cell r="AA1369">
            <v>132625</v>
          </cell>
          <cell r="AB1369">
            <v>132617.57</v>
          </cell>
        </row>
        <row r="1370">
          <cell r="B1370" t="str">
            <v>Heung-A Manila</v>
          </cell>
          <cell r="C1370" t="str">
            <v>SCP</v>
          </cell>
          <cell r="F1370" t="str">
            <v>第07期</v>
          </cell>
          <cell r="I1370" t="str">
            <v>2021.05.03-2021.05.18</v>
          </cell>
          <cell r="V1370">
            <v>-159</v>
          </cell>
          <cell r="Y1370" t="str">
            <v>1.25%佣金/劳务费V.2105W-2111W 冷藏/停租主机故障 2021.4.23 0500-1506LT 0.42083天/ 4.15/0800 - 16/2220 1.59722天/ 4.12/2345 - 13/0645 0.29167天</v>
          </cell>
          <cell r="AA1370">
            <v>107456.879709132</v>
          </cell>
          <cell r="AB1370">
            <v>107441.95</v>
          </cell>
        </row>
        <row r="1371">
          <cell r="B1371" t="str">
            <v>ACACIA WA</v>
          </cell>
          <cell r="C1371" t="str">
            <v>CKL</v>
          </cell>
          <cell r="F1371" t="str">
            <v>第02期</v>
          </cell>
          <cell r="I1371" t="str">
            <v>2021.05.09-2021.05.24</v>
          </cell>
          <cell r="AA1371">
            <v>293027.09775000002</v>
          </cell>
          <cell r="AB1371">
            <v>293019.59999999998</v>
          </cell>
        </row>
        <row r="1372">
          <cell r="B1372" t="str">
            <v>JRS CORVUS</v>
          </cell>
          <cell r="C1372" t="str">
            <v>STM</v>
          </cell>
          <cell r="F1372" t="str">
            <v>第10期</v>
          </cell>
          <cell r="I1372" t="str">
            <v>2021.05.04-2021.05.19</v>
          </cell>
          <cell r="AA1372">
            <v>105700</v>
          </cell>
          <cell r="AB1372">
            <v>105700</v>
          </cell>
        </row>
        <row r="1373">
          <cell r="B1373" t="str">
            <v>Heung-A Singapore</v>
          </cell>
          <cell r="C1373" t="str">
            <v>NS</v>
          </cell>
          <cell r="F1373" t="str">
            <v>final</v>
          </cell>
          <cell r="I1373" t="str">
            <v>2021.05.05-2021.05.21</v>
          </cell>
          <cell r="V1373">
            <v>-75</v>
          </cell>
          <cell r="Y1373" t="str">
            <v>1.25%佣金/劳务费V.2115-2116</v>
          </cell>
          <cell r="AA1373">
            <v>-12454.7866666667</v>
          </cell>
          <cell r="AB1373">
            <v>-12454.79</v>
          </cell>
        </row>
        <row r="1374">
          <cell r="B1374" t="str">
            <v>Contship Day</v>
          </cell>
          <cell r="C1374" t="str">
            <v>APL</v>
          </cell>
          <cell r="F1374" t="str">
            <v>第13期</v>
          </cell>
          <cell r="I1374" t="str">
            <v>2021.05.05-2021.05.20</v>
          </cell>
          <cell r="Y1374" t="str">
            <v>油样检测费/停租船擦碰志不志码头及船长接受问询20210203 1042-20210208 1330，20210215 0942-20210219 1354 9.2917天</v>
          </cell>
          <cell r="AA1374">
            <v>81547.304000000004</v>
          </cell>
          <cell r="AB1374">
            <v>87404.05</v>
          </cell>
        </row>
        <row r="1375">
          <cell r="B1375" t="str">
            <v>A ROKU</v>
          </cell>
          <cell r="C1375" t="str">
            <v>TSL</v>
          </cell>
          <cell r="F1375" t="str">
            <v>prefinal</v>
          </cell>
          <cell r="I1375" t="str">
            <v>2021.05.06-2021.05.14</v>
          </cell>
          <cell r="V1375">
            <v>-2280</v>
          </cell>
          <cell r="Y1375" t="str">
            <v>1.25%佣金/劳务费21007-21009</v>
          </cell>
          <cell r="AA1375">
            <v>162682.13220547899</v>
          </cell>
          <cell r="AB1375">
            <v>2272.5100000000002</v>
          </cell>
        </row>
        <row r="1376">
          <cell r="B1376" t="str">
            <v>A ROKU</v>
          </cell>
          <cell r="C1376" t="str">
            <v>TSL</v>
          </cell>
          <cell r="F1376" t="str">
            <v>final</v>
          </cell>
          <cell r="I1376" t="str">
            <v>2021.05.06-2021.05.14</v>
          </cell>
          <cell r="AA1376">
            <v>5000</v>
          </cell>
        </row>
        <row r="1377">
          <cell r="B1377" t="str">
            <v>LISBOA</v>
          </cell>
          <cell r="C1377" t="str">
            <v>KMTC</v>
          </cell>
          <cell r="F1377" t="str">
            <v>第05期</v>
          </cell>
          <cell r="I1377" t="str">
            <v>2021.05.07-2021.05.22</v>
          </cell>
          <cell r="AA1377">
            <v>119200</v>
          </cell>
          <cell r="AB1377">
            <v>119198.07</v>
          </cell>
        </row>
        <row r="1378">
          <cell r="B1378" t="str">
            <v>ACACIA VIRGO</v>
          </cell>
          <cell r="C1378" t="str">
            <v>SKR</v>
          </cell>
          <cell r="F1378" t="str">
            <v>第03期</v>
          </cell>
          <cell r="I1378" t="str">
            <v>2021.05.05-2021.05.20</v>
          </cell>
          <cell r="Y1378" t="str">
            <v>1.25%佣金</v>
          </cell>
          <cell r="AA1378">
            <v>156231.25</v>
          </cell>
          <cell r="AB1378">
            <v>156223.79999999999</v>
          </cell>
        </row>
        <row r="1379">
          <cell r="B1379" t="str">
            <v>ACACIA LIBRA</v>
          </cell>
          <cell r="C1379" t="str">
            <v>COSCO</v>
          </cell>
          <cell r="F1379" t="str">
            <v>第17期</v>
          </cell>
          <cell r="I1379" t="str">
            <v>2021.05.08-2021.05.23</v>
          </cell>
          <cell r="V1379">
            <v>-2185.2600000000002</v>
          </cell>
          <cell r="Y1379" t="str">
            <v>船员劳务费03月</v>
          </cell>
          <cell r="AA1379">
            <v>146110.26</v>
          </cell>
          <cell r="AB1379">
            <v>146108.32</v>
          </cell>
        </row>
        <row r="1380">
          <cell r="B1380" t="str">
            <v>A MIZUHO</v>
          </cell>
          <cell r="C1380" t="str">
            <v>Heung-A</v>
          </cell>
          <cell r="F1380" t="str">
            <v>第07期</v>
          </cell>
          <cell r="I1380" t="str">
            <v>2021.05.08-2021.05.23</v>
          </cell>
          <cell r="AA1380">
            <v>153616.438356164</v>
          </cell>
          <cell r="AB1380">
            <v>153608.99</v>
          </cell>
        </row>
        <row r="1381">
          <cell r="B1381" t="str">
            <v>A KEIGA</v>
          </cell>
          <cell r="C1381" t="str">
            <v>DBR</v>
          </cell>
          <cell r="F1381" t="str">
            <v>第10期</v>
          </cell>
          <cell r="I1381" t="str">
            <v>2021.05.09-2021.05.24</v>
          </cell>
          <cell r="V1381">
            <v>-14190</v>
          </cell>
          <cell r="Y1381" t="str">
            <v>劳务费V.2109-2115</v>
          </cell>
          <cell r="AA1381">
            <v>111540</v>
          </cell>
          <cell r="AB1381">
            <v>111540</v>
          </cell>
        </row>
        <row r="1382">
          <cell r="B1382" t="str">
            <v>A MYOKO</v>
          </cell>
          <cell r="C1382" t="str">
            <v>DBR</v>
          </cell>
          <cell r="F1382" t="str">
            <v>第06期</v>
          </cell>
          <cell r="I1382" t="str">
            <v>2021.05.10-2021.05.25</v>
          </cell>
          <cell r="V1382">
            <v>-16135</v>
          </cell>
          <cell r="Y1382" t="str">
            <v>船员劳务费v.2104-2116</v>
          </cell>
          <cell r="AA1382">
            <v>113485</v>
          </cell>
          <cell r="AB1382">
            <v>113485</v>
          </cell>
        </row>
        <row r="1383">
          <cell r="B1383" t="str">
            <v>A Daisen</v>
          </cell>
          <cell r="C1383" t="str">
            <v>BAL</v>
          </cell>
          <cell r="F1383" t="str">
            <v>第01期</v>
          </cell>
          <cell r="I1383" t="str">
            <v>2021.05.10-2021.05.25</v>
          </cell>
          <cell r="AA1383">
            <v>510900</v>
          </cell>
          <cell r="AB1383">
            <v>510867.56</v>
          </cell>
        </row>
        <row r="1384">
          <cell r="B1384" t="str">
            <v>ACACIA TAURUS</v>
          </cell>
          <cell r="C1384" t="str">
            <v>STM</v>
          </cell>
          <cell r="F1384" t="str">
            <v>第05期</v>
          </cell>
          <cell r="I1384" t="str">
            <v>2021.05.12-2021.05.27</v>
          </cell>
          <cell r="AA1384">
            <v>83150</v>
          </cell>
          <cell r="AB1384">
            <v>83150</v>
          </cell>
        </row>
        <row r="1385">
          <cell r="B1385" t="str">
            <v>ACACIA REI</v>
          </cell>
          <cell r="C1385" t="str">
            <v>STM</v>
          </cell>
          <cell r="F1385" t="str">
            <v>第18期</v>
          </cell>
          <cell r="I1385" t="str">
            <v>2021.05.13-2021.05.28</v>
          </cell>
          <cell r="AA1385">
            <v>179892.29</v>
          </cell>
          <cell r="AB1385">
            <v>179892.27</v>
          </cell>
        </row>
        <row r="1386">
          <cell r="B1386" t="str">
            <v>ACACIA HAWK</v>
          </cell>
          <cell r="C1386" t="str">
            <v>CMS</v>
          </cell>
          <cell r="F1386" t="str">
            <v>第81期</v>
          </cell>
          <cell r="I1386" t="str">
            <v>2021.05.12-2021.05.27</v>
          </cell>
          <cell r="AA1386">
            <v>105542.465753425</v>
          </cell>
          <cell r="AB1386">
            <v>105514.99</v>
          </cell>
        </row>
        <row r="1387">
          <cell r="B1387" t="str">
            <v>A FUJI</v>
          </cell>
          <cell r="C1387" t="str">
            <v>APL</v>
          </cell>
          <cell r="F1387" t="str">
            <v>第09期</v>
          </cell>
          <cell r="I1387" t="str">
            <v>2021.05.14-2021.05.29</v>
          </cell>
          <cell r="Y1387" t="str">
            <v>油样检测费</v>
          </cell>
          <cell r="AA1387">
            <v>261375</v>
          </cell>
          <cell r="AB1387">
            <v>261367.56</v>
          </cell>
        </row>
        <row r="1388">
          <cell r="B1388" t="str">
            <v>A BOTE</v>
          </cell>
          <cell r="C1388" t="str">
            <v>TCL</v>
          </cell>
          <cell r="F1388" t="str">
            <v>第04期</v>
          </cell>
          <cell r="I1388" t="str">
            <v>2021.05.15-2021.05.30</v>
          </cell>
          <cell r="Y1388" t="str">
            <v>停租釜山船员核酸检测2021.04.09 2216-04.10 2242LT 1.018056天</v>
          </cell>
          <cell r="AA1388">
            <v>160019.94</v>
          </cell>
          <cell r="AB1388">
            <v>159980.01999999999</v>
          </cell>
        </row>
        <row r="1389">
          <cell r="B1389" t="str">
            <v>Heung-A Jakarta</v>
          </cell>
          <cell r="C1389" t="str">
            <v>PAN</v>
          </cell>
          <cell r="F1389" t="str">
            <v>第15期</v>
          </cell>
          <cell r="I1389" t="str">
            <v>2021.05.14-2021.05.29</v>
          </cell>
          <cell r="AA1389">
            <v>165500</v>
          </cell>
          <cell r="AB1389">
            <v>165472.57</v>
          </cell>
        </row>
        <row r="1390">
          <cell r="B1390" t="str">
            <v>ACACIA MING</v>
          </cell>
          <cell r="C1390" t="str">
            <v>EAS</v>
          </cell>
          <cell r="F1390" t="str">
            <v>第05期</v>
          </cell>
          <cell r="I1390" t="str">
            <v>2021.05.15-2021.05.30</v>
          </cell>
          <cell r="AA1390">
            <v>123542.77589041099</v>
          </cell>
          <cell r="AB1390">
            <v>123510.34</v>
          </cell>
        </row>
        <row r="1391">
          <cell r="B1391" t="str">
            <v>JRS CARINA</v>
          </cell>
          <cell r="C1391" t="str">
            <v>CCL</v>
          </cell>
          <cell r="F1391" t="str">
            <v>第71期</v>
          </cell>
          <cell r="I1391" t="str">
            <v>2021.05.15-2021.05.30</v>
          </cell>
          <cell r="AA1391">
            <v>109900</v>
          </cell>
          <cell r="AB1391">
            <v>109892.57</v>
          </cell>
        </row>
        <row r="1392">
          <cell r="B1392" t="str">
            <v>ACACIA ARIES</v>
          </cell>
          <cell r="C1392" t="str">
            <v>STM</v>
          </cell>
          <cell r="F1392" t="str">
            <v>第31期</v>
          </cell>
          <cell r="I1392" t="str">
            <v>2021.05.15-2021.05.30</v>
          </cell>
          <cell r="AA1392">
            <v>83150</v>
          </cell>
          <cell r="AB1392">
            <v>83150</v>
          </cell>
        </row>
        <row r="1393">
          <cell r="B1393" t="str">
            <v>A FUKU</v>
          </cell>
          <cell r="C1393" t="str">
            <v>TSL</v>
          </cell>
          <cell r="F1393" t="str">
            <v>第16期</v>
          </cell>
          <cell r="I1393" t="str">
            <v>2021.05.16-2021.06.01</v>
          </cell>
          <cell r="Y1393" t="str">
            <v>1.25%佣金</v>
          </cell>
          <cell r="AA1393">
            <v>163240</v>
          </cell>
          <cell r="AB1393">
            <v>163222.56</v>
          </cell>
        </row>
        <row r="1394">
          <cell r="B1394" t="str">
            <v>A KOU</v>
          </cell>
          <cell r="C1394" t="str">
            <v>TSL</v>
          </cell>
          <cell r="F1394" t="str">
            <v>第05期</v>
          </cell>
          <cell r="I1394" t="str">
            <v>2021.05.16-2021.06.01</v>
          </cell>
          <cell r="Y1394" t="str">
            <v>1.25%佣金/停租KOBE船员受伤 2021.04.03 0006-1210 0.5天</v>
          </cell>
          <cell r="AA1394">
            <v>182997.05147260299</v>
          </cell>
          <cell r="AB1394">
            <v>182979.62</v>
          </cell>
        </row>
        <row r="1395">
          <cell r="B1395" t="str">
            <v>A KIBO</v>
          </cell>
          <cell r="C1395" t="str">
            <v>GMS</v>
          </cell>
          <cell r="F1395" t="str">
            <v>第12期</v>
          </cell>
          <cell r="I1395" t="str">
            <v>2021.05.16-2021.05.31</v>
          </cell>
          <cell r="V1395">
            <v>-362</v>
          </cell>
          <cell r="Y1395" t="str">
            <v>1.25%佣金/船员劳务费005S</v>
          </cell>
          <cell r="AA1395">
            <v>170559.4</v>
          </cell>
          <cell r="AB1395">
            <v>170559.4</v>
          </cell>
        </row>
        <row r="1396">
          <cell r="B1396" t="str">
            <v>A KINKA</v>
          </cell>
          <cell r="C1396" t="str">
            <v>SKR</v>
          </cell>
          <cell r="F1396" t="str">
            <v>第02期</v>
          </cell>
          <cell r="I1396" t="str">
            <v>2021.05.16-2021.05.31</v>
          </cell>
          <cell r="AA1396">
            <v>132625</v>
          </cell>
          <cell r="AB1396">
            <v>132617.54999999999</v>
          </cell>
        </row>
        <row r="1397">
          <cell r="B1397" t="str">
            <v>Heung-A Manila</v>
          </cell>
          <cell r="C1397" t="str">
            <v>SCP</v>
          </cell>
          <cell r="F1397" t="str">
            <v>第08期</v>
          </cell>
          <cell r="I1397" t="str">
            <v>2021.05.18-2021.06.02</v>
          </cell>
          <cell r="Y1397" t="str">
            <v>1.25%佣金</v>
          </cell>
          <cell r="AA1397">
            <v>128541.345342466</v>
          </cell>
          <cell r="AB1397">
            <v>128533.88</v>
          </cell>
        </row>
        <row r="1398">
          <cell r="B1398" t="str">
            <v>JRS CORVUS</v>
          </cell>
          <cell r="C1398" t="str">
            <v>STM</v>
          </cell>
          <cell r="F1398" t="str">
            <v>第11期</v>
          </cell>
          <cell r="I1398" t="str">
            <v>2021.05.19-2021.06.03</v>
          </cell>
          <cell r="AA1398">
            <v>105700</v>
          </cell>
          <cell r="AB1398">
            <v>105700.01</v>
          </cell>
        </row>
        <row r="1399">
          <cell r="B1399" t="str">
            <v>Contship Day</v>
          </cell>
          <cell r="C1399" t="str">
            <v>APL</v>
          </cell>
          <cell r="F1399" t="str">
            <v>第14期</v>
          </cell>
          <cell r="I1399" t="str">
            <v>2021.05.20-2021.06.04</v>
          </cell>
          <cell r="V1399">
            <v>-7484</v>
          </cell>
          <cell r="Y1399" t="str">
            <v>油样检测费/船员劳务费4月</v>
          </cell>
          <cell r="AA1399">
            <v>3177.72</v>
          </cell>
          <cell r="AB1399">
            <v>3177.72</v>
          </cell>
        </row>
        <row r="1400">
          <cell r="B1400" t="str">
            <v>ACACIA VIRGO</v>
          </cell>
          <cell r="C1400" t="str">
            <v>SKR</v>
          </cell>
          <cell r="F1400" t="str">
            <v>第04期</v>
          </cell>
          <cell r="I1400" t="str">
            <v>2021.05.20-2021.06.04</v>
          </cell>
          <cell r="Y1400" t="str">
            <v>1.25%佣金</v>
          </cell>
          <cell r="AA1400">
            <v>156231.25</v>
          </cell>
          <cell r="AB1400">
            <v>156253.41</v>
          </cell>
        </row>
        <row r="1401">
          <cell r="B1401" t="str">
            <v>Heung-A Singapore</v>
          </cell>
          <cell r="C1401" t="str">
            <v>SKR</v>
          </cell>
          <cell r="F1401" t="str">
            <v>第01期</v>
          </cell>
          <cell r="I1401" t="str">
            <v>2021.05.21-2021.06.05</v>
          </cell>
          <cell r="AA1401">
            <v>233200</v>
          </cell>
          <cell r="AB1401">
            <v>233192.53</v>
          </cell>
        </row>
        <row r="1402">
          <cell r="B1402" t="str">
            <v>LISBOA</v>
          </cell>
          <cell r="C1402" t="str">
            <v>KMTC</v>
          </cell>
          <cell r="F1402" t="str">
            <v>第06期</v>
          </cell>
          <cell r="I1402" t="str">
            <v>2021.05.22-2021.06.06</v>
          </cell>
          <cell r="AA1402">
            <v>119200</v>
          </cell>
          <cell r="AB1402">
            <v>119198.06</v>
          </cell>
        </row>
        <row r="1403">
          <cell r="B1403" t="str">
            <v>A MAKOTO</v>
          </cell>
          <cell r="C1403" t="str">
            <v>STM</v>
          </cell>
          <cell r="F1403" t="str">
            <v>第01期</v>
          </cell>
          <cell r="I1403" t="str">
            <v>2021.05.24-2021.06.08</v>
          </cell>
          <cell r="AA1403">
            <v>291967.09999999998</v>
          </cell>
          <cell r="AB1403">
            <v>291967.09999999998</v>
          </cell>
        </row>
        <row r="1404">
          <cell r="B1404" t="str">
            <v>A ROKU</v>
          </cell>
          <cell r="C1404" t="str">
            <v>CUL</v>
          </cell>
          <cell r="F1404" t="str">
            <v>第01期</v>
          </cell>
          <cell r="I1404" t="str">
            <v>2021.05.22-2021.06.06</v>
          </cell>
          <cell r="AA1404">
            <v>390591.78082191799</v>
          </cell>
          <cell r="AB1404">
            <v>390591.78</v>
          </cell>
        </row>
        <row r="1405">
          <cell r="B1405" t="str">
            <v>ACACIA LIBRA</v>
          </cell>
          <cell r="C1405" t="str">
            <v>COSCO</v>
          </cell>
          <cell r="F1405" t="str">
            <v>第18期</v>
          </cell>
          <cell r="I1405" t="str">
            <v>2021.05.23-2021.06.07</v>
          </cell>
          <cell r="AA1405">
            <v>143925</v>
          </cell>
          <cell r="AB1405">
            <v>143923.06</v>
          </cell>
        </row>
        <row r="1406">
          <cell r="B1406" t="str">
            <v>A MIZUHO</v>
          </cell>
          <cell r="C1406" t="str">
            <v>Heung-A</v>
          </cell>
          <cell r="F1406" t="str">
            <v>第08期</v>
          </cell>
          <cell r="I1406" t="str">
            <v>2021.05.23-2021.06.07</v>
          </cell>
          <cell r="AA1406">
            <v>153616.438356164</v>
          </cell>
          <cell r="AB1406">
            <v>153608.98000000001</v>
          </cell>
        </row>
        <row r="1407">
          <cell r="B1407" t="str">
            <v>ACACIA WA</v>
          </cell>
          <cell r="C1407" t="str">
            <v>CKL</v>
          </cell>
          <cell r="F1407" t="str">
            <v>第03期</v>
          </cell>
          <cell r="I1407" t="str">
            <v>2021.05.24-2021.06.08</v>
          </cell>
          <cell r="AA1407">
            <v>142494.092465753</v>
          </cell>
          <cell r="AB1407">
            <v>142486.63</v>
          </cell>
        </row>
        <row r="1408">
          <cell r="B1408" t="str">
            <v>A KEIGA</v>
          </cell>
          <cell r="C1408" t="str">
            <v>DBR</v>
          </cell>
          <cell r="F1408" t="str">
            <v>第11期</v>
          </cell>
          <cell r="I1408" t="str">
            <v>2021.05.24-2021.06.08</v>
          </cell>
          <cell r="AA1408">
            <v>97350</v>
          </cell>
          <cell r="AB1408">
            <v>97350</v>
          </cell>
        </row>
        <row r="1409">
          <cell r="B1409" t="str">
            <v>A MYOKO</v>
          </cell>
          <cell r="C1409" t="str">
            <v>DBR</v>
          </cell>
          <cell r="F1409" t="str">
            <v>第07期</v>
          </cell>
          <cell r="I1409" t="str">
            <v>2021.05.25-2021.06.09</v>
          </cell>
          <cell r="AA1409">
            <v>97350</v>
          </cell>
          <cell r="AB1409">
            <v>97350</v>
          </cell>
        </row>
        <row r="1410">
          <cell r="B1410" t="str">
            <v>A Daisen</v>
          </cell>
          <cell r="C1410" t="str">
            <v>BAL</v>
          </cell>
          <cell r="F1410" t="str">
            <v>第02期</v>
          </cell>
          <cell r="I1410" t="str">
            <v>2021.05.25-2021.06.09</v>
          </cell>
          <cell r="Y1410" t="str">
            <v>停租 全船失电2021.05.19 1400-5.21 0218LT 1.5125天</v>
          </cell>
          <cell r="AA1410">
            <v>641037.30000000005</v>
          </cell>
          <cell r="AB1410">
            <v>641004.79</v>
          </cell>
        </row>
        <row r="1411">
          <cell r="B1411" t="str">
            <v>ACACIA TAURUS</v>
          </cell>
          <cell r="C1411" t="str">
            <v>STM</v>
          </cell>
          <cell r="F1411" t="str">
            <v>第06期</v>
          </cell>
          <cell r="I1411" t="str">
            <v>2021.05.27-2021.06.11</v>
          </cell>
          <cell r="AA1411">
            <v>83150</v>
          </cell>
          <cell r="AB1411">
            <v>83150</v>
          </cell>
        </row>
        <row r="1412">
          <cell r="B1412" t="str">
            <v>ACACIA REI</v>
          </cell>
          <cell r="C1412" t="str">
            <v>STM</v>
          </cell>
          <cell r="F1412" t="str">
            <v>第19期</v>
          </cell>
          <cell r="I1412" t="str">
            <v>2021.05.28-2021.06.12</v>
          </cell>
          <cell r="AA1412">
            <v>181200</v>
          </cell>
          <cell r="AB1412">
            <v>181200</v>
          </cell>
        </row>
        <row r="1413">
          <cell r="B1413" t="str">
            <v>ACACIA HAWK</v>
          </cell>
          <cell r="C1413" t="str">
            <v>CMS</v>
          </cell>
          <cell r="F1413" t="str">
            <v>第82期</v>
          </cell>
          <cell r="I1413" t="str">
            <v>2021.05.27-2021.06.11</v>
          </cell>
          <cell r="AA1413">
            <v>105542.465753425</v>
          </cell>
          <cell r="AB1413">
            <v>105514.98</v>
          </cell>
        </row>
        <row r="1414">
          <cell r="B1414" t="str">
            <v>A FUJI</v>
          </cell>
          <cell r="C1414" t="str">
            <v>APL</v>
          </cell>
          <cell r="F1414" t="str">
            <v>第10期</v>
          </cell>
          <cell r="I1414" t="str">
            <v>2021.05.29-2021.06.13</v>
          </cell>
          <cell r="Y1414" t="str">
            <v>油样检测费</v>
          </cell>
          <cell r="AA1414">
            <v>261375</v>
          </cell>
          <cell r="AB1414">
            <v>261367.51</v>
          </cell>
        </row>
        <row r="1415">
          <cell r="B1415" t="str">
            <v>A BOTE</v>
          </cell>
          <cell r="C1415" t="str">
            <v>TCL</v>
          </cell>
          <cell r="F1415" t="str">
            <v>第05期</v>
          </cell>
          <cell r="I1415" t="str">
            <v>2021.05.30-2021.06.14</v>
          </cell>
          <cell r="AA1415">
            <v>188100</v>
          </cell>
          <cell r="AB1415">
            <v>188058.04</v>
          </cell>
        </row>
        <row r="1416">
          <cell r="B1416" t="str">
            <v>Heung-A Jakarta</v>
          </cell>
          <cell r="C1416" t="str">
            <v>PAN</v>
          </cell>
          <cell r="F1416" t="str">
            <v>第16期</v>
          </cell>
          <cell r="I1416" t="str">
            <v>2021.05.29-2021.06.13</v>
          </cell>
          <cell r="AA1416">
            <v>165500</v>
          </cell>
          <cell r="AB1416">
            <v>165472.51</v>
          </cell>
        </row>
        <row r="1417">
          <cell r="B1417" t="str">
            <v>ACACIA MING</v>
          </cell>
          <cell r="C1417" t="str">
            <v>EAS</v>
          </cell>
          <cell r="F1417" t="str">
            <v>第06期</v>
          </cell>
          <cell r="I1417" t="str">
            <v>2021.05.30-2021.06.14</v>
          </cell>
          <cell r="AA1417">
            <v>123497.535890411</v>
          </cell>
          <cell r="AB1417">
            <v>123465.03</v>
          </cell>
        </row>
        <row r="1418">
          <cell r="B1418" t="str">
            <v>JRS CARINA</v>
          </cell>
          <cell r="C1418" t="str">
            <v>CCL</v>
          </cell>
          <cell r="F1418" t="str">
            <v>第72期</v>
          </cell>
          <cell r="I1418" t="str">
            <v>2021.05.30-2021.06.14</v>
          </cell>
          <cell r="AA1418">
            <v>109900</v>
          </cell>
          <cell r="AB1418">
            <v>109892.48</v>
          </cell>
        </row>
        <row r="1419">
          <cell r="B1419" t="str">
            <v>ACACIA ARIES</v>
          </cell>
          <cell r="C1419" t="str">
            <v>STM</v>
          </cell>
          <cell r="F1419" t="str">
            <v>第32期</v>
          </cell>
          <cell r="I1419" t="str">
            <v>2021.05.30-2021.06.14</v>
          </cell>
          <cell r="AA1419">
            <v>83150</v>
          </cell>
          <cell r="AB1419">
            <v>83150</v>
          </cell>
        </row>
        <row r="1420">
          <cell r="B1420" t="str">
            <v>A KIBO</v>
          </cell>
          <cell r="C1420" t="str">
            <v>GMS</v>
          </cell>
          <cell r="F1420" t="str">
            <v>第13期</v>
          </cell>
          <cell r="I1420" t="str">
            <v>2021.05.31-2021.06.15</v>
          </cell>
          <cell r="V1420">
            <v>-468</v>
          </cell>
          <cell r="Y1420" t="str">
            <v>1.25%佣金/船员劳务费006S</v>
          </cell>
          <cell r="AA1420">
            <v>171711.75</v>
          </cell>
          <cell r="AB1420">
            <v>171243.75</v>
          </cell>
        </row>
        <row r="1421">
          <cell r="B1421" t="str">
            <v>A KINKA</v>
          </cell>
          <cell r="C1421" t="str">
            <v>SKR</v>
          </cell>
          <cell r="F1421" t="str">
            <v>第03期</v>
          </cell>
          <cell r="I1421" t="str">
            <v>2021.05.31-2021.06.15</v>
          </cell>
          <cell r="Y1421" t="str">
            <v>停租锚地改船名2021.05.01 2136-05.03.1236GMT 1.625天</v>
          </cell>
          <cell r="AA1421">
            <v>113914.09166666699</v>
          </cell>
          <cell r="AB1421">
            <v>113906.58</v>
          </cell>
        </row>
        <row r="1422">
          <cell r="B1422" t="str">
            <v>Bremen Trader</v>
          </cell>
          <cell r="C1422" t="str">
            <v>sealand</v>
          </cell>
          <cell r="F1422" t="str">
            <v>第03期</v>
          </cell>
          <cell r="I1422" t="str">
            <v>2021.06.01-2021.07.01</v>
          </cell>
          <cell r="Y1422" t="str">
            <v>油样检测</v>
          </cell>
          <cell r="AA1422">
            <v>519887.5</v>
          </cell>
          <cell r="AB1422">
            <v>519887.5</v>
          </cell>
        </row>
        <row r="1423">
          <cell r="B1423" t="str">
            <v>A FUKU</v>
          </cell>
          <cell r="C1423" t="str">
            <v>TSL</v>
          </cell>
          <cell r="F1423" t="str">
            <v>第17期</v>
          </cell>
          <cell r="I1423" t="str">
            <v>2021.06.01-2021.06.16</v>
          </cell>
          <cell r="Y1423" t="str">
            <v>1.25%佣金</v>
          </cell>
          <cell r="AA1423">
            <v>154237.5</v>
          </cell>
          <cell r="AB1423">
            <v>154219.99</v>
          </cell>
        </row>
        <row r="1424">
          <cell r="B1424" t="str">
            <v>A KOU</v>
          </cell>
          <cell r="C1424" t="str">
            <v>TSL</v>
          </cell>
          <cell r="F1424" t="str">
            <v>第06期</v>
          </cell>
          <cell r="I1424" t="str">
            <v>2021.06.01-2021.06.16</v>
          </cell>
          <cell r="V1424">
            <v>-7260</v>
          </cell>
          <cell r="Y1424" t="str">
            <v>1.25%佣金/v.21010-21016劳务费</v>
          </cell>
          <cell r="AA1424">
            <v>186210</v>
          </cell>
          <cell r="AB1424">
            <v>186185</v>
          </cell>
        </row>
        <row r="1425">
          <cell r="B1425" t="str">
            <v>Heung-A Manila</v>
          </cell>
          <cell r="C1425" t="str">
            <v>SCP</v>
          </cell>
          <cell r="F1425" t="str">
            <v>第09期</v>
          </cell>
          <cell r="I1425" t="str">
            <v>2021.06.02-2021.06.17</v>
          </cell>
          <cell r="Y1425" t="str">
            <v>1.25%佣金</v>
          </cell>
          <cell r="AA1425">
            <v>130284.07534246601</v>
          </cell>
          <cell r="AB1425">
            <v>130276.56</v>
          </cell>
        </row>
        <row r="1426">
          <cell r="B1426" t="str">
            <v>JRS CORVUS</v>
          </cell>
          <cell r="C1426" t="str">
            <v>STM</v>
          </cell>
          <cell r="F1426" t="str">
            <v>第12期</v>
          </cell>
          <cell r="I1426" t="str">
            <v>2021.06.03-2021.06.18</v>
          </cell>
          <cell r="AA1426">
            <v>105700</v>
          </cell>
          <cell r="AB1426">
            <v>105700</v>
          </cell>
        </row>
        <row r="1427">
          <cell r="B1427" t="str">
            <v>Contship Day</v>
          </cell>
          <cell r="C1427" t="str">
            <v>APL</v>
          </cell>
          <cell r="F1427" t="str">
            <v>第15期</v>
          </cell>
          <cell r="I1427" t="str">
            <v>2021.06.04-2021.06.19</v>
          </cell>
          <cell r="Y1427" t="str">
            <v>油样检测费</v>
          </cell>
          <cell r="AA1427">
            <v>73200</v>
          </cell>
          <cell r="AB1427">
            <v>29806.85</v>
          </cell>
        </row>
        <row r="1428">
          <cell r="B1428" t="str">
            <v>ACACIA VIRGO</v>
          </cell>
          <cell r="C1428" t="str">
            <v>SKR</v>
          </cell>
          <cell r="F1428" t="str">
            <v>第05期</v>
          </cell>
          <cell r="I1428" t="str">
            <v>2021.06.04-2021.06.19</v>
          </cell>
          <cell r="Y1428" t="str">
            <v>1.25%佣金</v>
          </cell>
          <cell r="AA1428">
            <v>156231.25</v>
          </cell>
          <cell r="AB1428">
            <v>156223.78</v>
          </cell>
        </row>
        <row r="1429">
          <cell r="B1429" t="str">
            <v>Heung-A Singapore</v>
          </cell>
          <cell r="C1429" t="str">
            <v>SKR</v>
          </cell>
          <cell r="F1429" t="str">
            <v>第02期</v>
          </cell>
          <cell r="I1429" t="str">
            <v>2021.06.05-2021.06.20</v>
          </cell>
          <cell r="Y1429" t="str">
            <v>停租修船2021.05.23 0330-06.03 2030LT 11.70833天</v>
          </cell>
          <cell r="AA1429">
            <v>143527.03612666699</v>
          </cell>
          <cell r="AB1429">
            <v>143519.49</v>
          </cell>
        </row>
        <row r="1430">
          <cell r="B1430" t="str">
            <v>LISBOA</v>
          </cell>
          <cell r="C1430" t="str">
            <v>KMTC</v>
          </cell>
          <cell r="F1430" t="str">
            <v>第07期</v>
          </cell>
          <cell r="I1430" t="str">
            <v>2021.06.06-2021.06.21</v>
          </cell>
          <cell r="AA1430">
            <v>119200</v>
          </cell>
          <cell r="AB1430">
            <v>119198.06</v>
          </cell>
        </row>
        <row r="1431">
          <cell r="B1431" t="str">
            <v>A MAKOTO</v>
          </cell>
          <cell r="C1431" t="str">
            <v>STM</v>
          </cell>
          <cell r="F1431" t="str">
            <v>第02期</v>
          </cell>
          <cell r="I1431" t="str">
            <v>2021.06.08-2021.06.23</v>
          </cell>
          <cell r="AA1431">
            <v>181200</v>
          </cell>
          <cell r="AB1431">
            <v>181200</v>
          </cell>
        </row>
        <row r="1432">
          <cell r="B1432" t="str">
            <v>A ROKU</v>
          </cell>
          <cell r="C1432" t="str">
            <v>CUL</v>
          </cell>
          <cell r="F1432" t="str">
            <v>第02期</v>
          </cell>
          <cell r="I1432" t="str">
            <v>2021.06.06-2021.06.21</v>
          </cell>
          <cell r="AA1432">
            <v>454900.49082191801</v>
          </cell>
          <cell r="AB1432">
            <v>454900.49</v>
          </cell>
        </row>
        <row r="1433">
          <cell r="B1433" t="str">
            <v>ACACIA LIBRA</v>
          </cell>
          <cell r="C1433" t="str">
            <v>COSCO</v>
          </cell>
          <cell r="F1433" t="str">
            <v>第19期</v>
          </cell>
          <cell r="I1433" t="str">
            <v>2021.06.07-2021.06.22</v>
          </cell>
          <cell r="V1433">
            <v>-2572.9836714497801</v>
          </cell>
          <cell r="Y1433" t="str">
            <v>船员劳务费04月</v>
          </cell>
          <cell r="AA1433">
            <v>146497.98367145</v>
          </cell>
          <cell r="AB1433">
            <v>146496.04</v>
          </cell>
        </row>
        <row r="1434">
          <cell r="B1434" t="str">
            <v>A MIZUHO</v>
          </cell>
          <cell r="C1434" t="str">
            <v>Heung-A</v>
          </cell>
          <cell r="F1434" t="str">
            <v>第09期</v>
          </cell>
          <cell r="I1434" t="str">
            <v>2021.06.07-2021.06.22</v>
          </cell>
          <cell r="AA1434">
            <v>153616.438356164</v>
          </cell>
          <cell r="AB1434">
            <v>153608.94</v>
          </cell>
        </row>
        <row r="1435">
          <cell r="B1435" t="str">
            <v>ACACIA WA</v>
          </cell>
          <cell r="C1435" t="str">
            <v>CKL</v>
          </cell>
          <cell r="F1435" t="str">
            <v>第04期</v>
          </cell>
          <cell r="I1435" t="str">
            <v>2021.06.08-2021.06.23</v>
          </cell>
          <cell r="AA1435">
            <v>141310.53082191799</v>
          </cell>
          <cell r="AB1435">
            <v>141303.04000000001</v>
          </cell>
        </row>
        <row r="1436">
          <cell r="B1436" t="str">
            <v>A KEIGA</v>
          </cell>
          <cell r="C1436" t="str">
            <v>DBR</v>
          </cell>
          <cell r="F1436" t="str">
            <v>第12期</v>
          </cell>
          <cell r="I1436" t="str">
            <v>2021.06.08-2021.06.23</v>
          </cell>
          <cell r="AA1436">
            <v>97350</v>
          </cell>
          <cell r="AB1436">
            <v>97350</v>
          </cell>
        </row>
        <row r="1437">
          <cell r="B1437" t="str">
            <v>A MYOKO</v>
          </cell>
          <cell r="C1437" t="str">
            <v>DBR</v>
          </cell>
          <cell r="F1437" t="str">
            <v>第08期</v>
          </cell>
          <cell r="I1437" t="str">
            <v>2021.06.09-2021.06.24</v>
          </cell>
          <cell r="V1437">
            <v>-7210</v>
          </cell>
          <cell r="Y1437" t="str">
            <v>船员劳务费v.2118-2120</v>
          </cell>
          <cell r="AA1437">
            <v>104560</v>
          </cell>
          <cell r="AB1437">
            <v>104560</v>
          </cell>
        </row>
        <row r="1438">
          <cell r="B1438" t="str">
            <v>A Daisen</v>
          </cell>
          <cell r="C1438" t="str">
            <v>BAL</v>
          </cell>
          <cell r="F1438" t="str">
            <v>第03期</v>
          </cell>
          <cell r="I1438" t="str">
            <v>2021.06.09-2021.06.24</v>
          </cell>
          <cell r="AA1438">
            <v>510900</v>
          </cell>
          <cell r="AB1438">
            <v>510867.58</v>
          </cell>
        </row>
        <row r="1439">
          <cell r="B1439" t="str">
            <v>A HOKEN</v>
          </cell>
          <cell r="C1439" t="str">
            <v>COSCO</v>
          </cell>
          <cell r="F1439" t="str">
            <v>第01期</v>
          </cell>
          <cell r="I1439" t="str">
            <v>2021.06.09-2021.06.24</v>
          </cell>
          <cell r="AA1439">
            <v>176250</v>
          </cell>
          <cell r="AB1439">
            <v>176242.66</v>
          </cell>
        </row>
        <row r="1440">
          <cell r="B1440" t="str">
            <v>ACACIA TAURUS</v>
          </cell>
          <cell r="C1440" t="str">
            <v>STM</v>
          </cell>
          <cell r="F1440" t="str">
            <v>第07期</v>
          </cell>
          <cell r="I1440" t="str">
            <v>2021.06.11-2021.06.26</v>
          </cell>
          <cell r="AA1440">
            <v>83150</v>
          </cell>
          <cell r="AB1440">
            <v>83150.05</v>
          </cell>
        </row>
        <row r="1441">
          <cell r="B1441" t="str">
            <v>ACACIA REI</v>
          </cell>
          <cell r="C1441" t="str">
            <v>STM</v>
          </cell>
          <cell r="F1441" t="str">
            <v>第20期</v>
          </cell>
          <cell r="I1441" t="str">
            <v>2021.06.12-2021.06.27</v>
          </cell>
          <cell r="AA1441">
            <v>181200</v>
          </cell>
          <cell r="AB1441">
            <v>181200</v>
          </cell>
        </row>
        <row r="1442">
          <cell r="B1442" t="str">
            <v>ACACIA HAWK</v>
          </cell>
          <cell r="C1442" t="str">
            <v>CMS</v>
          </cell>
          <cell r="F1442" t="str">
            <v>第83期</v>
          </cell>
          <cell r="I1442" t="str">
            <v>2021.06.11-2021.06.26</v>
          </cell>
          <cell r="AA1442">
            <v>105542.465753425</v>
          </cell>
          <cell r="AB1442">
            <v>105514.98</v>
          </cell>
        </row>
        <row r="1443">
          <cell r="B1443" t="str">
            <v>A FUJI</v>
          </cell>
          <cell r="C1443" t="str">
            <v>APL</v>
          </cell>
          <cell r="F1443" t="str">
            <v>第11期</v>
          </cell>
          <cell r="I1443" t="str">
            <v>2021.06.13-2021.06.28</v>
          </cell>
          <cell r="V1443">
            <v>-1432</v>
          </cell>
          <cell r="Y1443" t="str">
            <v>油样检测费/船员劳务费4.14-5.26</v>
          </cell>
          <cell r="AA1443">
            <v>262317.58</v>
          </cell>
          <cell r="AB1443">
            <v>260878.07</v>
          </cell>
        </row>
        <row r="1444">
          <cell r="B1444" t="str">
            <v>A BOTE</v>
          </cell>
          <cell r="C1444" t="str">
            <v>TCL</v>
          </cell>
          <cell r="F1444" t="str">
            <v>第06期</v>
          </cell>
          <cell r="I1444" t="str">
            <v>2021.06.14-2021.06.29</v>
          </cell>
          <cell r="AA1444">
            <v>188100</v>
          </cell>
          <cell r="AB1444">
            <v>188061.49</v>
          </cell>
        </row>
        <row r="1445">
          <cell r="B1445" t="str">
            <v>Heung-A Jakarta</v>
          </cell>
          <cell r="C1445" t="str">
            <v>PAN</v>
          </cell>
          <cell r="F1445" t="str">
            <v>第17期</v>
          </cell>
          <cell r="I1445" t="str">
            <v>2021.06.13-2021.06.28</v>
          </cell>
          <cell r="AA1445">
            <v>165500</v>
          </cell>
          <cell r="AB1445">
            <v>165472.49</v>
          </cell>
        </row>
        <row r="1446">
          <cell r="B1446" t="str">
            <v>ACACIA MING</v>
          </cell>
          <cell r="C1446" t="str">
            <v>EAS</v>
          </cell>
          <cell r="F1446" t="str">
            <v>第07期</v>
          </cell>
          <cell r="I1446" t="str">
            <v>2021.06.14-2021.06.29</v>
          </cell>
          <cell r="AA1446">
            <v>123641.095890411</v>
          </cell>
          <cell r="AB1446">
            <v>123608.62</v>
          </cell>
        </row>
        <row r="1447">
          <cell r="B1447" t="str">
            <v>JRS CARINA</v>
          </cell>
          <cell r="C1447" t="str">
            <v>CCL</v>
          </cell>
          <cell r="F1447" t="str">
            <v>第73期</v>
          </cell>
          <cell r="I1447" t="str">
            <v>2021.06.14-2021.06.29</v>
          </cell>
          <cell r="AA1447">
            <v>109426.28</v>
          </cell>
          <cell r="AB1447">
            <v>109418.8</v>
          </cell>
        </row>
        <row r="1448">
          <cell r="B1448" t="str">
            <v>ACACIA ARIES</v>
          </cell>
          <cell r="C1448" t="str">
            <v>STM</v>
          </cell>
          <cell r="F1448" t="str">
            <v>第33期</v>
          </cell>
          <cell r="I1448" t="str">
            <v>2021.06.14-2021.06.29</v>
          </cell>
          <cell r="AA1448">
            <v>83150</v>
          </cell>
          <cell r="AB1448">
            <v>83150</v>
          </cell>
        </row>
        <row r="1449">
          <cell r="B1449" t="str">
            <v>A KIBO</v>
          </cell>
          <cell r="C1449" t="str">
            <v>GMS</v>
          </cell>
          <cell r="F1449" t="str">
            <v>第14期</v>
          </cell>
          <cell r="I1449" t="str">
            <v>2021.06.15-2021.06.30</v>
          </cell>
          <cell r="Y1449" t="str">
            <v>1.25%佣金</v>
          </cell>
          <cell r="AA1449">
            <v>171243.75</v>
          </cell>
          <cell r="AB1449">
            <v>171243.75</v>
          </cell>
        </row>
        <row r="1450">
          <cell r="B1450" t="str">
            <v>A KINKA</v>
          </cell>
          <cell r="C1450" t="str">
            <v>SKR</v>
          </cell>
          <cell r="F1450" t="str">
            <v>第04期</v>
          </cell>
          <cell r="I1450" t="str">
            <v>2021.06.15-2021.06.30</v>
          </cell>
          <cell r="AA1450">
            <v>132625</v>
          </cell>
          <cell r="AB1450">
            <v>132617.51999999999</v>
          </cell>
        </row>
        <row r="1451">
          <cell r="B1451" t="str">
            <v>A FUKU</v>
          </cell>
          <cell r="C1451" t="str">
            <v>TSL</v>
          </cell>
          <cell r="F1451" t="str">
            <v>第18期</v>
          </cell>
          <cell r="I1451" t="str">
            <v>2021.06.16-2021.07.01</v>
          </cell>
          <cell r="Y1451" t="str">
            <v>1.25%佣金</v>
          </cell>
          <cell r="AA1451">
            <v>153037.5</v>
          </cell>
          <cell r="AB1451">
            <v>153020.07</v>
          </cell>
        </row>
        <row r="1452">
          <cell r="B1452" t="str">
            <v>A KOU</v>
          </cell>
          <cell r="C1452" t="str">
            <v>TSL</v>
          </cell>
          <cell r="F1452" t="str">
            <v>第07期</v>
          </cell>
          <cell r="I1452" t="str">
            <v>2021.06.16-2021.07.01</v>
          </cell>
          <cell r="Y1452" t="str">
            <v>1.25%佣金</v>
          </cell>
          <cell r="AA1452">
            <v>172598.59</v>
          </cell>
          <cell r="AB1452">
            <v>172581.1</v>
          </cell>
        </row>
        <row r="1453">
          <cell r="B1453" t="str">
            <v>Heung-A Manila</v>
          </cell>
          <cell r="C1453" t="str">
            <v>SCP</v>
          </cell>
          <cell r="F1453" t="str">
            <v>第10期</v>
          </cell>
          <cell r="I1453" t="str">
            <v>2021.06.17-2021.07.02</v>
          </cell>
          <cell r="V1453">
            <v>-700</v>
          </cell>
          <cell r="Y1453" t="str">
            <v>1.25%佣金/劳务费V.2119W</v>
          </cell>
          <cell r="AA1453">
            <v>4092.34534246575</v>
          </cell>
          <cell r="AB1453">
            <v>4085.4</v>
          </cell>
        </row>
        <row r="1454">
          <cell r="B1454" t="str">
            <v>JRS CORVUS</v>
          </cell>
          <cell r="C1454" t="str">
            <v>STM</v>
          </cell>
          <cell r="F1454" t="str">
            <v>第13期</v>
          </cell>
          <cell r="I1454" t="str">
            <v>2021.06.18-2021.07.03</v>
          </cell>
          <cell r="AA1454">
            <v>105700</v>
          </cell>
          <cell r="AB1454">
            <v>105700</v>
          </cell>
        </row>
        <row r="1455">
          <cell r="B1455" t="str">
            <v>ACACIA VIRGO</v>
          </cell>
          <cell r="C1455" t="str">
            <v>SKR</v>
          </cell>
          <cell r="F1455" t="str">
            <v>第06期</v>
          </cell>
          <cell r="I1455" t="str">
            <v>2021.06.19-2021.07.04</v>
          </cell>
          <cell r="Y1455" t="str">
            <v>1.25%佣金/停租 平泽BV船级社检验缺陷项 2021/06/04 1100-1600LT 0.208333天</v>
          </cell>
          <cell r="AA1455">
            <v>153539.35499958301</v>
          </cell>
          <cell r="AB1455">
            <v>153531.97</v>
          </cell>
        </row>
        <row r="1456">
          <cell r="B1456" t="str">
            <v>Contship Day</v>
          </cell>
          <cell r="C1456" t="str">
            <v>APL</v>
          </cell>
          <cell r="F1456" t="str">
            <v>prefinal</v>
          </cell>
          <cell r="I1456" t="str">
            <v>2021.06.19-2021.06.20</v>
          </cell>
          <cell r="Y1456" t="str">
            <v>油样检测费</v>
          </cell>
          <cell r="AA1456">
            <v>4880</v>
          </cell>
          <cell r="AB1456">
            <v>48258.3</v>
          </cell>
        </row>
        <row r="1457">
          <cell r="B1457" t="str">
            <v>Contship Day</v>
          </cell>
          <cell r="C1457" t="str">
            <v>APL</v>
          </cell>
          <cell r="F1457" t="str">
            <v>prefinal2</v>
          </cell>
          <cell r="I1457" t="str">
            <v>2021.06.20-2021.06.20</v>
          </cell>
          <cell r="V1457">
            <v>-12716</v>
          </cell>
          <cell r="Y1457" t="str">
            <v>油样检测费/船员劳务费5-6月</v>
          </cell>
          <cell r="AA1457">
            <v>-52046.446100000001</v>
          </cell>
        </row>
        <row r="1458">
          <cell r="B1458" t="str">
            <v>Contship Day</v>
          </cell>
          <cell r="C1458" t="str">
            <v>APL</v>
          </cell>
          <cell r="F1458" t="str">
            <v>final</v>
          </cell>
          <cell r="I1458" t="str">
            <v>2021.06.20-2021.06.20</v>
          </cell>
          <cell r="AA1458">
            <v>14831.51</v>
          </cell>
        </row>
        <row r="1459">
          <cell r="B1459" t="str">
            <v>Heung-A Singapore</v>
          </cell>
          <cell r="C1459" t="str">
            <v>SKR</v>
          </cell>
          <cell r="F1459" t="str">
            <v>第03期</v>
          </cell>
          <cell r="I1459" t="str">
            <v>2021.06.20-2021.07.05</v>
          </cell>
          <cell r="AA1459">
            <v>221188.59</v>
          </cell>
          <cell r="AB1459">
            <v>221181.22</v>
          </cell>
        </row>
        <row r="1460">
          <cell r="B1460" t="str">
            <v>LISBOA</v>
          </cell>
          <cell r="C1460" t="str">
            <v>KMTC</v>
          </cell>
          <cell r="F1460" t="str">
            <v>第08期</v>
          </cell>
          <cell r="I1460" t="str">
            <v>2021.06.21-2021.07.06</v>
          </cell>
          <cell r="AA1460">
            <v>119200</v>
          </cell>
          <cell r="AB1460">
            <v>119198.06</v>
          </cell>
        </row>
        <row r="1461">
          <cell r="B1461" t="str">
            <v>A MAKOTO</v>
          </cell>
          <cell r="C1461" t="str">
            <v>STM</v>
          </cell>
          <cell r="F1461" t="str">
            <v>第03期</v>
          </cell>
          <cell r="I1461" t="str">
            <v>2021.06.23-2021.07.08</v>
          </cell>
          <cell r="AA1461">
            <v>181200</v>
          </cell>
          <cell r="AB1461">
            <v>181200</v>
          </cell>
        </row>
        <row r="1462">
          <cell r="B1462" t="str">
            <v>A ROKU</v>
          </cell>
          <cell r="C1462" t="str">
            <v>CUL</v>
          </cell>
          <cell r="F1462" t="str">
            <v>第03期</v>
          </cell>
          <cell r="I1462" t="str">
            <v>2021.06.21-2021.07.06</v>
          </cell>
          <cell r="AA1462">
            <v>390591.78082191799</v>
          </cell>
          <cell r="AB1462">
            <v>390591.78</v>
          </cell>
        </row>
        <row r="1463">
          <cell r="B1463" t="str">
            <v>A HOUOU</v>
          </cell>
          <cell r="C1463" t="str">
            <v>FESCO</v>
          </cell>
          <cell r="F1463" t="str">
            <v>第01期</v>
          </cell>
          <cell r="I1463" t="str">
            <v>2021.06.22-2021.07.07</v>
          </cell>
          <cell r="Y1463" t="str">
            <v>5%佣金</v>
          </cell>
          <cell r="AA1463">
            <v>287744.75</v>
          </cell>
          <cell r="AB1463">
            <v>287737.34999999998</v>
          </cell>
        </row>
        <row r="1464">
          <cell r="B1464" t="str">
            <v>ACACIA LIBRA</v>
          </cell>
          <cell r="C1464" t="str">
            <v>COSCO</v>
          </cell>
          <cell r="F1464" t="str">
            <v>第20期</v>
          </cell>
          <cell r="I1464" t="str">
            <v>2021.06.22-2021.07.07</v>
          </cell>
          <cell r="AA1464">
            <v>143925</v>
          </cell>
          <cell r="AB1464">
            <v>143923.06</v>
          </cell>
        </row>
        <row r="1465">
          <cell r="B1465" t="str">
            <v>A MIZUHO</v>
          </cell>
          <cell r="C1465" t="str">
            <v>Heung-A</v>
          </cell>
          <cell r="F1465" t="str">
            <v>第10期</v>
          </cell>
          <cell r="I1465" t="str">
            <v>2021.06.22-2021.07.07</v>
          </cell>
          <cell r="AA1465">
            <v>153616.438356164</v>
          </cell>
          <cell r="AB1465">
            <v>153609.07</v>
          </cell>
        </row>
        <row r="1466">
          <cell r="B1466" t="str">
            <v>ACACIA WA</v>
          </cell>
          <cell r="C1466" t="str">
            <v>CKL</v>
          </cell>
          <cell r="F1466" t="str">
            <v>第05期</v>
          </cell>
          <cell r="I1466" t="str">
            <v>2021.06.23-2021.07.08</v>
          </cell>
          <cell r="AA1466">
            <v>141310.53082191799</v>
          </cell>
          <cell r="AB1466">
            <v>141303.15</v>
          </cell>
        </row>
        <row r="1467">
          <cell r="B1467" t="str">
            <v>A KEIGA</v>
          </cell>
          <cell r="C1467" t="str">
            <v>DBR</v>
          </cell>
          <cell r="F1467" t="str">
            <v>第13期</v>
          </cell>
          <cell r="I1467" t="str">
            <v>2021.06.23-2021.07.08</v>
          </cell>
          <cell r="AA1467">
            <v>97350</v>
          </cell>
          <cell r="AB1467">
            <v>97350</v>
          </cell>
        </row>
        <row r="1468">
          <cell r="B1468" t="str">
            <v>A HOKEN</v>
          </cell>
          <cell r="C1468" t="str">
            <v>COSCO</v>
          </cell>
          <cell r="F1468" t="str">
            <v>第02期</v>
          </cell>
          <cell r="I1468" t="str">
            <v>2021.06.24-2021.07.16</v>
          </cell>
          <cell r="AA1468">
            <v>254779.1275</v>
          </cell>
          <cell r="AB1468">
            <v>254771.83</v>
          </cell>
        </row>
        <row r="1469">
          <cell r="B1469" t="str">
            <v>A MYOKO</v>
          </cell>
          <cell r="C1469" t="str">
            <v>DBR</v>
          </cell>
          <cell r="F1469" t="str">
            <v>第09期</v>
          </cell>
          <cell r="I1469" t="str">
            <v>2021.06.24-2021.07.09</v>
          </cell>
          <cell r="AA1469">
            <v>97350</v>
          </cell>
          <cell r="AB1469">
            <v>97350</v>
          </cell>
        </row>
        <row r="1470">
          <cell r="B1470" t="str">
            <v>A Daisen</v>
          </cell>
          <cell r="C1470" t="str">
            <v>BAL</v>
          </cell>
          <cell r="F1470" t="str">
            <v>第04期</v>
          </cell>
          <cell r="I1470" t="str">
            <v>2021.06.24-2021.07.09</v>
          </cell>
          <cell r="Y1470" t="str">
            <v>特战险</v>
          </cell>
          <cell r="AA1470">
            <v>517812</v>
          </cell>
          <cell r="AB1470">
            <v>517779.62</v>
          </cell>
        </row>
        <row r="1471">
          <cell r="B1471" t="str">
            <v>ACACIA TAURUS</v>
          </cell>
          <cell r="C1471" t="str">
            <v>STM</v>
          </cell>
          <cell r="F1471" t="str">
            <v>第08期</v>
          </cell>
          <cell r="I1471" t="str">
            <v>2021.06.26-2021.07.11</v>
          </cell>
          <cell r="AA1471">
            <v>83150</v>
          </cell>
          <cell r="AB1471">
            <v>83150</v>
          </cell>
        </row>
        <row r="1472">
          <cell r="B1472" t="str">
            <v>ACACIA REI</v>
          </cell>
          <cell r="C1472" t="str">
            <v>STM</v>
          </cell>
          <cell r="F1472" t="str">
            <v>第21期</v>
          </cell>
          <cell r="I1472" t="str">
            <v>2021.06.27-2021.07.12</v>
          </cell>
          <cell r="AA1472">
            <v>181200</v>
          </cell>
          <cell r="AB1472">
            <v>181200</v>
          </cell>
        </row>
        <row r="1473">
          <cell r="B1473" t="str">
            <v>ACACIA HAWK</v>
          </cell>
          <cell r="C1473" t="str">
            <v>CMS</v>
          </cell>
          <cell r="F1473" t="str">
            <v>第84期</v>
          </cell>
          <cell r="I1473" t="str">
            <v>2021.06.26-2021.07.11</v>
          </cell>
          <cell r="AA1473">
            <v>105542.465753425</v>
          </cell>
          <cell r="AB1473">
            <v>105515.09</v>
          </cell>
        </row>
        <row r="1474">
          <cell r="B1474" t="str">
            <v>A FUJI</v>
          </cell>
          <cell r="C1474" t="str">
            <v>APL</v>
          </cell>
          <cell r="F1474" t="str">
            <v>第12期</v>
          </cell>
          <cell r="I1474" t="str">
            <v>2021.06.28-2021.07.13</v>
          </cell>
          <cell r="Y1474" t="str">
            <v>油样检测费</v>
          </cell>
          <cell r="AA1474">
            <v>261375</v>
          </cell>
          <cell r="AB1474">
            <v>262799.62</v>
          </cell>
        </row>
        <row r="1475">
          <cell r="B1475" t="str">
            <v>A BOTE</v>
          </cell>
          <cell r="C1475" t="str">
            <v>TCL</v>
          </cell>
          <cell r="F1475" t="str">
            <v>第07期</v>
          </cell>
          <cell r="I1475" t="str">
            <v>2021.06.29-2021.07.14</v>
          </cell>
          <cell r="Y1475" t="str">
            <v>停租釜山机械故障 0850LT/4th JUN to 1242LT/4th JUN  0.16111天</v>
          </cell>
          <cell r="AA1475">
            <v>182778.59479259001</v>
          </cell>
          <cell r="AB1475">
            <v>182738.71</v>
          </cell>
        </row>
        <row r="1476">
          <cell r="B1476" t="str">
            <v>Heung-A Jakarta</v>
          </cell>
          <cell r="C1476" t="str">
            <v>PAN</v>
          </cell>
          <cell r="F1476" t="str">
            <v>第18期</v>
          </cell>
          <cell r="I1476" t="str">
            <v>2021.06.28-2021.07.13</v>
          </cell>
          <cell r="AA1476">
            <v>165500</v>
          </cell>
          <cell r="AB1476">
            <v>165472.60999999999</v>
          </cell>
        </row>
        <row r="1477">
          <cell r="B1477" t="str">
            <v>ACACIA MING</v>
          </cell>
          <cell r="C1477" t="str">
            <v>EAS</v>
          </cell>
          <cell r="F1477" t="str">
            <v>第08期</v>
          </cell>
          <cell r="I1477" t="str">
            <v>2021.06.29-2021.07.14</v>
          </cell>
          <cell r="AA1477">
            <v>123301.425890411</v>
          </cell>
          <cell r="AB1477">
            <v>123269.07</v>
          </cell>
        </row>
        <row r="1478">
          <cell r="B1478" t="str">
            <v>JRS CARINA</v>
          </cell>
          <cell r="C1478" t="str">
            <v>CCL</v>
          </cell>
          <cell r="F1478" t="str">
            <v>第74期</v>
          </cell>
          <cell r="I1478" t="str">
            <v>2021.06.29-2021.07.14</v>
          </cell>
          <cell r="AA1478">
            <v>109900</v>
          </cell>
          <cell r="AB1478">
            <v>109892.62</v>
          </cell>
        </row>
        <row r="1479">
          <cell r="B1479" t="str">
            <v>ACACIA ARIES</v>
          </cell>
          <cell r="C1479" t="str">
            <v>STM</v>
          </cell>
          <cell r="F1479" t="str">
            <v>第34期</v>
          </cell>
          <cell r="I1479" t="str">
            <v>2021.06.29-2021.07.14</v>
          </cell>
          <cell r="AA1479">
            <v>83150</v>
          </cell>
          <cell r="AB1479">
            <v>83150</v>
          </cell>
        </row>
        <row r="1480">
          <cell r="B1480" t="str">
            <v>A KIBO</v>
          </cell>
          <cell r="C1480" t="str">
            <v>GMS</v>
          </cell>
          <cell r="F1480" t="str">
            <v>第15期</v>
          </cell>
          <cell r="I1480" t="str">
            <v>2021.06.30-2021.07.15</v>
          </cell>
          <cell r="V1480">
            <v>-508</v>
          </cell>
          <cell r="Y1480" t="str">
            <v>1.25%佣金/船员劳务费007S</v>
          </cell>
          <cell r="AA1480">
            <v>171751.75</v>
          </cell>
          <cell r="AB1480">
            <v>171243.75</v>
          </cell>
        </row>
        <row r="1481">
          <cell r="B1481" t="str">
            <v>A KINKA</v>
          </cell>
          <cell r="C1481" t="str">
            <v>SKR</v>
          </cell>
          <cell r="F1481" t="str">
            <v>第05期</v>
          </cell>
          <cell r="I1481" t="str">
            <v>2021.06.30-2021.07.15</v>
          </cell>
          <cell r="AA1481">
            <v>132625</v>
          </cell>
          <cell r="AB1481">
            <v>132617.62</v>
          </cell>
        </row>
        <row r="1482">
          <cell r="B1482" t="str">
            <v>Bremen Trader</v>
          </cell>
          <cell r="C1482" t="str">
            <v>sealand</v>
          </cell>
          <cell r="F1482" t="str">
            <v>第04期</v>
          </cell>
          <cell r="I1482" t="str">
            <v>2021.07.01-2021.08.01</v>
          </cell>
          <cell r="Y1482" t="str">
            <v>油样检测</v>
          </cell>
          <cell r="AA1482">
            <v>537168.75</v>
          </cell>
          <cell r="AB1482">
            <v>537168.75</v>
          </cell>
        </row>
        <row r="1483">
          <cell r="B1483" t="str">
            <v>A FUKU</v>
          </cell>
          <cell r="C1483" t="str">
            <v>TSL</v>
          </cell>
          <cell r="F1483" t="str">
            <v>第19期</v>
          </cell>
          <cell r="I1483" t="str">
            <v>2021.07.01-2021.07.16</v>
          </cell>
          <cell r="Y1483" t="str">
            <v>1.25%佣金</v>
          </cell>
          <cell r="AA1483">
            <v>154237.5</v>
          </cell>
          <cell r="AB1483">
            <v>154220.14000000001</v>
          </cell>
        </row>
        <row r="1484">
          <cell r="B1484" t="str">
            <v>A KOU</v>
          </cell>
          <cell r="C1484" t="str">
            <v>TSL</v>
          </cell>
          <cell r="F1484" t="str">
            <v>第08期</v>
          </cell>
          <cell r="I1484" t="str">
            <v>2021.07.01-2021.07.16</v>
          </cell>
          <cell r="V1484">
            <v>-4450</v>
          </cell>
          <cell r="Y1484" t="str">
            <v>1.25%佣金/v.21017-21020 劳务费</v>
          </cell>
          <cell r="AA1484">
            <v>183400</v>
          </cell>
          <cell r="AB1484">
            <v>183375.23</v>
          </cell>
        </row>
        <row r="1485">
          <cell r="B1485" t="str">
            <v>Heung-A Manila</v>
          </cell>
          <cell r="C1485" t="str">
            <v>SCP</v>
          </cell>
          <cell r="F1485" t="str">
            <v>第11期</v>
          </cell>
          <cell r="I1485" t="str">
            <v>2021.07.02-2021.07.17</v>
          </cell>
          <cell r="Y1485" t="str">
            <v>1.25%佣金</v>
          </cell>
          <cell r="AA1485">
            <v>31296.315342465801</v>
          </cell>
          <cell r="AB1485">
            <v>31288.93</v>
          </cell>
        </row>
        <row r="1486">
          <cell r="B1486" t="str">
            <v>JRS CORVUS</v>
          </cell>
          <cell r="C1486" t="str">
            <v>STM</v>
          </cell>
          <cell r="F1486" t="str">
            <v>第14期</v>
          </cell>
          <cell r="I1486" t="str">
            <v>2021.07.03-2021.07.18</v>
          </cell>
          <cell r="AA1486">
            <v>105700</v>
          </cell>
          <cell r="AB1486">
            <v>105700</v>
          </cell>
        </row>
        <row r="1487">
          <cell r="B1487" t="str">
            <v>ACACIA VIRGO</v>
          </cell>
          <cell r="C1487" t="str">
            <v>SKR</v>
          </cell>
          <cell r="F1487" t="str">
            <v>第07期</v>
          </cell>
          <cell r="I1487" t="str">
            <v>2021.07.04-2021.07.19</v>
          </cell>
          <cell r="Y1487" t="str">
            <v>1.25%佣金</v>
          </cell>
          <cell r="AA1487">
            <v>156231.25</v>
          </cell>
          <cell r="AB1487">
            <v>156223.9</v>
          </cell>
        </row>
        <row r="1488">
          <cell r="B1488" t="str">
            <v>Heung-A Singapore</v>
          </cell>
          <cell r="C1488" t="str">
            <v>SKR</v>
          </cell>
          <cell r="F1488" t="str">
            <v>第04期</v>
          </cell>
          <cell r="I1488" t="str">
            <v>2021.07.05-2021.07.20</v>
          </cell>
          <cell r="AA1488">
            <v>245211.41</v>
          </cell>
          <cell r="AB1488">
            <v>245204.03</v>
          </cell>
        </row>
        <row r="1489">
          <cell r="B1489" t="str">
            <v>LISBOA</v>
          </cell>
          <cell r="C1489" t="str">
            <v>KMTC</v>
          </cell>
          <cell r="F1489" t="str">
            <v>第09期</v>
          </cell>
          <cell r="I1489" t="str">
            <v>2021.07.06-2021.07.21</v>
          </cell>
          <cell r="AA1489">
            <v>119200</v>
          </cell>
          <cell r="AB1489">
            <v>119198.07</v>
          </cell>
        </row>
        <row r="1490">
          <cell r="B1490" t="str">
            <v>A MAKOTO</v>
          </cell>
          <cell r="C1490" t="str">
            <v>STM</v>
          </cell>
          <cell r="F1490" t="str">
            <v>第04期</v>
          </cell>
          <cell r="I1490" t="str">
            <v>2021.07.08-2021.07.23</v>
          </cell>
          <cell r="AA1490">
            <v>181200</v>
          </cell>
          <cell r="AB1490">
            <v>181200</v>
          </cell>
        </row>
        <row r="1491">
          <cell r="B1491" t="str">
            <v>A ROKU</v>
          </cell>
          <cell r="C1491" t="str">
            <v>CUL</v>
          </cell>
          <cell r="F1491" t="str">
            <v>第04期</v>
          </cell>
          <cell r="I1491" t="str">
            <v>2021.07.06-2021.07.21</v>
          </cell>
          <cell r="AA1491">
            <v>390591.78082191799</v>
          </cell>
          <cell r="AB1491">
            <v>390591.78</v>
          </cell>
        </row>
        <row r="1492">
          <cell r="B1492" t="str">
            <v>A HOUOU</v>
          </cell>
          <cell r="C1492" t="str">
            <v>FESCO</v>
          </cell>
          <cell r="F1492" t="str">
            <v>第02期</v>
          </cell>
          <cell r="I1492" t="str">
            <v>2021.07.07-2021.07.22</v>
          </cell>
          <cell r="Y1492" t="str">
            <v>5%佣金</v>
          </cell>
          <cell r="AA1492">
            <v>431321.13750000001</v>
          </cell>
          <cell r="AB1492">
            <v>431313.81</v>
          </cell>
        </row>
        <row r="1493">
          <cell r="B1493" t="str">
            <v>ACACIA LIBRA</v>
          </cell>
          <cell r="C1493" t="str">
            <v>COSCO</v>
          </cell>
          <cell r="F1493" t="str">
            <v>第21期</v>
          </cell>
          <cell r="I1493" t="str">
            <v>2021.07.07-2021.07.22</v>
          </cell>
          <cell r="AA1493">
            <v>143925</v>
          </cell>
          <cell r="AB1493">
            <v>143923.07</v>
          </cell>
        </row>
        <row r="1494">
          <cell r="B1494" t="str">
            <v>A MIZUHO</v>
          </cell>
          <cell r="C1494" t="str">
            <v>Heung-A</v>
          </cell>
          <cell r="F1494" t="str">
            <v>第11期</v>
          </cell>
          <cell r="I1494" t="str">
            <v>2021.07.07-2021.07.22</v>
          </cell>
          <cell r="AA1494">
            <v>153616.438356164</v>
          </cell>
          <cell r="AB1494">
            <v>153609.04999999999</v>
          </cell>
        </row>
        <row r="1495">
          <cell r="B1495" t="str">
            <v>ACACIA WA</v>
          </cell>
          <cell r="C1495" t="str">
            <v>CKL</v>
          </cell>
          <cell r="F1495" t="str">
            <v>第06期</v>
          </cell>
          <cell r="I1495" t="str">
            <v>2021.07.08-2021.07.23</v>
          </cell>
          <cell r="AA1495">
            <v>141310.53082191799</v>
          </cell>
          <cell r="AB1495">
            <v>141303.17000000001</v>
          </cell>
        </row>
        <row r="1496">
          <cell r="B1496" t="str">
            <v>A KEIGA</v>
          </cell>
          <cell r="C1496" t="str">
            <v>DBR</v>
          </cell>
          <cell r="F1496" t="str">
            <v>prefinal</v>
          </cell>
          <cell r="I1496" t="str">
            <v>2021.07.08-2021.07.24</v>
          </cell>
          <cell r="V1496">
            <v>-24930</v>
          </cell>
          <cell r="Y1496" t="str">
            <v>劳务费V.2117-2129</v>
          </cell>
          <cell r="AA1496">
            <v>8249.5625846153907</v>
          </cell>
          <cell r="AB1496">
            <v>8249.56</v>
          </cell>
        </row>
        <row r="1497">
          <cell r="B1497" t="str">
            <v>A KEIGA</v>
          </cell>
          <cell r="C1497" t="str">
            <v>DBR</v>
          </cell>
          <cell r="F1497" t="str">
            <v>final</v>
          </cell>
          <cell r="I1497" t="str">
            <v>2021.07.08-2021.07.24</v>
          </cell>
          <cell r="AA1497">
            <v>1390.77</v>
          </cell>
          <cell r="AB1497">
            <v>1390.77</v>
          </cell>
        </row>
        <row r="1498">
          <cell r="B1498" t="str">
            <v>A MYOKO</v>
          </cell>
          <cell r="C1498" t="str">
            <v>DBR</v>
          </cell>
          <cell r="F1498" t="str">
            <v>第10期</v>
          </cell>
          <cell r="I1498" t="str">
            <v>2021.07.09-2021.07.24</v>
          </cell>
          <cell r="AA1498">
            <v>97350</v>
          </cell>
          <cell r="AB1498">
            <v>97350</v>
          </cell>
        </row>
        <row r="1499">
          <cell r="B1499" t="str">
            <v>A Daisen</v>
          </cell>
          <cell r="C1499" t="str">
            <v>BAL</v>
          </cell>
          <cell r="F1499" t="str">
            <v>prefinal</v>
          </cell>
          <cell r="I1499" t="str">
            <v>2021.07.09-2021.07.20</v>
          </cell>
          <cell r="V1499">
            <v>-890</v>
          </cell>
          <cell r="Y1499" t="str">
            <v>鹿特丹船员劳务费</v>
          </cell>
          <cell r="AA1499">
            <v>227627.5</v>
          </cell>
          <cell r="AB1499">
            <v>227595.24</v>
          </cell>
        </row>
        <row r="1500">
          <cell r="B1500" t="str">
            <v>A Daisen</v>
          </cell>
          <cell r="C1500" t="str">
            <v>BAL</v>
          </cell>
          <cell r="F1500" t="str">
            <v>prefinal2</v>
          </cell>
          <cell r="I1500" t="str">
            <v>2021.07.09-2021.07.20</v>
          </cell>
          <cell r="Y1500" t="str">
            <v>停租船舶失去动力5月19日1400-5月21日0218</v>
          </cell>
          <cell r="AA1500">
            <v>-1007.47639999997</v>
          </cell>
        </row>
        <row r="1501">
          <cell r="B1501" t="str">
            <v>A Daisen</v>
          </cell>
          <cell r="C1501" t="str">
            <v>BAL</v>
          </cell>
          <cell r="F1501" t="str">
            <v>final</v>
          </cell>
          <cell r="I1501" t="str">
            <v>2021.07.09-2021.07.20</v>
          </cell>
          <cell r="AA1501">
            <v>5000</v>
          </cell>
        </row>
        <row r="1502">
          <cell r="B1502" t="str">
            <v>ACACIA TAURUS</v>
          </cell>
          <cell r="C1502" t="str">
            <v>STM</v>
          </cell>
          <cell r="F1502" t="str">
            <v>第09期</v>
          </cell>
          <cell r="I1502" t="str">
            <v>2021.07.11-2021.07.26</v>
          </cell>
          <cell r="AA1502">
            <v>83150</v>
          </cell>
          <cell r="AB1502">
            <v>83150</v>
          </cell>
        </row>
        <row r="1503">
          <cell r="B1503" t="str">
            <v>ACACIA HAWK</v>
          </cell>
          <cell r="C1503" t="str">
            <v>CMS</v>
          </cell>
          <cell r="F1503" t="str">
            <v>第85期</v>
          </cell>
          <cell r="I1503" t="str">
            <v>2021.07.11-2021.07.26</v>
          </cell>
          <cell r="AA1503">
            <v>105542.465753425</v>
          </cell>
          <cell r="AB1503">
            <v>105515.13</v>
          </cell>
        </row>
        <row r="1504">
          <cell r="B1504" t="str">
            <v>ACACIA REI</v>
          </cell>
          <cell r="C1504" t="str">
            <v>STM</v>
          </cell>
          <cell r="F1504" t="str">
            <v>第22期</v>
          </cell>
          <cell r="I1504" t="str">
            <v>2021.07.12-2021.07.27</v>
          </cell>
          <cell r="AA1504">
            <v>181200</v>
          </cell>
          <cell r="AB1504">
            <v>181200</v>
          </cell>
        </row>
        <row r="1505">
          <cell r="B1505" t="str">
            <v>A FUJI</v>
          </cell>
          <cell r="C1505" t="str">
            <v>APL</v>
          </cell>
          <cell r="F1505" t="str">
            <v>第13期</v>
          </cell>
          <cell r="I1505" t="str">
            <v>2021.07.13-2021.07.28</v>
          </cell>
          <cell r="V1505">
            <v>-1344</v>
          </cell>
          <cell r="Y1505" t="str">
            <v>油样检测费/船员劳务费5.29-7.09</v>
          </cell>
          <cell r="AA1505">
            <v>6632.8</v>
          </cell>
          <cell r="AB1505">
            <v>5281.46</v>
          </cell>
        </row>
        <row r="1506">
          <cell r="B1506" t="str">
            <v>Contship Day</v>
          </cell>
          <cell r="C1506" t="str">
            <v>CKL</v>
          </cell>
          <cell r="F1506" t="str">
            <v>第01期</v>
          </cell>
          <cell r="I1506" t="str">
            <v>2021.07.13-2021.07.28</v>
          </cell>
          <cell r="Y1506" t="str">
            <v>1.25%佣金</v>
          </cell>
          <cell r="AA1506">
            <v>178350</v>
          </cell>
          <cell r="AB1506">
            <v>177742.7</v>
          </cell>
        </row>
        <row r="1507">
          <cell r="B1507" t="str">
            <v>Heung-A Jakarta</v>
          </cell>
          <cell r="C1507" t="str">
            <v>PAN</v>
          </cell>
          <cell r="F1507" t="str">
            <v>第19期</v>
          </cell>
          <cell r="I1507" t="str">
            <v>2021.07.13-2021.07.28</v>
          </cell>
          <cell r="AA1507">
            <v>165500</v>
          </cell>
          <cell r="AB1507">
            <v>165472.66</v>
          </cell>
        </row>
        <row r="1508">
          <cell r="B1508" t="str">
            <v>A BOTE</v>
          </cell>
          <cell r="C1508" t="str">
            <v>TCL</v>
          </cell>
          <cell r="F1508" t="str">
            <v>第08期</v>
          </cell>
          <cell r="I1508" t="str">
            <v>2021.07.14-2021.07.29</v>
          </cell>
          <cell r="Y1508" t="str">
            <v>停租太仓电罗经未稳 6.26 2200-6.27 1312 LT 0.63333天</v>
          </cell>
          <cell r="AA1508">
            <v>177297.71</v>
          </cell>
          <cell r="AB1508">
            <v>177257.85</v>
          </cell>
        </row>
        <row r="1509">
          <cell r="B1509" t="str">
            <v>ACACIA MING</v>
          </cell>
          <cell r="C1509" t="str">
            <v>EAS</v>
          </cell>
          <cell r="F1509" t="str">
            <v>第09期</v>
          </cell>
          <cell r="I1509" t="str">
            <v>2021.07.14-2021.07.29</v>
          </cell>
          <cell r="AA1509">
            <v>123641.095890411</v>
          </cell>
          <cell r="AB1509">
            <v>123641.1</v>
          </cell>
        </row>
        <row r="1510">
          <cell r="B1510" t="str">
            <v>JRS CARINA</v>
          </cell>
          <cell r="C1510" t="str">
            <v>CCL</v>
          </cell>
          <cell r="F1510" t="str">
            <v>第75期</v>
          </cell>
          <cell r="I1510" t="str">
            <v>2021.07.14-2021.07.29</v>
          </cell>
          <cell r="AA1510">
            <v>109697.45</v>
          </cell>
          <cell r="AB1510">
            <v>109690.18</v>
          </cell>
        </row>
        <row r="1511">
          <cell r="B1511" t="str">
            <v>ACACIA ARIES</v>
          </cell>
          <cell r="C1511" t="str">
            <v>STM</v>
          </cell>
          <cell r="F1511" t="str">
            <v>第35期</v>
          </cell>
          <cell r="I1511" t="str">
            <v>2021.07.14-2021.07.29</v>
          </cell>
          <cell r="AA1511">
            <v>83150</v>
          </cell>
          <cell r="AB1511">
            <v>83150</v>
          </cell>
        </row>
        <row r="1512">
          <cell r="B1512" t="str">
            <v>A KIBO</v>
          </cell>
          <cell r="C1512" t="str">
            <v>GMS</v>
          </cell>
          <cell r="F1512" t="str">
            <v>第16期</v>
          </cell>
          <cell r="I1512" t="str">
            <v>2021.07.15-2021.07.30</v>
          </cell>
          <cell r="V1512">
            <v>-548</v>
          </cell>
          <cell r="Y1512" t="str">
            <v>1.25%佣金/船员劳务费008S</v>
          </cell>
          <cell r="AA1512">
            <v>171791.75</v>
          </cell>
          <cell r="AB1512">
            <v>171791.75</v>
          </cell>
        </row>
        <row r="1513">
          <cell r="B1513" t="str">
            <v>A KINKA</v>
          </cell>
          <cell r="C1513" t="str">
            <v>SKR</v>
          </cell>
          <cell r="F1513" t="str">
            <v>prefinal</v>
          </cell>
          <cell r="I1513" t="str">
            <v>2021.07.15-2021.07.28</v>
          </cell>
          <cell r="AA1513">
            <v>-30484.708083333298</v>
          </cell>
          <cell r="AB1513">
            <v>-30484.68</v>
          </cell>
        </row>
        <row r="1514">
          <cell r="B1514" t="str">
            <v>A KINKA</v>
          </cell>
          <cell r="C1514" t="str">
            <v>SKR</v>
          </cell>
          <cell r="F1514" t="str">
            <v>final</v>
          </cell>
          <cell r="I1514" t="str">
            <v>2021.07.15-2021.07.28</v>
          </cell>
          <cell r="AA1514">
            <v>-1619.66</v>
          </cell>
          <cell r="AB1514" t="str">
            <v>租家在XINXIA10期扣除</v>
          </cell>
        </row>
        <row r="1515">
          <cell r="B1515" t="str">
            <v>A HOKEN</v>
          </cell>
          <cell r="C1515" t="str">
            <v>COSCO</v>
          </cell>
          <cell r="F1515" t="str">
            <v>第03期</v>
          </cell>
          <cell r="I1515" t="str">
            <v>2021.07.16-2021.08.01</v>
          </cell>
          <cell r="Y1515" t="str">
            <v>停租日本上船船员威海核酸检测06.13 0915-1600LT 0.28125天</v>
          </cell>
          <cell r="AA1515">
            <v>182185.66250000001</v>
          </cell>
          <cell r="AB1515">
            <v>182178.33</v>
          </cell>
        </row>
        <row r="1516">
          <cell r="B1516" t="str">
            <v>A FUKU</v>
          </cell>
          <cell r="C1516" t="str">
            <v>TSL</v>
          </cell>
          <cell r="F1516" t="str">
            <v>第20期</v>
          </cell>
          <cell r="I1516" t="str">
            <v>2021.07.16-2021.08.01</v>
          </cell>
          <cell r="Y1516" t="str">
            <v>1.25%佣金</v>
          </cell>
          <cell r="AA1516">
            <v>163240</v>
          </cell>
          <cell r="AB1516">
            <v>163222.68</v>
          </cell>
        </row>
        <row r="1517">
          <cell r="B1517" t="str">
            <v>A KOU</v>
          </cell>
          <cell r="C1517" t="str">
            <v>TSL</v>
          </cell>
          <cell r="F1517" t="str">
            <v>第09期</v>
          </cell>
          <cell r="I1517" t="str">
            <v>2021.07.16-2021.08.01</v>
          </cell>
          <cell r="Y1517" t="str">
            <v>1.25%佣金</v>
          </cell>
          <cell r="AA1517">
            <v>189600</v>
          </cell>
          <cell r="AB1517">
            <v>189592.67</v>
          </cell>
        </row>
        <row r="1518">
          <cell r="B1518" t="str">
            <v>Heung-A Manila</v>
          </cell>
          <cell r="C1518" t="str">
            <v>SCP</v>
          </cell>
          <cell r="F1518" t="str">
            <v>第12期</v>
          </cell>
          <cell r="I1518" t="str">
            <v>2021.07.17-2021.08.01</v>
          </cell>
          <cell r="V1518">
            <v>-800</v>
          </cell>
          <cell r="Y1518" t="str">
            <v>1.25%佣金/劳务费V.2119W-2124W</v>
          </cell>
          <cell r="AA1518">
            <v>-35952.104657534197</v>
          </cell>
          <cell r="AB1518">
            <v>-35952.1</v>
          </cell>
        </row>
        <row r="1519">
          <cell r="B1519" t="str">
            <v>JRS CORVUS</v>
          </cell>
          <cell r="C1519" t="str">
            <v>STM</v>
          </cell>
          <cell r="F1519" t="str">
            <v>第15期</v>
          </cell>
          <cell r="I1519" t="str">
            <v>2021.07.18-2021.08.02</v>
          </cell>
          <cell r="Y1519" t="str">
            <v>停租严重故障2021/4/25  8:35:00-2021/5/18  8:42:00 16天</v>
          </cell>
          <cell r="AA1519">
            <v>-29410.666666666701</v>
          </cell>
          <cell r="AB1519">
            <v>-29410.67</v>
          </cell>
        </row>
        <row r="1520">
          <cell r="B1520" t="str">
            <v>ACACIA VIRGO</v>
          </cell>
          <cell r="C1520" t="str">
            <v>SKR</v>
          </cell>
          <cell r="F1520" t="str">
            <v>第08期</v>
          </cell>
          <cell r="I1520" t="str">
            <v>2021.07.19-2021.08.03</v>
          </cell>
          <cell r="Y1520" t="str">
            <v>1.25%佣金</v>
          </cell>
          <cell r="AA1520">
            <v>156231.25</v>
          </cell>
          <cell r="AB1520">
            <v>156223.94</v>
          </cell>
        </row>
        <row r="1521">
          <cell r="B1521" t="str">
            <v>A XINXIA</v>
          </cell>
          <cell r="C1521" t="str">
            <v>SKR</v>
          </cell>
          <cell r="F1521" t="str">
            <v>第01期</v>
          </cell>
          <cell r="I1521" t="str">
            <v>2021.07.19-2021.08.03</v>
          </cell>
          <cell r="AA1521">
            <v>293250</v>
          </cell>
          <cell r="AB1521">
            <v>293242.7</v>
          </cell>
        </row>
        <row r="1522">
          <cell r="B1522" t="str">
            <v>Heung-A Singapore</v>
          </cell>
          <cell r="C1522" t="str">
            <v>SKR</v>
          </cell>
          <cell r="F1522" t="str">
            <v>第05期</v>
          </cell>
          <cell r="I1522" t="str">
            <v>2021.07.20-2021.08.04</v>
          </cell>
          <cell r="AA1522">
            <v>233200</v>
          </cell>
          <cell r="AB1522">
            <v>233192.69</v>
          </cell>
        </row>
        <row r="1523">
          <cell r="B1523" t="str">
            <v>A Daisen</v>
          </cell>
          <cell r="C1523" t="str">
            <v>CUL</v>
          </cell>
          <cell r="F1523" t="str">
            <v>第01期</v>
          </cell>
          <cell r="I1523" t="str">
            <v>2021.07.20-2021.08.04</v>
          </cell>
          <cell r="AA1523">
            <v>1125900</v>
          </cell>
          <cell r="AB1523">
            <v>1125900</v>
          </cell>
        </row>
        <row r="1524">
          <cell r="B1524" t="str">
            <v>LISBOA</v>
          </cell>
          <cell r="C1524" t="str">
            <v>KMTC</v>
          </cell>
          <cell r="F1524" t="str">
            <v>第10期</v>
          </cell>
          <cell r="I1524" t="str">
            <v>2021.07.21-2021.08.05</v>
          </cell>
          <cell r="AA1524">
            <v>119200</v>
          </cell>
          <cell r="AB1524">
            <v>119198.07</v>
          </cell>
        </row>
        <row r="1525">
          <cell r="B1525" t="str">
            <v>A MAKOTO</v>
          </cell>
          <cell r="C1525" t="str">
            <v>STM</v>
          </cell>
          <cell r="F1525" t="str">
            <v>第05期</v>
          </cell>
          <cell r="I1525" t="str">
            <v>2021.07.23-2021.08.07</v>
          </cell>
          <cell r="AA1525">
            <v>181200</v>
          </cell>
          <cell r="AB1525">
            <v>181200</v>
          </cell>
        </row>
        <row r="1526">
          <cell r="B1526" t="str">
            <v>A ROKU</v>
          </cell>
          <cell r="C1526" t="str">
            <v>CUL</v>
          </cell>
          <cell r="F1526" t="str">
            <v>第05期</v>
          </cell>
          <cell r="I1526" t="str">
            <v>2021.07.21-2021.08.05</v>
          </cell>
          <cell r="AA1526">
            <v>390591.78082191799</v>
          </cell>
          <cell r="AB1526">
            <v>390591.78</v>
          </cell>
        </row>
        <row r="1527">
          <cell r="B1527" t="str">
            <v>A HOUOU</v>
          </cell>
          <cell r="C1527" t="str">
            <v>FESCO</v>
          </cell>
          <cell r="F1527" t="str">
            <v>第03期</v>
          </cell>
          <cell r="I1527" t="str">
            <v>2021.07.22-2021.08.06</v>
          </cell>
          <cell r="Y1527" t="str">
            <v>5%佣金</v>
          </cell>
          <cell r="AA1527">
            <v>287744.75</v>
          </cell>
          <cell r="AB1527">
            <v>287737.49</v>
          </cell>
        </row>
        <row r="1528">
          <cell r="B1528" t="str">
            <v>ACACIA LIBRA</v>
          </cell>
          <cell r="C1528" t="str">
            <v>COSCO</v>
          </cell>
          <cell r="F1528" t="str">
            <v>第22期</v>
          </cell>
          <cell r="I1528" t="str">
            <v>2021.07.22-2021.08.06</v>
          </cell>
          <cell r="V1528">
            <v>-2531.3275336829902</v>
          </cell>
          <cell r="Y1528" t="str">
            <v>停租上海主机故障(221.06.24 0215-0945 0.3125天）/船员劳务费05月</v>
          </cell>
          <cell r="AA1528">
            <v>143224.65003368299</v>
          </cell>
          <cell r="AB1528">
            <v>143222.72</v>
          </cell>
        </row>
        <row r="1529">
          <cell r="B1529" t="str">
            <v>A MIZUHO</v>
          </cell>
          <cell r="C1529" t="str">
            <v>Heung-A</v>
          </cell>
          <cell r="F1529" t="str">
            <v>第12期</v>
          </cell>
          <cell r="I1529" t="str">
            <v>2021.07.22-2021.08.06</v>
          </cell>
          <cell r="AA1529">
            <v>153616.438356164</v>
          </cell>
          <cell r="AB1529">
            <v>153609.17000000001</v>
          </cell>
        </row>
        <row r="1530">
          <cell r="B1530" t="str">
            <v>ACACIA WA</v>
          </cell>
          <cell r="C1530" t="str">
            <v>CKL</v>
          </cell>
          <cell r="F1530" t="str">
            <v>第07期</v>
          </cell>
          <cell r="I1530" t="str">
            <v>2021.07.23-2021.08.07</v>
          </cell>
          <cell r="AA1530">
            <v>141310.53082191799</v>
          </cell>
          <cell r="AB1530">
            <v>141303.23000000001</v>
          </cell>
        </row>
        <row r="1531">
          <cell r="B1531" t="str">
            <v>A MYOKO</v>
          </cell>
          <cell r="C1531" t="str">
            <v>DBR</v>
          </cell>
          <cell r="F1531" t="str">
            <v>PREFINAL</v>
          </cell>
          <cell r="I1531" t="str">
            <v>2021.07.24-2021.08.16</v>
          </cell>
          <cell r="V1531">
            <v>-21775</v>
          </cell>
          <cell r="Y1531" t="str">
            <v>船员劳务费v.2122-2124-2126-2128-2130-2132/向租家收取轻油银行手续费</v>
          </cell>
          <cell r="AA1531">
            <v>-16170.483560000001</v>
          </cell>
          <cell r="AB1531">
            <v>-16170.48</v>
          </cell>
        </row>
        <row r="1532">
          <cell r="B1532" t="str">
            <v>A MYOKO</v>
          </cell>
          <cell r="C1532" t="str">
            <v>DBR</v>
          </cell>
          <cell r="F1532" t="str">
            <v>FINAL</v>
          </cell>
          <cell r="I1532" t="str">
            <v>2021.07.24-2021.08.16</v>
          </cell>
          <cell r="AA1532">
            <v>2000</v>
          </cell>
          <cell r="AB1532">
            <v>2000</v>
          </cell>
        </row>
        <row r="1533">
          <cell r="B1533" t="str">
            <v>A KEIGA</v>
          </cell>
          <cell r="C1533" t="str">
            <v>TFL</v>
          </cell>
          <cell r="F1533" t="str">
            <v>deposit</v>
          </cell>
          <cell r="AA1533">
            <v>240000</v>
          </cell>
          <cell r="AB1533">
            <v>240000</v>
          </cell>
        </row>
        <row r="1534">
          <cell r="B1534" t="str">
            <v>A KEIGA</v>
          </cell>
          <cell r="C1534" t="str">
            <v>TFL</v>
          </cell>
          <cell r="F1534" t="str">
            <v>第01期</v>
          </cell>
          <cell r="I1534" t="str">
            <v>2021.07.24-2021.08.08</v>
          </cell>
          <cell r="AA1534">
            <v>240750</v>
          </cell>
          <cell r="AB1534">
            <v>240750</v>
          </cell>
        </row>
        <row r="1535">
          <cell r="B1535" t="str">
            <v>ACACIA TAURUS</v>
          </cell>
          <cell r="C1535" t="str">
            <v>STM</v>
          </cell>
          <cell r="F1535" t="str">
            <v>第10期</v>
          </cell>
          <cell r="I1535" t="str">
            <v>2021.07.26-2021.08.10</v>
          </cell>
          <cell r="AA1535">
            <v>83150</v>
          </cell>
          <cell r="AB1535">
            <v>83150</v>
          </cell>
        </row>
        <row r="1536">
          <cell r="B1536" t="str">
            <v>ACACIA REI</v>
          </cell>
          <cell r="C1536" t="str">
            <v>STM</v>
          </cell>
          <cell r="F1536" t="str">
            <v>第23期</v>
          </cell>
          <cell r="I1536" t="str">
            <v>2021.07.27-2021.08.11</v>
          </cell>
          <cell r="AA1536">
            <v>181200</v>
          </cell>
          <cell r="AB1536">
            <v>181200</v>
          </cell>
        </row>
        <row r="1537">
          <cell r="B1537" t="str">
            <v>A FUJI</v>
          </cell>
          <cell r="C1537" t="str">
            <v>TFS</v>
          </cell>
          <cell r="F1537" t="str">
            <v>deposit</v>
          </cell>
          <cell r="AA1537">
            <v>2610000</v>
          </cell>
          <cell r="AB1537">
            <v>2610000</v>
          </cell>
        </row>
        <row r="1538">
          <cell r="B1538" t="str">
            <v>ACACIA HAWK</v>
          </cell>
          <cell r="C1538" t="str">
            <v>CMS</v>
          </cell>
          <cell r="F1538" t="str">
            <v>第86期</v>
          </cell>
          <cell r="I1538" t="str">
            <v>2021.07.26-2021.08.10</v>
          </cell>
          <cell r="AA1538">
            <v>105542.465753425</v>
          </cell>
          <cell r="AB1538">
            <v>105515.17</v>
          </cell>
        </row>
        <row r="1539">
          <cell r="B1539" t="str">
            <v>A FUJI</v>
          </cell>
          <cell r="C1539" t="str">
            <v>APL</v>
          </cell>
          <cell r="F1539" t="str">
            <v>prefinal</v>
          </cell>
          <cell r="I1539" t="str">
            <v>2021.07.28-2021.08.01</v>
          </cell>
          <cell r="Y1539" t="str">
            <v>油样检测费</v>
          </cell>
          <cell r="AA1539">
            <v>49187.802499999998</v>
          </cell>
          <cell r="AB1539">
            <v>49180.6</v>
          </cell>
        </row>
        <row r="1540">
          <cell r="B1540" t="str">
            <v>Contship Day</v>
          </cell>
          <cell r="C1540" t="str">
            <v>CKL</v>
          </cell>
          <cell r="F1540" t="str">
            <v>第02期</v>
          </cell>
          <cell r="I1540" t="str">
            <v>2021.07.28-2021.08.12</v>
          </cell>
          <cell r="Y1540" t="str">
            <v>1.25%佣金</v>
          </cell>
          <cell r="AA1540">
            <v>268263.91499999998</v>
          </cell>
          <cell r="AB1540">
            <v>268856.61</v>
          </cell>
        </row>
        <row r="1541">
          <cell r="B1541" t="str">
            <v>A KINKA</v>
          </cell>
          <cell r="C1541" t="str">
            <v>TFS</v>
          </cell>
          <cell r="F1541" t="str">
            <v>deposit</v>
          </cell>
          <cell r="AA1541">
            <v>2460000</v>
          </cell>
          <cell r="AB1541">
            <v>2460000</v>
          </cell>
        </row>
        <row r="1542">
          <cell r="B1542" t="str">
            <v>Heung-A Jakarta</v>
          </cell>
          <cell r="C1542" t="str">
            <v>PAN</v>
          </cell>
          <cell r="F1542" t="str">
            <v>第20期</v>
          </cell>
          <cell r="I1542" t="str">
            <v>2021.07.28-2021.08.12</v>
          </cell>
          <cell r="Y1542" t="str">
            <v>停租南沙 主机故障2021.04.13 2220-4.14 0412LT 0.24444天/停租黄埔 2021.05.23 0900-5.24 0430LT 0.8125天</v>
          </cell>
          <cell r="AA1542">
            <v>136978.75366666701</v>
          </cell>
          <cell r="AB1542">
            <v>138369.79</v>
          </cell>
        </row>
        <row r="1543">
          <cell r="B1543" t="str">
            <v>A KINKA</v>
          </cell>
          <cell r="C1543" t="str">
            <v>TFS</v>
          </cell>
          <cell r="F1543" t="str">
            <v>第01期</v>
          </cell>
          <cell r="I1543" t="str">
            <v>2021.07.28-2021.08.27</v>
          </cell>
          <cell r="AA1543">
            <v>2461800</v>
          </cell>
          <cell r="AB1543">
            <v>2461800</v>
          </cell>
        </row>
        <row r="1544">
          <cell r="B1544" t="str">
            <v>A BOTE</v>
          </cell>
          <cell r="C1544" t="str">
            <v>TCL</v>
          </cell>
          <cell r="F1544" t="str">
            <v>第09期</v>
          </cell>
          <cell r="I1544" t="str">
            <v>2021.07.29-2021.08.13</v>
          </cell>
          <cell r="Y1544" t="str">
            <v>停租太仓电罗经未稳 6.26 2200-6.27 1012 LT 0.50833天</v>
          </cell>
          <cell r="AA1544">
            <v>189611.1882</v>
          </cell>
          <cell r="AB1544">
            <v>188064.68</v>
          </cell>
        </row>
        <row r="1545">
          <cell r="B1545" t="str">
            <v>ACACIA MING</v>
          </cell>
          <cell r="C1545" t="str">
            <v>EAS</v>
          </cell>
          <cell r="F1545" t="str">
            <v>第10期</v>
          </cell>
          <cell r="I1545" t="str">
            <v>2021.07.29-2021.08.13</v>
          </cell>
          <cell r="AA1545">
            <v>123641.095890411</v>
          </cell>
          <cell r="AB1545">
            <v>123641.1</v>
          </cell>
        </row>
        <row r="1546">
          <cell r="B1546" t="str">
            <v>JRS CARINA</v>
          </cell>
          <cell r="C1546" t="str">
            <v>CCL</v>
          </cell>
          <cell r="F1546" t="str">
            <v>第76期</v>
          </cell>
          <cell r="I1546" t="str">
            <v>2021.07.29-2021.07.30</v>
          </cell>
          <cell r="AA1546">
            <v>7326.6666666666697</v>
          </cell>
          <cell r="AB1546">
            <v>7326.67</v>
          </cell>
        </row>
        <row r="1547">
          <cell r="B1547" t="str">
            <v>JRS CARINA</v>
          </cell>
          <cell r="C1547" t="str">
            <v>CCL</v>
          </cell>
          <cell r="F1547" t="str">
            <v>第76期</v>
          </cell>
          <cell r="I1547" t="str">
            <v>2021.07.30-2021.08.13</v>
          </cell>
          <cell r="AA1547">
            <v>217373.33333333299</v>
          </cell>
          <cell r="AB1547">
            <v>217366</v>
          </cell>
        </row>
        <row r="1548">
          <cell r="B1548" t="str">
            <v>ACACIA ARIES</v>
          </cell>
          <cell r="C1548" t="str">
            <v>STM</v>
          </cell>
          <cell r="F1548" t="str">
            <v>第36期</v>
          </cell>
          <cell r="I1548" t="str">
            <v>2021.07.29-2021.08.13</v>
          </cell>
          <cell r="AA1548">
            <v>83150</v>
          </cell>
          <cell r="AB1548">
            <v>83150</v>
          </cell>
        </row>
        <row r="1549">
          <cell r="B1549" t="str">
            <v>A KIBO</v>
          </cell>
          <cell r="C1549" t="str">
            <v>GMS</v>
          </cell>
          <cell r="F1549" t="str">
            <v>第17期</v>
          </cell>
          <cell r="I1549" t="str">
            <v>2021.07.30-2021.08.14</v>
          </cell>
          <cell r="V1549">
            <v>-562</v>
          </cell>
          <cell r="Y1549" t="str">
            <v>1.25%佣金/船员劳务费009S/停租蔚山年检202106.17 1330-06.18 0245 UTC 0.552083天</v>
          </cell>
          <cell r="AA1549">
            <v>164279.96315125001</v>
          </cell>
          <cell r="AB1549">
            <v>165255.95000000001</v>
          </cell>
        </row>
        <row r="1550">
          <cell r="B1550" t="str">
            <v>A FUJI</v>
          </cell>
          <cell r="C1550" t="str">
            <v>APL</v>
          </cell>
          <cell r="F1550" t="str">
            <v>prefinal2</v>
          </cell>
          <cell r="I1550" t="str">
            <v>2021.08.01-2021.08.03</v>
          </cell>
          <cell r="V1550">
            <v>-132</v>
          </cell>
          <cell r="Y1550" t="str">
            <v>油样检测费/船员劳务费7.21-7.31</v>
          </cell>
          <cell r="AA1550">
            <v>58935.530500000001</v>
          </cell>
        </row>
        <row r="1551">
          <cell r="B1551" t="str">
            <v>A FUJI</v>
          </cell>
          <cell r="C1551" t="str">
            <v>APL</v>
          </cell>
          <cell r="F1551" t="str">
            <v>final</v>
          </cell>
          <cell r="I1551" t="str">
            <v>2021.08.01-2021.08.03</v>
          </cell>
          <cell r="AA1551">
            <v>20050</v>
          </cell>
        </row>
        <row r="1552">
          <cell r="B1552" t="str">
            <v>A ASO</v>
          </cell>
          <cell r="C1552" t="str">
            <v>sealand</v>
          </cell>
          <cell r="F1552" t="str">
            <v>第01期</v>
          </cell>
          <cell r="I1552" t="str">
            <v>2021.08.01-2021.09.01</v>
          </cell>
          <cell r="Y1552" t="str">
            <v>1.25%经纪佣金/油样检测</v>
          </cell>
          <cell r="AA1552">
            <v>961126.196</v>
          </cell>
          <cell r="AB1552">
            <v>961116.4</v>
          </cell>
        </row>
        <row r="1553">
          <cell r="B1553" t="str">
            <v>Bremen Trader</v>
          </cell>
          <cell r="C1553" t="str">
            <v>sealand</v>
          </cell>
          <cell r="F1553" t="str">
            <v>第05期</v>
          </cell>
          <cell r="I1553" t="str">
            <v>2021.08.01-2021.09.01</v>
          </cell>
          <cell r="Y1553" t="str">
            <v>油样检测</v>
          </cell>
          <cell r="AA1553">
            <v>537168.75</v>
          </cell>
          <cell r="AB1553">
            <v>537168.75</v>
          </cell>
        </row>
        <row r="1554">
          <cell r="B1554" t="str">
            <v>A HOKEN</v>
          </cell>
          <cell r="C1554" t="str">
            <v>COSCO</v>
          </cell>
          <cell r="F1554" t="str">
            <v>第04期</v>
          </cell>
          <cell r="I1554" t="str">
            <v>2021.08.01-2021.08.16</v>
          </cell>
          <cell r="AA1554">
            <v>176250</v>
          </cell>
          <cell r="AB1554">
            <v>176242.67</v>
          </cell>
        </row>
        <row r="1555">
          <cell r="B1555" t="str">
            <v>A FUKU</v>
          </cell>
          <cell r="C1555" t="str">
            <v>TSL</v>
          </cell>
          <cell r="F1555" t="str">
            <v>第21期</v>
          </cell>
          <cell r="I1555" t="str">
            <v>2021.08.01-2021.08.16</v>
          </cell>
          <cell r="Y1555" t="str">
            <v>1.25%佣金</v>
          </cell>
          <cell r="AA1555">
            <v>154237.5</v>
          </cell>
          <cell r="AB1555">
            <v>154220.16</v>
          </cell>
        </row>
        <row r="1556">
          <cell r="B1556" t="str">
            <v>A KOU</v>
          </cell>
          <cell r="C1556" t="str">
            <v>TSL</v>
          </cell>
          <cell r="F1556" t="str">
            <v>第10期</v>
          </cell>
          <cell r="I1556" t="str">
            <v>2021.08.01-2021.08.16</v>
          </cell>
          <cell r="V1556">
            <v>-6580</v>
          </cell>
          <cell r="Y1556" t="str">
            <v>1.25%佣金/v.21021-21025 劳务费</v>
          </cell>
          <cell r="AA1556">
            <v>185530</v>
          </cell>
          <cell r="AB1556">
            <v>185505.36</v>
          </cell>
        </row>
        <row r="1557">
          <cell r="B1557" t="str">
            <v>Heung-A Manila</v>
          </cell>
          <cell r="C1557" t="str">
            <v>SCP</v>
          </cell>
          <cell r="F1557" t="str">
            <v>第13期</v>
          </cell>
          <cell r="I1557" t="str">
            <v>2021.08.01-2021.08.16</v>
          </cell>
          <cell r="V1557">
            <v>-1658</v>
          </cell>
          <cell r="Y1557" t="str">
            <v>1.25%佣金/劳务费.2125-2127W</v>
          </cell>
          <cell r="AA1557">
            <v>131942.07534246601</v>
          </cell>
          <cell r="AB1557">
            <v>131942.07999999999</v>
          </cell>
        </row>
        <row r="1558">
          <cell r="B1558" t="str">
            <v>JRS CORVUS</v>
          </cell>
          <cell r="C1558" t="str">
            <v>STM</v>
          </cell>
          <cell r="F1558" t="str">
            <v>第16期</v>
          </cell>
          <cell r="I1558" t="str">
            <v>2021.08.02-2021.08.17</v>
          </cell>
          <cell r="AA1558">
            <v>105700</v>
          </cell>
          <cell r="AB1558">
            <v>105700</v>
          </cell>
        </row>
        <row r="1559">
          <cell r="B1559" t="str">
            <v>A FUJI</v>
          </cell>
          <cell r="C1559" t="str">
            <v>TFS</v>
          </cell>
          <cell r="F1559" t="str">
            <v>第01期</v>
          </cell>
          <cell r="I1559" t="str">
            <v>2021.08.06-2021.09.05</v>
          </cell>
          <cell r="AA1559">
            <v>2611800</v>
          </cell>
          <cell r="AB1559">
            <v>2611800</v>
          </cell>
        </row>
        <row r="1560">
          <cell r="B1560" t="str">
            <v>A XINXIA</v>
          </cell>
          <cell r="C1560" t="str">
            <v>SKR</v>
          </cell>
          <cell r="F1560" t="str">
            <v>第02期</v>
          </cell>
          <cell r="I1560" t="str">
            <v>2021.08.03-2021.08.18</v>
          </cell>
          <cell r="AA1560">
            <v>439805.57</v>
          </cell>
          <cell r="AB1560">
            <v>439798.21</v>
          </cell>
        </row>
        <row r="1561">
          <cell r="B1561" t="str">
            <v>ACACIA VIRGO</v>
          </cell>
          <cell r="C1561" t="str">
            <v>SKR</v>
          </cell>
          <cell r="F1561" t="str">
            <v>第09期</v>
          </cell>
          <cell r="I1561" t="str">
            <v>2021.08.03-2021.08.18</v>
          </cell>
          <cell r="Y1561" t="str">
            <v>1.25%佣金</v>
          </cell>
          <cell r="AA1561">
            <v>156231.25</v>
          </cell>
          <cell r="AB1561">
            <v>156223.89000000001</v>
          </cell>
        </row>
        <row r="1562">
          <cell r="B1562" t="str">
            <v>A Daisen</v>
          </cell>
          <cell r="C1562" t="str">
            <v>CUL</v>
          </cell>
          <cell r="F1562" t="str">
            <v>第02期</v>
          </cell>
          <cell r="I1562" t="str">
            <v>2021.08.04-2021.08.19</v>
          </cell>
          <cell r="AA1562">
            <v>1125900</v>
          </cell>
          <cell r="AB1562">
            <v>1125900</v>
          </cell>
        </row>
        <row r="1563">
          <cell r="B1563" t="str">
            <v>Heung-A Singapore</v>
          </cell>
          <cell r="C1563" t="str">
            <v>SKR</v>
          </cell>
          <cell r="F1563" t="str">
            <v>第06期</v>
          </cell>
          <cell r="I1563" t="str">
            <v>2021.08.04-2021.08.19</v>
          </cell>
          <cell r="AA1563">
            <v>233200</v>
          </cell>
          <cell r="AB1563">
            <v>233192.66</v>
          </cell>
        </row>
        <row r="1564">
          <cell r="B1564" t="str">
            <v>LISBOA</v>
          </cell>
          <cell r="C1564" t="str">
            <v>KMTC</v>
          </cell>
          <cell r="F1564" t="str">
            <v>第11期</v>
          </cell>
          <cell r="I1564" t="str">
            <v>2021.08.05-2021.08.20</v>
          </cell>
          <cell r="AA1564">
            <v>75064.83</v>
          </cell>
          <cell r="AB1564">
            <v>75062.899999999994</v>
          </cell>
        </row>
        <row r="1565">
          <cell r="B1565" t="str">
            <v>A ROKU</v>
          </cell>
          <cell r="C1565" t="str">
            <v>CUL</v>
          </cell>
          <cell r="F1565" t="str">
            <v>prefinal</v>
          </cell>
          <cell r="I1565" t="str">
            <v>2021.08.05-2021.08.22</v>
          </cell>
          <cell r="AA1565">
            <v>240550.68493150701</v>
          </cell>
          <cell r="AB1565">
            <v>270481.34999999998</v>
          </cell>
        </row>
        <row r="1566">
          <cell r="B1566" t="str">
            <v>A ROKU</v>
          </cell>
          <cell r="C1566" t="str">
            <v>CUL</v>
          </cell>
          <cell r="F1566" t="str">
            <v>prefinal</v>
          </cell>
          <cell r="I1566" t="str">
            <v>2021.08.22-2021.08.27</v>
          </cell>
          <cell r="AA1566">
            <v>277267.10265205498</v>
          </cell>
          <cell r="AB1566">
            <v>247339.47</v>
          </cell>
        </row>
        <row r="1567">
          <cell r="B1567" t="str">
            <v>A HOUOU</v>
          </cell>
          <cell r="C1567" t="str">
            <v>FESCO</v>
          </cell>
          <cell r="F1567" t="str">
            <v>第04期</v>
          </cell>
          <cell r="I1567" t="str">
            <v>2021.08.06-2021.08.21</v>
          </cell>
          <cell r="Y1567" t="str">
            <v>5%佣金/停租釜山换船员2021.06.29 1330-1830 0.20833天</v>
          </cell>
          <cell r="AA1567">
            <v>283233.49592132203</v>
          </cell>
          <cell r="AB1567">
            <v>283226.15000000002</v>
          </cell>
        </row>
        <row r="1568">
          <cell r="B1568" t="str">
            <v>ACACIA LIBRA</v>
          </cell>
          <cell r="C1568" t="str">
            <v>COSCO</v>
          </cell>
          <cell r="F1568" t="str">
            <v>第23期</v>
          </cell>
          <cell r="I1568" t="str">
            <v>2021.08.06-2021.08.21</v>
          </cell>
          <cell r="V1568">
            <v>-2383.8640268726499</v>
          </cell>
          <cell r="Y1568" t="str">
            <v>船员劳务费06月</v>
          </cell>
          <cell r="AA1568">
            <v>146308.86402687299</v>
          </cell>
          <cell r="AB1568">
            <v>146306.93</v>
          </cell>
        </row>
        <row r="1569">
          <cell r="B1569" t="str">
            <v>A MIZUHO</v>
          </cell>
          <cell r="C1569" t="str">
            <v>Heung-A</v>
          </cell>
          <cell r="F1569" t="str">
            <v>第13期</v>
          </cell>
          <cell r="I1569" t="str">
            <v>2021.08.06-2021.08.21</v>
          </cell>
          <cell r="AA1569">
            <v>153616.438356164</v>
          </cell>
          <cell r="AB1569">
            <v>153609.07999999999</v>
          </cell>
        </row>
        <row r="1570">
          <cell r="B1570" t="str">
            <v>A MAKOTO</v>
          </cell>
          <cell r="C1570" t="str">
            <v>STM</v>
          </cell>
          <cell r="F1570" t="str">
            <v>第06期</v>
          </cell>
          <cell r="I1570" t="str">
            <v>2021.08.07-2021.08.22</v>
          </cell>
          <cell r="AA1570">
            <v>181200</v>
          </cell>
          <cell r="AB1570">
            <v>181200</v>
          </cell>
        </row>
        <row r="1571">
          <cell r="B1571" t="str">
            <v>KANWAY GALAXY</v>
          </cell>
          <cell r="C1571" t="str">
            <v>EMC</v>
          </cell>
          <cell r="F1571" t="str">
            <v>第03期</v>
          </cell>
          <cell r="I1571" t="str">
            <v>2021.08.06-2021.08.30</v>
          </cell>
          <cell r="V1571">
            <v>1430</v>
          </cell>
          <cell r="Y1571" t="str">
            <v>1.25%佣金/原船东船员劳务费</v>
          </cell>
          <cell r="AA1571">
            <v>248864.6875</v>
          </cell>
          <cell r="AB1571">
            <v>248857.74</v>
          </cell>
        </row>
        <row r="1572">
          <cell r="B1572" t="str">
            <v>ACACIA WA</v>
          </cell>
          <cell r="C1572" t="str">
            <v>CKL</v>
          </cell>
          <cell r="F1572" t="str">
            <v>final</v>
          </cell>
          <cell r="I1572" t="str">
            <v>2021.08.07-2021.08.21</v>
          </cell>
          <cell r="V1572">
            <v>-5660</v>
          </cell>
          <cell r="Y1572" t="str">
            <v>1.25%佣金/停租水岛搁浅2021.07.14 1550-07.17 1230LT 2.86111天/船员劳务费 v.0091-0994/停租门司船员受伤2021.08.15 0130-0930LT 0.3333天</v>
          </cell>
          <cell r="AA1572">
            <v>-3305.8487159246702</v>
          </cell>
        </row>
        <row r="1573">
          <cell r="B1573" t="str">
            <v>A KEIGA</v>
          </cell>
          <cell r="C1573" t="str">
            <v>TFL</v>
          </cell>
          <cell r="F1573" t="str">
            <v>第02期</v>
          </cell>
          <cell r="I1573" t="str">
            <v>2021.08.08-2021.08.23</v>
          </cell>
          <cell r="AA1573">
            <v>362865.43741538498</v>
          </cell>
          <cell r="AB1573">
            <v>362865.44</v>
          </cell>
        </row>
        <row r="1574">
          <cell r="B1574" t="str">
            <v>ACACIA TAURUS</v>
          </cell>
          <cell r="C1574" t="str">
            <v>STM</v>
          </cell>
          <cell r="F1574" t="str">
            <v>第11期</v>
          </cell>
          <cell r="I1574" t="str">
            <v>2021.08.10-2021.08.25</v>
          </cell>
          <cell r="AA1574">
            <v>83150</v>
          </cell>
          <cell r="AB1574">
            <v>83150</v>
          </cell>
        </row>
        <row r="1575">
          <cell r="B1575" t="str">
            <v>ACACIA HAWK</v>
          </cell>
          <cell r="C1575" t="str">
            <v>CMS</v>
          </cell>
          <cell r="F1575" t="str">
            <v>第87期</v>
          </cell>
          <cell r="I1575" t="str">
            <v>2021.08.10-2021.08.25</v>
          </cell>
          <cell r="AA1575">
            <v>105542.465753425</v>
          </cell>
          <cell r="AB1575">
            <v>105515.12</v>
          </cell>
        </row>
        <row r="1576">
          <cell r="B1576" t="str">
            <v>ACACIA REI</v>
          </cell>
          <cell r="C1576" t="str">
            <v>STM</v>
          </cell>
          <cell r="F1576" t="str">
            <v>第24期</v>
          </cell>
          <cell r="I1576" t="str">
            <v>2021.08.11-2021.08.26</v>
          </cell>
          <cell r="AA1576">
            <v>178526.41</v>
          </cell>
          <cell r="AB1576">
            <v>178526.42</v>
          </cell>
        </row>
        <row r="1577">
          <cell r="B1577" t="str">
            <v>Contship Day</v>
          </cell>
          <cell r="C1577" t="str">
            <v>CKL</v>
          </cell>
          <cell r="F1577" t="str">
            <v>第03期</v>
          </cell>
          <cell r="I1577" t="str">
            <v>2021.08.12-2021.08.27</v>
          </cell>
          <cell r="Y1577" t="str">
            <v>1.25%佣金/停租换船员2021.07.13 1350-1854LT 0.2111天</v>
          </cell>
          <cell r="AA1577">
            <v>175279.541</v>
          </cell>
          <cell r="AB1577">
            <v>175272.11</v>
          </cell>
        </row>
        <row r="1578">
          <cell r="B1578" t="str">
            <v>Heung-A Jakarta</v>
          </cell>
          <cell r="C1578" t="str">
            <v>PAN</v>
          </cell>
          <cell r="F1578" t="str">
            <v>第21期</v>
          </cell>
          <cell r="I1578" t="str">
            <v>2021.08.12-2021.08.27</v>
          </cell>
          <cell r="AA1578">
            <v>165500</v>
          </cell>
          <cell r="AB1578">
            <v>165472.68</v>
          </cell>
        </row>
        <row r="1579">
          <cell r="B1579" t="str">
            <v>ACACIA MING</v>
          </cell>
          <cell r="C1579" t="str">
            <v>EAS</v>
          </cell>
          <cell r="F1579" t="str">
            <v>prefinal</v>
          </cell>
          <cell r="I1579" t="str">
            <v>2021.08.13-2021.08.20</v>
          </cell>
          <cell r="AA1579">
            <v>-172712.071917808</v>
          </cell>
          <cell r="AB1579">
            <v>-172744.39</v>
          </cell>
        </row>
        <row r="1580">
          <cell r="B1580" t="str">
            <v>JRS CARINA</v>
          </cell>
          <cell r="C1580" t="str">
            <v>CCL</v>
          </cell>
          <cell r="F1580" t="str">
            <v>第77期</v>
          </cell>
          <cell r="I1580" t="str">
            <v>2021.08.13-2021.08.28</v>
          </cell>
          <cell r="AA1580">
            <v>232514.6</v>
          </cell>
          <cell r="AB1580">
            <v>232507.32</v>
          </cell>
        </row>
        <row r="1581">
          <cell r="B1581" t="str">
            <v>ACACIA ARIES</v>
          </cell>
          <cell r="C1581" t="str">
            <v>STM</v>
          </cell>
          <cell r="F1581" t="str">
            <v>第37期</v>
          </cell>
          <cell r="I1581" t="str">
            <v>2021.08.13-2021.08.28</v>
          </cell>
          <cell r="AA1581">
            <v>81739.320000000007</v>
          </cell>
          <cell r="AB1581">
            <v>81739.33</v>
          </cell>
        </row>
        <row r="1582">
          <cell r="B1582" t="str">
            <v>A BOTE</v>
          </cell>
          <cell r="C1582" t="str">
            <v>TCL</v>
          </cell>
          <cell r="F1582" t="str">
            <v>第10期</v>
          </cell>
          <cell r="I1582" t="str">
            <v>2021.08.13-2021.08.28</v>
          </cell>
          <cell r="AA1582">
            <v>188100</v>
          </cell>
          <cell r="AB1582">
            <v>189571.42</v>
          </cell>
        </row>
        <row r="1583">
          <cell r="B1583" t="str">
            <v>A KIBO</v>
          </cell>
          <cell r="C1583" t="str">
            <v>GMS</v>
          </cell>
          <cell r="F1583" t="str">
            <v>第18期</v>
          </cell>
          <cell r="I1583" t="str">
            <v>2021.08.14-2021.08.29</v>
          </cell>
          <cell r="Y1583" t="str">
            <v>1.25%佣金</v>
          </cell>
          <cell r="AA1583">
            <v>171243.75</v>
          </cell>
          <cell r="AB1583">
            <v>171243.75</v>
          </cell>
        </row>
        <row r="1584">
          <cell r="B1584" t="str">
            <v>A MYOKO</v>
          </cell>
          <cell r="C1584" t="str">
            <v>NS</v>
          </cell>
          <cell r="F1584" t="str">
            <v>第01期</v>
          </cell>
          <cell r="I1584" t="str">
            <v>2021.08.16-2021.08.31</v>
          </cell>
          <cell r="Y1584" t="str">
            <v>1.25%佣金</v>
          </cell>
          <cell r="AA1584">
            <v>456212.61700000003</v>
          </cell>
          <cell r="AB1584">
            <v>456175.32</v>
          </cell>
        </row>
        <row r="1585">
          <cell r="B1585" t="str">
            <v>A HOKEN</v>
          </cell>
          <cell r="C1585" t="str">
            <v>COSCO</v>
          </cell>
          <cell r="F1585" t="str">
            <v>第05期</v>
          </cell>
          <cell r="I1585" t="str">
            <v>2021.08.16-2021.09.01</v>
          </cell>
          <cell r="V1585">
            <v>-1968</v>
          </cell>
          <cell r="Y1585" t="str">
            <v>船员劳务费v.165-167</v>
          </cell>
          <cell r="AA1585">
            <v>189968</v>
          </cell>
          <cell r="AB1585">
            <v>189960.69</v>
          </cell>
        </row>
        <row r="1586">
          <cell r="B1586" t="str">
            <v>A FUKU</v>
          </cell>
          <cell r="C1586" t="str">
            <v>TSL</v>
          </cell>
          <cell r="F1586" t="str">
            <v>第22期</v>
          </cell>
          <cell r="I1586" t="str">
            <v>2021.08.16-2021.09.01</v>
          </cell>
          <cell r="Y1586" t="str">
            <v>1.25%佣金</v>
          </cell>
          <cell r="AA1586">
            <v>163240</v>
          </cell>
          <cell r="AB1586">
            <v>163222.68</v>
          </cell>
        </row>
        <row r="1587">
          <cell r="B1587" t="str">
            <v>A KOU</v>
          </cell>
          <cell r="C1587" t="str">
            <v>TSL</v>
          </cell>
          <cell r="F1587" t="str">
            <v>第11期</v>
          </cell>
          <cell r="I1587" t="str">
            <v>2021.08.16-2021.08.22</v>
          </cell>
          <cell r="Y1587" t="str">
            <v>1.25%佣金</v>
          </cell>
          <cell r="AA1587">
            <v>71100</v>
          </cell>
          <cell r="AB1587">
            <v>71082.679999999993</v>
          </cell>
        </row>
        <row r="1588">
          <cell r="B1588" t="str">
            <v>Heung-A Manila</v>
          </cell>
          <cell r="C1588" t="str">
            <v>SCP</v>
          </cell>
          <cell r="F1588" t="str">
            <v>第14期</v>
          </cell>
          <cell r="I1588" t="str">
            <v>2021.08.16-2021.08.31</v>
          </cell>
          <cell r="Y1588" t="str">
            <v>1.25%佣金/修船停租,预估26天</v>
          </cell>
          <cell r="AA1588">
            <v>-133408.34465753401</v>
          </cell>
          <cell r="AB1588">
            <v>-133408.34</v>
          </cell>
        </row>
        <row r="1589">
          <cell r="B1589" t="str">
            <v>JRS CORVUS</v>
          </cell>
          <cell r="C1589" t="str">
            <v>STM</v>
          </cell>
          <cell r="F1589" t="str">
            <v>第17期</v>
          </cell>
          <cell r="I1589" t="str">
            <v>2021.08.17-2021.09.01</v>
          </cell>
          <cell r="AA1589">
            <v>98427.199999999997</v>
          </cell>
          <cell r="AB1589">
            <v>98427.19</v>
          </cell>
        </row>
        <row r="1590">
          <cell r="B1590" t="str">
            <v>A XINXIA</v>
          </cell>
          <cell r="C1590" t="str">
            <v>SKR</v>
          </cell>
          <cell r="F1590" t="str">
            <v>第03期</v>
          </cell>
          <cell r="I1590" t="str">
            <v>2021.08.18-2021.09.02</v>
          </cell>
          <cell r="AA1590">
            <v>293250</v>
          </cell>
          <cell r="AB1590">
            <v>293242.69</v>
          </cell>
        </row>
        <row r="1591">
          <cell r="B1591" t="str">
            <v>ACACIA VIRGO</v>
          </cell>
          <cell r="C1591" t="str">
            <v>SKR</v>
          </cell>
          <cell r="F1591" t="str">
            <v>第10期</v>
          </cell>
          <cell r="I1591" t="str">
            <v>2021.08.18-2021.09.02</v>
          </cell>
          <cell r="Y1591" t="str">
            <v>1.25%佣金/停租俄罗斯PSCO检查2021.07.19 0644-1703LT</v>
          </cell>
          <cell r="AA1591">
            <v>147632.57999999999</v>
          </cell>
          <cell r="AB1591">
            <v>147625.28</v>
          </cell>
        </row>
        <row r="1592">
          <cell r="B1592" t="str">
            <v>A Daisen</v>
          </cell>
          <cell r="C1592" t="str">
            <v>CUL</v>
          </cell>
          <cell r="F1592" t="str">
            <v>第03期</v>
          </cell>
          <cell r="I1592" t="str">
            <v>2021.08.19-2021.09.03</v>
          </cell>
          <cell r="AA1592">
            <v>1282797.93</v>
          </cell>
          <cell r="AB1592">
            <v>1282797.93</v>
          </cell>
        </row>
        <row r="1593">
          <cell r="B1593" t="str">
            <v>Heung-A Singapore</v>
          </cell>
          <cell r="C1593" t="str">
            <v>SKR</v>
          </cell>
          <cell r="F1593" t="str">
            <v>第07期</v>
          </cell>
          <cell r="I1593" t="str">
            <v>2021.08.19-2021.09.03</v>
          </cell>
          <cell r="AA1593">
            <v>233200</v>
          </cell>
          <cell r="AB1593">
            <v>233192.7</v>
          </cell>
        </row>
        <row r="1594">
          <cell r="B1594" t="str">
            <v>ACACIA MING</v>
          </cell>
          <cell r="C1594" t="str">
            <v>EAS</v>
          </cell>
          <cell r="F1594" t="str">
            <v>prefinal2</v>
          </cell>
          <cell r="I1594" t="str">
            <v>2021.08.20-2021.08.18</v>
          </cell>
          <cell r="AA1594">
            <v>-4308.6723068493202</v>
          </cell>
        </row>
        <row r="1595">
          <cell r="B1595" t="str">
            <v>LISBOA</v>
          </cell>
          <cell r="C1595" t="str">
            <v>KMTC</v>
          </cell>
          <cell r="F1595" t="str">
            <v>第12期</v>
          </cell>
          <cell r="I1595" t="str">
            <v>2021.08.20-2021.09.04</v>
          </cell>
          <cell r="AA1595">
            <v>119200</v>
          </cell>
          <cell r="AB1595">
            <v>119198.07</v>
          </cell>
        </row>
        <row r="1596">
          <cell r="B1596" t="str">
            <v>ACACIA WA</v>
          </cell>
          <cell r="C1596" t="str">
            <v>SJA</v>
          </cell>
          <cell r="F1596" t="str">
            <v>第01期</v>
          </cell>
          <cell r="I1596" t="str">
            <v>2021.08.21-2021.09.05</v>
          </cell>
          <cell r="AA1596">
            <v>357867.78</v>
          </cell>
          <cell r="AB1596">
            <v>357867.78</v>
          </cell>
        </row>
        <row r="1597">
          <cell r="B1597" t="str">
            <v>A HOUOU</v>
          </cell>
          <cell r="C1597" t="str">
            <v>FESCO</v>
          </cell>
          <cell r="F1597" t="str">
            <v>第05期</v>
          </cell>
          <cell r="I1597" t="str">
            <v>2021.08.21-2021.09.05</v>
          </cell>
          <cell r="Y1597" t="str">
            <v>5%佣金</v>
          </cell>
          <cell r="AA1597">
            <v>287744.75</v>
          </cell>
          <cell r="AB1597">
            <v>287737.45</v>
          </cell>
        </row>
        <row r="1598">
          <cell r="B1598" t="str">
            <v>ACACIA LIBRA</v>
          </cell>
          <cell r="C1598" t="str">
            <v>COSCO</v>
          </cell>
          <cell r="F1598" t="str">
            <v>第24期</v>
          </cell>
          <cell r="I1598" t="str">
            <v>2021.08.21-2021.09.05</v>
          </cell>
          <cell r="Y1598" t="str">
            <v>停租主机故障2021.8.3 20:30LT-2300LT 0.10417天</v>
          </cell>
          <cell r="AA1598">
            <v>142677.79884999999</v>
          </cell>
          <cell r="AB1598">
            <v>142675.87</v>
          </cell>
        </row>
        <row r="1599">
          <cell r="B1599" t="str">
            <v>A MIZUHO</v>
          </cell>
          <cell r="C1599" t="str">
            <v>Heung-A</v>
          </cell>
          <cell r="F1599" t="str">
            <v>第14期</v>
          </cell>
          <cell r="I1599" t="str">
            <v>2021.08.21-2021.09.05</v>
          </cell>
          <cell r="AA1599">
            <v>153616.438356164</v>
          </cell>
          <cell r="AB1599">
            <v>153609.09719999999</v>
          </cell>
        </row>
        <row r="1600">
          <cell r="B1600" t="str">
            <v>A KOU</v>
          </cell>
          <cell r="C1600" t="str">
            <v>TSL</v>
          </cell>
          <cell r="F1600" t="str">
            <v>Prefinal</v>
          </cell>
          <cell r="I1600" t="str">
            <v>2021.08.22-2021.09.06</v>
          </cell>
          <cell r="V1600">
            <v>-14050</v>
          </cell>
          <cell r="Y1600" t="str">
            <v>1.25%佣金/V.21026-21029 劳务费/V.21030-21035劳务费</v>
          </cell>
          <cell r="AA1600">
            <v>33126.095616438397</v>
          </cell>
          <cell r="AB1600">
            <v>33091.43</v>
          </cell>
        </row>
        <row r="1601">
          <cell r="B1601" t="str">
            <v>A KOU</v>
          </cell>
          <cell r="C1601" t="str">
            <v>TSL</v>
          </cell>
          <cell r="F1601" t="str">
            <v>final</v>
          </cell>
          <cell r="I1601" t="str">
            <v>2021.08.22-2021.09.06</v>
          </cell>
          <cell r="Y1601" t="str">
            <v>1.25%佣金</v>
          </cell>
          <cell r="AA1601">
            <v>5000</v>
          </cell>
        </row>
        <row r="1602">
          <cell r="B1602" t="str">
            <v>A MAKOTO</v>
          </cell>
          <cell r="C1602" t="str">
            <v>STM</v>
          </cell>
          <cell r="F1602" t="str">
            <v>第07期</v>
          </cell>
          <cell r="I1602" t="str">
            <v>2021.08.22-2021.09.06</v>
          </cell>
          <cell r="AA1602">
            <v>181069.51</v>
          </cell>
          <cell r="AB1602">
            <v>181069.51</v>
          </cell>
        </row>
        <row r="1603">
          <cell r="B1603" t="str">
            <v>ACACIA MING</v>
          </cell>
          <cell r="C1603" t="str">
            <v>STM</v>
          </cell>
          <cell r="F1603" t="str">
            <v>第01期</v>
          </cell>
          <cell r="I1603" t="str">
            <v>2021.08.23-2021.09.07</v>
          </cell>
          <cell r="AA1603">
            <v>272313.2</v>
          </cell>
          <cell r="AB1603">
            <v>272313.2</v>
          </cell>
        </row>
        <row r="1604">
          <cell r="B1604" t="str">
            <v>A KEIGA</v>
          </cell>
          <cell r="C1604" t="str">
            <v>TFL</v>
          </cell>
          <cell r="F1604" t="str">
            <v>第03期</v>
          </cell>
          <cell r="I1604" t="str">
            <v>2021.08.23-2021.09.07</v>
          </cell>
          <cell r="AA1604">
            <v>240750</v>
          </cell>
          <cell r="AB1604">
            <v>240750</v>
          </cell>
        </row>
        <row r="1605">
          <cell r="B1605" t="str">
            <v>ACACIA TAURUS</v>
          </cell>
          <cell r="C1605" t="str">
            <v>STM</v>
          </cell>
          <cell r="F1605" t="str">
            <v>第12期</v>
          </cell>
          <cell r="I1605" t="str">
            <v>2021.08.25-2021.09.09</v>
          </cell>
          <cell r="AA1605">
            <v>82688.84</v>
          </cell>
          <cell r="AB1605">
            <v>82688.84</v>
          </cell>
        </row>
        <row r="1606">
          <cell r="B1606" t="str">
            <v>ACACIA REI</v>
          </cell>
          <cell r="C1606" t="str">
            <v>STM</v>
          </cell>
          <cell r="F1606" t="str">
            <v>第25期</v>
          </cell>
          <cell r="I1606" t="str">
            <v>2021.08.26-2021.09.10</v>
          </cell>
          <cell r="AA1606">
            <v>181200</v>
          </cell>
          <cell r="AB1606">
            <v>181200</v>
          </cell>
        </row>
        <row r="1607">
          <cell r="B1607" t="str">
            <v>ACACIA HAWK</v>
          </cell>
          <cell r="C1607" t="str">
            <v>CMS</v>
          </cell>
          <cell r="F1607" t="str">
            <v>第88期</v>
          </cell>
          <cell r="I1607" t="str">
            <v>2021.08.25-2021.09.09</v>
          </cell>
          <cell r="AA1607">
            <v>105542.465753425</v>
          </cell>
          <cell r="AB1607">
            <v>105515.14</v>
          </cell>
        </row>
        <row r="1608">
          <cell r="B1608" t="str">
            <v>A KINKA</v>
          </cell>
          <cell r="C1608" t="str">
            <v>TFS</v>
          </cell>
          <cell r="F1608" t="str">
            <v>第02期</v>
          </cell>
          <cell r="I1608" t="str">
            <v>2021.08.27-2021.09.26</v>
          </cell>
          <cell r="Y1608" t="str">
            <v>停租上海碰撞事故2021.08.01 2220-8.23 1915LT 20.59167天</v>
          </cell>
          <cell r="AA1608">
            <v>858582.03980000003</v>
          </cell>
          <cell r="AB1608">
            <v>858582.31</v>
          </cell>
        </row>
        <row r="1609">
          <cell r="B1609" t="str">
            <v>Contship Day</v>
          </cell>
          <cell r="C1609" t="str">
            <v>CKL</v>
          </cell>
          <cell r="F1609" t="str">
            <v>第04期</v>
          </cell>
          <cell r="I1609" t="str">
            <v>2021.08.27-2021.09.11</v>
          </cell>
          <cell r="Y1609" t="str">
            <v>1.25%佣金</v>
          </cell>
          <cell r="AA1609">
            <v>178350</v>
          </cell>
          <cell r="AB1609">
            <v>178342.65</v>
          </cell>
        </row>
        <row r="1610">
          <cell r="B1610" t="str">
            <v>Heung-A Jakarta</v>
          </cell>
          <cell r="C1610" t="str">
            <v>PAN</v>
          </cell>
          <cell r="F1610" t="str">
            <v>第22期</v>
          </cell>
          <cell r="I1610" t="str">
            <v>2021.08.27-2021.09.11</v>
          </cell>
          <cell r="AA1610">
            <v>165500</v>
          </cell>
          <cell r="AB1610">
            <v>165472.62</v>
          </cell>
        </row>
        <row r="1611">
          <cell r="B1611" t="str">
            <v>A ROKU</v>
          </cell>
          <cell r="C1611" t="str">
            <v>CUL</v>
          </cell>
          <cell r="F1611" t="str">
            <v>prefinal2</v>
          </cell>
          <cell r="I1611" t="str">
            <v>2021.08.27-2021.08.28</v>
          </cell>
          <cell r="AA1611">
            <v>45366.332745205502</v>
          </cell>
        </row>
        <row r="1612">
          <cell r="B1612" t="str">
            <v>A ROKU</v>
          </cell>
          <cell r="C1612" t="str">
            <v>CUL</v>
          </cell>
          <cell r="F1612" t="str">
            <v>final</v>
          </cell>
          <cell r="I1612" t="str">
            <v>2021.08.27-2021.08.28</v>
          </cell>
          <cell r="AA1612">
            <v>10000</v>
          </cell>
        </row>
        <row r="1613">
          <cell r="B1613" t="str">
            <v>A BOTE</v>
          </cell>
          <cell r="C1613" t="str">
            <v>TCL</v>
          </cell>
          <cell r="F1613" t="str">
            <v>第11期</v>
          </cell>
          <cell r="I1613" t="str">
            <v>2021.08.28-2021.09.12</v>
          </cell>
          <cell r="Y1613" t="str">
            <v>停租 釜山舷梯掉落2021/7/1 1854-2006 LT 0.05天</v>
          </cell>
          <cell r="AA1613">
            <v>186471.82500000001</v>
          </cell>
          <cell r="AB1613">
            <v>186431.96</v>
          </cell>
        </row>
        <row r="1614">
          <cell r="B1614" t="str">
            <v>JRS CARINA</v>
          </cell>
          <cell r="C1614" t="str">
            <v>CCL</v>
          </cell>
          <cell r="F1614" t="str">
            <v>第78期</v>
          </cell>
          <cell r="I1614" t="str">
            <v>2021.08.28-2021.09.12</v>
          </cell>
          <cell r="AA1614">
            <v>232900</v>
          </cell>
          <cell r="AB1614">
            <v>232892.61</v>
          </cell>
        </row>
        <row r="1615">
          <cell r="B1615" t="str">
            <v>ACACIA ARIES</v>
          </cell>
          <cell r="C1615" t="str">
            <v>STM</v>
          </cell>
          <cell r="F1615" t="str">
            <v>第38期</v>
          </cell>
          <cell r="I1615" t="str">
            <v>2021.08.28-2021.09.12</v>
          </cell>
          <cell r="AA1615">
            <v>83150</v>
          </cell>
          <cell r="AB1615">
            <v>83150</v>
          </cell>
        </row>
        <row r="1616">
          <cell r="B1616" t="str">
            <v>A KIBO</v>
          </cell>
          <cell r="C1616" t="str">
            <v>GMS</v>
          </cell>
          <cell r="F1616" t="str">
            <v>第19期</v>
          </cell>
          <cell r="I1616" t="str">
            <v>2021.08.29-2021.09.13</v>
          </cell>
          <cell r="Y1616" t="str">
            <v>1.25%佣金</v>
          </cell>
          <cell r="AA1616">
            <v>171243.75</v>
          </cell>
          <cell r="AB1616">
            <v>171243.75</v>
          </cell>
        </row>
        <row r="1617">
          <cell r="B1617" t="str">
            <v>KANWAY GALAXY</v>
          </cell>
          <cell r="C1617" t="str">
            <v>EMC</v>
          </cell>
          <cell r="F1617" t="str">
            <v>第04期</v>
          </cell>
          <cell r="I1617" t="str">
            <v>2021.08.30-2021.09.14</v>
          </cell>
          <cell r="Y1617" t="str">
            <v>1.25%佣金</v>
          </cell>
          <cell r="AA1617">
            <v>152343.75</v>
          </cell>
          <cell r="AB1617">
            <v>152343.75</v>
          </cell>
        </row>
        <row r="1618">
          <cell r="B1618" t="str">
            <v>Heung-A Manila</v>
          </cell>
          <cell r="C1618" t="str">
            <v>SCP</v>
          </cell>
          <cell r="F1618" t="str">
            <v>第15期</v>
          </cell>
          <cell r="I1618" t="str">
            <v>2021.08.31-2021.09.17</v>
          </cell>
          <cell r="Y1618" t="str">
            <v>1.25%佣金</v>
          </cell>
          <cell r="AA1618">
            <v>147655.28538812799</v>
          </cell>
          <cell r="AB1618">
            <v>145989.72</v>
          </cell>
        </row>
        <row r="1619">
          <cell r="B1619" t="str">
            <v>A MYOKO</v>
          </cell>
          <cell r="C1619" t="str">
            <v>NS</v>
          </cell>
          <cell r="F1619" t="str">
            <v>第02期</v>
          </cell>
          <cell r="I1619" t="str">
            <v>2021.08.31-2021.09.15</v>
          </cell>
          <cell r="Y1619" t="str">
            <v>1.25%佣金</v>
          </cell>
          <cell r="AA1619">
            <v>245106.25</v>
          </cell>
          <cell r="AB1619">
            <v>245076.25</v>
          </cell>
        </row>
        <row r="1620">
          <cell r="B1620" t="str">
            <v>A HOKEN</v>
          </cell>
          <cell r="C1620" t="str">
            <v>COSCO</v>
          </cell>
          <cell r="F1620" t="str">
            <v>第06期</v>
          </cell>
          <cell r="I1620" t="str">
            <v>2021.09.01-2021.09.16</v>
          </cell>
          <cell r="V1620">
            <v>-2517</v>
          </cell>
          <cell r="Y1620" t="str">
            <v>船员劳务费v.167-169</v>
          </cell>
          <cell r="AA1620">
            <v>178767</v>
          </cell>
          <cell r="AB1620">
            <v>178759.62</v>
          </cell>
        </row>
        <row r="1621">
          <cell r="B1621" t="str">
            <v>Bremen Trader</v>
          </cell>
          <cell r="C1621" t="str">
            <v>sealand</v>
          </cell>
          <cell r="F1621" t="str">
            <v>第06期</v>
          </cell>
          <cell r="I1621" t="str">
            <v>2021.09.01-2021.10.01</v>
          </cell>
          <cell r="Y1621" t="str">
            <v>油样检测</v>
          </cell>
          <cell r="AA1621">
            <v>519887.5</v>
          </cell>
          <cell r="AB1621">
            <v>519887.5</v>
          </cell>
        </row>
        <row r="1622">
          <cell r="B1622" t="str">
            <v>A ASO</v>
          </cell>
          <cell r="C1622" t="str">
            <v>sealand</v>
          </cell>
          <cell r="F1622" t="str">
            <v>第02期</v>
          </cell>
          <cell r="I1622" t="str">
            <v>2021.09.01-2021.10.01</v>
          </cell>
          <cell r="Y1622" t="str">
            <v>1.25%经纪佣金/油样检测/停租2021.08.9 2130 -8.10 0300 0.229天</v>
          </cell>
          <cell r="AA1622">
            <v>941726.21260274004</v>
          </cell>
          <cell r="AB1622">
            <v>941726</v>
          </cell>
        </row>
        <row r="1623">
          <cell r="B1623" t="str">
            <v>A FUKU</v>
          </cell>
          <cell r="C1623" t="str">
            <v>TSL</v>
          </cell>
          <cell r="F1623" t="str">
            <v>第23期</v>
          </cell>
          <cell r="I1623" t="str">
            <v>2021.09.01-2021.09.16</v>
          </cell>
          <cell r="Y1623" t="str">
            <v>1.25%佣金</v>
          </cell>
          <cell r="AA1623">
            <v>154237.5</v>
          </cell>
          <cell r="AB1623">
            <v>154220.12</v>
          </cell>
        </row>
        <row r="1624">
          <cell r="B1624" t="str">
            <v>JRS CORVUS</v>
          </cell>
          <cell r="C1624" t="str">
            <v>STM</v>
          </cell>
          <cell r="F1624" t="str">
            <v>第18期</v>
          </cell>
          <cell r="I1624" t="str">
            <v>2021.09.01-2021.09.16</v>
          </cell>
          <cell r="AA1624">
            <v>105700</v>
          </cell>
          <cell r="AB1624">
            <v>105700</v>
          </cell>
        </row>
        <row r="1625">
          <cell r="B1625" t="str">
            <v>A XINXIA</v>
          </cell>
          <cell r="C1625" t="str">
            <v>SKR</v>
          </cell>
          <cell r="F1625" t="str">
            <v>第04期</v>
          </cell>
          <cell r="I1625" t="str">
            <v>2021.09.02-2021.09.17</v>
          </cell>
          <cell r="AA1625">
            <v>293250</v>
          </cell>
          <cell r="AB1625">
            <v>293242.62</v>
          </cell>
        </row>
        <row r="1626">
          <cell r="B1626" t="str">
            <v>ACACIA VIRGO</v>
          </cell>
          <cell r="C1626" t="str">
            <v>SKR</v>
          </cell>
          <cell r="F1626" t="str">
            <v>第11期</v>
          </cell>
          <cell r="I1626" t="str">
            <v>2021.09.02-2021.09.17</v>
          </cell>
          <cell r="Y1626" t="str">
            <v>1.25%佣金</v>
          </cell>
          <cell r="AA1626">
            <v>156231.25</v>
          </cell>
          <cell r="AB1626">
            <v>156223.87</v>
          </cell>
        </row>
        <row r="1627">
          <cell r="B1627" t="str">
            <v>A Daisen</v>
          </cell>
          <cell r="C1627" t="str">
            <v>CUL</v>
          </cell>
          <cell r="F1627" t="str">
            <v>第04期</v>
          </cell>
          <cell r="I1627" t="str">
            <v>2021.09.03-2021.09.18</v>
          </cell>
          <cell r="AA1627">
            <v>1125900</v>
          </cell>
          <cell r="AB1627">
            <v>1125900</v>
          </cell>
        </row>
        <row r="1628">
          <cell r="B1628" t="str">
            <v>Heung-A Singapore</v>
          </cell>
          <cell r="C1628" t="str">
            <v>SKR</v>
          </cell>
          <cell r="F1628" t="str">
            <v>第08期</v>
          </cell>
          <cell r="I1628" t="str">
            <v>2021.09.03-2021.09.18</v>
          </cell>
          <cell r="AA1628">
            <v>56365</v>
          </cell>
          <cell r="AB1628">
            <v>56357.62</v>
          </cell>
        </row>
        <row r="1629">
          <cell r="B1629" t="str">
            <v>A KOU</v>
          </cell>
          <cell r="C1629" t="str">
            <v>CMS</v>
          </cell>
          <cell r="F1629" t="str">
            <v>第01期</v>
          </cell>
          <cell r="I1629" t="str">
            <v>2021.09.06-2021.09.21</v>
          </cell>
          <cell r="AA1629">
            <v>710297.95</v>
          </cell>
          <cell r="AB1629">
            <v>710270.6</v>
          </cell>
        </row>
        <row r="1630">
          <cell r="B1630" t="str">
            <v>LISBOA</v>
          </cell>
          <cell r="C1630" t="str">
            <v>KMTC</v>
          </cell>
          <cell r="F1630" t="str">
            <v>第13期</v>
          </cell>
          <cell r="I1630" t="str">
            <v>2021.09.04-2021.09.19</v>
          </cell>
          <cell r="AA1630">
            <v>118864.15</v>
          </cell>
          <cell r="AB1630">
            <v>118862.22</v>
          </cell>
        </row>
        <row r="1631">
          <cell r="B1631" t="str">
            <v>ACACIA WA</v>
          </cell>
          <cell r="C1631" t="str">
            <v>SJA</v>
          </cell>
          <cell r="F1631" t="str">
            <v>第02期</v>
          </cell>
          <cell r="I1631" t="str">
            <v>2021.09.05-2021.09.20</v>
          </cell>
          <cell r="AA1631">
            <v>285750</v>
          </cell>
          <cell r="AB1631">
            <v>285750</v>
          </cell>
        </row>
        <row r="1632">
          <cell r="B1632" t="str">
            <v>A FUJI</v>
          </cell>
          <cell r="C1632" t="str">
            <v>TFS</v>
          </cell>
          <cell r="F1632" t="str">
            <v>第02期</v>
          </cell>
          <cell r="I1632" t="str">
            <v>2021.09.05-2021.10.05</v>
          </cell>
          <cell r="AA1632">
            <v>2835834.25</v>
          </cell>
          <cell r="AB1632">
            <v>2835834.25</v>
          </cell>
        </row>
        <row r="1633">
          <cell r="B1633" t="str">
            <v>A HOUOU</v>
          </cell>
          <cell r="C1633" t="str">
            <v>FESCO</v>
          </cell>
          <cell r="F1633" t="str">
            <v>第06期</v>
          </cell>
          <cell r="I1633" t="str">
            <v>2021.09.05-2021.09.20</v>
          </cell>
          <cell r="Y1633" t="str">
            <v>5%佣金</v>
          </cell>
          <cell r="AA1633">
            <v>287744.75</v>
          </cell>
          <cell r="AB1633">
            <v>287737.36</v>
          </cell>
        </row>
        <row r="1634">
          <cell r="B1634" t="str">
            <v>ACACIA LIBRA</v>
          </cell>
          <cell r="C1634" t="str">
            <v>COSCO</v>
          </cell>
          <cell r="F1634" t="str">
            <v>第25期</v>
          </cell>
          <cell r="I1634" t="str">
            <v>2021.09.05-2021.09.20</v>
          </cell>
          <cell r="V1634">
            <v>-2451.9364725550299</v>
          </cell>
          <cell r="Y1634" t="str">
            <v>船员劳务费07月</v>
          </cell>
          <cell r="AA1634">
            <v>138703.02647255501</v>
          </cell>
          <cell r="AB1634">
            <v>138701.1</v>
          </cell>
        </row>
        <row r="1635">
          <cell r="B1635" t="str">
            <v>A MIZUHO</v>
          </cell>
          <cell r="C1635" t="str">
            <v>Heung-A</v>
          </cell>
          <cell r="F1635" t="str">
            <v>第15期</v>
          </cell>
          <cell r="I1635" t="str">
            <v>2021.09.05-2021.09.07</v>
          </cell>
          <cell r="AA1635">
            <v>20482.1917808219</v>
          </cell>
          <cell r="AB1635">
            <v>20482.189999999999</v>
          </cell>
        </row>
        <row r="1636">
          <cell r="B1636" t="str">
            <v>A MIZUHO</v>
          </cell>
          <cell r="C1636" t="str">
            <v>Heung-A</v>
          </cell>
          <cell r="F1636" t="str">
            <v>第15期</v>
          </cell>
          <cell r="I1636" t="str">
            <v>2021.09.07-2021.09.20</v>
          </cell>
          <cell r="AA1636">
            <v>152634.246575342</v>
          </cell>
          <cell r="AB1636">
            <v>152626.85</v>
          </cell>
        </row>
        <row r="1637">
          <cell r="B1637" t="str">
            <v>ACACIA MING</v>
          </cell>
          <cell r="C1637" t="str">
            <v>STM</v>
          </cell>
          <cell r="F1637" t="str">
            <v>Prefinal</v>
          </cell>
          <cell r="I1637" t="str">
            <v>2021.09.07-2021.09.09</v>
          </cell>
          <cell r="AA1637">
            <v>-232377.43286666699</v>
          </cell>
          <cell r="AB1637">
            <v>-232377.43</v>
          </cell>
        </row>
        <row r="1638">
          <cell r="B1638" t="str">
            <v>ACACIA MING</v>
          </cell>
          <cell r="C1638" t="str">
            <v>STM</v>
          </cell>
          <cell r="F1638" t="str">
            <v>final</v>
          </cell>
          <cell r="I1638" t="str">
            <v>2021.09.07-2021.09.09</v>
          </cell>
          <cell r="AA1638">
            <v>1000</v>
          </cell>
        </row>
        <row r="1639">
          <cell r="B1639" t="str">
            <v>A MAKOTO</v>
          </cell>
          <cell r="C1639" t="str">
            <v>STM</v>
          </cell>
          <cell r="F1639" t="str">
            <v>第08期</v>
          </cell>
          <cell r="I1639" t="str">
            <v>2021.09.06-2021.09.21</v>
          </cell>
          <cell r="AA1639">
            <v>181200</v>
          </cell>
          <cell r="AB1639">
            <v>181200</v>
          </cell>
        </row>
        <row r="1640">
          <cell r="B1640" t="str">
            <v>A KEIGA</v>
          </cell>
          <cell r="C1640" t="str">
            <v>TFL</v>
          </cell>
          <cell r="F1640" t="str">
            <v>第04期</v>
          </cell>
          <cell r="I1640" t="str">
            <v>2021.09.07-2021.09.22</v>
          </cell>
          <cell r="AA1640">
            <v>240400</v>
          </cell>
          <cell r="AB1640">
            <v>240400</v>
          </cell>
        </row>
        <row r="1641">
          <cell r="B1641" t="str">
            <v>ACACIA TAURUS</v>
          </cell>
          <cell r="C1641" t="str">
            <v>STM</v>
          </cell>
          <cell r="F1641" t="str">
            <v>第13期</v>
          </cell>
          <cell r="I1641" t="str">
            <v>2021.09.09-2021.09.24</v>
          </cell>
          <cell r="AA1641">
            <v>83150</v>
          </cell>
          <cell r="AB1641">
            <v>83150</v>
          </cell>
        </row>
        <row r="1642">
          <cell r="B1642" t="str">
            <v>ACACIA REI</v>
          </cell>
          <cell r="C1642" t="str">
            <v>STM</v>
          </cell>
          <cell r="F1642" t="str">
            <v>prefinal</v>
          </cell>
          <cell r="I1642" t="str">
            <v>2021.09.10-2021.09.15</v>
          </cell>
          <cell r="AA1642">
            <v>-360445.40480000002</v>
          </cell>
        </row>
        <row r="1643">
          <cell r="B1643" t="str">
            <v>ACACIA HAWK</v>
          </cell>
          <cell r="C1643" t="str">
            <v>CMS</v>
          </cell>
          <cell r="F1643" t="str">
            <v>第89期</v>
          </cell>
          <cell r="I1643" t="str">
            <v>2021.09.09-2021.09.24</v>
          </cell>
          <cell r="AA1643">
            <v>105542.465753425</v>
          </cell>
          <cell r="AB1643">
            <v>105515.08</v>
          </cell>
        </row>
        <row r="1644">
          <cell r="B1644" t="str">
            <v>ACACIA MING</v>
          </cell>
          <cell r="C1644" t="str">
            <v>TFL</v>
          </cell>
          <cell r="F1644" t="str">
            <v>deposit</v>
          </cell>
          <cell r="AA1644">
            <v>311250</v>
          </cell>
          <cell r="AB1644">
            <v>311250</v>
          </cell>
        </row>
        <row r="1645">
          <cell r="B1645" t="str">
            <v>ACACIA MING</v>
          </cell>
          <cell r="C1645" t="str">
            <v>TFL</v>
          </cell>
          <cell r="F1645" t="str">
            <v>第01期</v>
          </cell>
          <cell r="I1645" t="str">
            <v>2021.09.10-2021.09.25</v>
          </cell>
          <cell r="AA1645">
            <v>312000</v>
          </cell>
          <cell r="AB1645">
            <v>312000</v>
          </cell>
        </row>
        <row r="1646">
          <cell r="B1646" t="str">
            <v>Contship Day</v>
          </cell>
          <cell r="C1646" t="str">
            <v>CKL</v>
          </cell>
          <cell r="F1646" t="str">
            <v>第05期</v>
          </cell>
          <cell r="I1646" t="str">
            <v>2021.09.11-2021.09.26</v>
          </cell>
          <cell r="Y1646" t="str">
            <v>1.25%佣金/停租换船员2021.08.29 0140-0648LT 0.2139天</v>
          </cell>
          <cell r="AA1646">
            <v>-24424.861000000001</v>
          </cell>
          <cell r="AB1646">
            <v>-24424.86</v>
          </cell>
        </row>
        <row r="1647">
          <cell r="B1647" t="str">
            <v>Heung-A Jakarta</v>
          </cell>
          <cell r="C1647" t="str">
            <v>PAN</v>
          </cell>
          <cell r="F1647" t="str">
            <v>第23期</v>
          </cell>
          <cell r="I1647" t="str">
            <v>2021.09.11-2021.09.26</v>
          </cell>
          <cell r="Y1647" t="str">
            <v>停租7.19 1825-9.3 1410 6次停租 11.97778天</v>
          </cell>
          <cell r="AA1647">
            <v>27753.011999999999</v>
          </cell>
          <cell r="AB1647">
            <v>27725.62</v>
          </cell>
        </row>
        <row r="1648">
          <cell r="B1648" t="str">
            <v>A BOTE</v>
          </cell>
          <cell r="C1648" t="str">
            <v>TCL</v>
          </cell>
          <cell r="F1648" t="str">
            <v>第12期</v>
          </cell>
          <cell r="I1648" t="str">
            <v>2021.09.12-2021.09.27</v>
          </cell>
          <cell r="AA1648">
            <v>188100</v>
          </cell>
          <cell r="AB1648">
            <v>188060.11</v>
          </cell>
        </row>
        <row r="1649">
          <cell r="B1649" t="str">
            <v>JRS CARINA</v>
          </cell>
          <cell r="C1649" t="str">
            <v>CCL</v>
          </cell>
          <cell r="F1649" t="str">
            <v>第79期</v>
          </cell>
          <cell r="I1649" t="str">
            <v>2021.09.12-2021.09.27</v>
          </cell>
          <cell r="AA1649">
            <v>232900</v>
          </cell>
          <cell r="AB1649">
            <v>232892.61</v>
          </cell>
        </row>
        <row r="1650">
          <cell r="B1650" t="str">
            <v>ACACIA ARIES</v>
          </cell>
          <cell r="C1650" t="str">
            <v>STM</v>
          </cell>
          <cell r="F1650" t="str">
            <v>第39期</v>
          </cell>
          <cell r="I1650" t="str">
            <v>2021.09.12-2021.09.27</v>
          </cell>
          <cell r="AA1650">
            <v>83150</v>
          </cell>
          <cell r="AB1650">
            <v>83150</v>
          </cell>
        </row>
        <row r="1651">
          <cell r="B1651" t="str">
            <v>A KIBO</v>
          </cell>
          <cell r="C1651" t="str">
            <v>GMS</v>
          </cell>
          <cell r="F1651" t="str">
            <v>第20期</v>
          </cell>
          <cell r="I1651" t="str">
            <v>2021.09.13-2021.09.28</v>
          </cell>
          <cell r="Y1651" t="str">
            <v>1.25%佣金</v>
          </cell>
          <cell r="AA1651">
            <v>171243.75</v>
          </cell>
          <cell r="AB1651">
            <v>171243.75</v>
          </cell>
        </row>
        <row r="1652">
          <cell r="B1652" t="str">
            <v>A ROKU</v>
          </cell>
          <cell r="C1652" t="str">
            <v>STM</v>
          </cell>
          <cell r="F1652" t="str">
            <v>第01期</v>
          </cell>
          <cell r="I1652" t="str">
            <v>2021.09.11-2021.09.26</v>
          </cell>
          <cell r="AA1652">
            <v>281415.7</v>
          </cell>
          <cell r="AB1652">
            <v>281415.7</v>
          </cell>
        </row>
        <row r="1653">
          <cell r="B1653" t="str">
            <v>KANWAY GALAXY</v>
          </cell>
          <cell r="C1653" t="str">
            <v>EMC</v>
          </cell>
          <cell r="F1653" t="str">
            <v>第05期</v>
          </cell>
          <cell r="I1653" t="str">
            <v>2021.09.14-2021.09.29</v>
          </cell>
          <cell r="Y1653" t="str">
            <v>1.25%佣金/返还原船东的银行手续费/停租(交船)2021.08.05 2220-2021.08.09 0730GMT 3.38194天</v>
          </cell>
          <cell r="AA1653">
            <v>100420.32187499999</v>
          </cell>
          <cell r="AB1653">
            <v>100420.27</v>
          </cell>
        </row>
        <row r="1654">
          <cell r="B1654" t="str">
            <v>Heung-A Manila</v>
          </cell>
          <cell r="C1654" t="str">
            <v>SCP</v>
          </cell>
          <cell r="F1654" t="str">
            <v>PREFINAL</v>
          </cell>
          <cell r="I1654" t="str">
            <v>2021.09.17-2021.10.10</v>
          </cell>
          <cell r="Y1654" t="str">
            <v>1.25%佣金</v>
          </cell>
          <cell r="AA1654">
            <v>43891.895525114203</v>
          </cell>
          <cell r="AB1654">
            <v>48395.79</v>
          </cell>
        </row>
        <row r="1655">
          <cell r="B1655" t="str">
            <v>A MYOKO</v>
          </cell>
          <cell r="C1655" t="str">
            <v>NS</v>
          </cell>
          <cell r="F1655" t="str">
            <v>第03期</v>
          </cell>
          <cell r="I1655" t="str">
            <v>2021.09.15-2021.09.30</v>
          </cell>
          <cell r="Y1655" t="str">
            <v>1.25%佣金</v>
          </cell>
          <cell r="AA1655">
            <v>245106.25</v>
          </cell>
          <cell r="AB1655">
            <v>245068.85</v>
          </cell>
        </row>
        <row r="1656">
          <cell r="B1656" t="str">
            <v>A HOKEN</v>
          </cell>
          <cell r="C1656" t="str">
            <v>COSCO</v>
          </cell>
          <cell r="F1656" t="str">
            <v>第07期</v>
          </cell>
          <cell r="I1656" t="str">
            <v>2021.09.16-2021.10.01</v>
          </cell>
          <cell r="AA1656">
            <v>176250</v>
          </cell>
          <cell r="AB1656">
            <v>176242.6</v>
          </cell>
        </row>
        <row r="1657">
          <cell r="B1657" t="str">
            <v>A FUKU</v>
          </cell>
          <cell r="C1657" t="str">
            <v>TSL</v>
          </cell>
          <cell r="F1657" t="str">
            <v>第24期</v>
          </cell>
          <cell r="I1657" t="str">
            <v>2021.09.16-2021.10.01</v>
          </cell>
          <cell r="Y1657" t="str">
            <v>1.25%佣金</v>
          </cell>
          <cell r="AA1657">
            <v>151785.97</v>
          </cell>
          <cell r="AB1657">
            <v>151768.59</v>
          </cell>
        </row>
        <row r="1658">
          <cell r="B1658" t="str">
            <v>JRS CORVUS</v>
          </cell>
          <cell r="C1658" t="str">
            <v>STM</v>
          </cell>
          <cell r="F1658" t="str">
            <v>第19期</v>
          </cell>
          <cell r="I1658" t="str">
            <v>2021.09.16-2021.10.01</v>
          </cell>
          <cell r="AA1658">
            <v>105700</v>
          </cell>
          <cell r="AB1658">
            <v>105700</v>
          </cell>
        </row>
        <row r="1659">
          <cell r="B1659" t="str">
            <v>A XINXIA</v>
          </cell>
          <cell r="C1659" t="str">
            <v>SKR</v>
          </cell>
          <cell r="F1659" t="str">
            <v>第05期</v>
          </cell>
          <cell r="I1659" t="str">
            <v>2021.09.17-2021.10.02</v>
          </cell>
          <cell r="AA1659">
            <v>293250</v>
          </cell>
          <cell r="AB1659">
            <v>262757.92</v>
          </cell>
        </row>
        <row r="1660">
          <cell r="B1660" t="str">
            <v>ACACIA VIRGO</v>
          </cell>
          <cell r="C1660" t="str">
            <v>SKR</v>
          </cell>
          <cell r="F1660" t="str">
            <v>第12期</v>
          </cell>
          <cell r="I1660" t="str">
            <v>2021.09.17-2021.10.02</v>
          </cell>
          <cell r="Y1660" t="str">
            <v>1.25%佣金</v>
          </cell>
          <cell r="AA1660">
            <v>156231.25</v>
          </cell>
          <cell r="AB1660">
            <v>156223.85</v>
          </cell>
        </row>
        <row r="1661">
          <cell r="B1661" t="str">
            <v>ACACIA REI</v>
          </cell>
          <cell r="C1661" t="str">
            <v>VASI</v>
          </cell>
          <cell r="F1661" t="str">
            <v>第01期</v>
          </cell>
          <cell r="I1661" t="str">
            <v>2021.09.18-2021.10.09</v>
          </cell>
          <cell r="AA1661">
            <v>1922725.22</v>
          </cell>
          <cell r="AB1661">
            <v>1922725.22</v>
          </cell>
        </row>
        <row r="1662">
          <cell r="B1662" t="str">
            <v>A Daisen</v>
          </cell>
          <cell r="C1662" t="str">
            <v>CUL</v>
          </cell>
          <cell r="F1662" t="str">
            <v>第05期</v>
          </cell>
          <cell r="I1662" t="str">
            <v>2021.09.18-2021.10.03</v>
          </cell>
          <cell r="AA1662">
            <v>1125900</v>
          </cell>
          <cell r="AB1662">
            <v>1125900</v>
          </cell>
        </row>
        <row r="1663">
          <cell r="B1663" t="str">
            <v>Heung-A Singapore</v>
          </cell>
          <cell r="C1663" t="str">
            <v>SKR</v>
          </cell>
          <cell r="F1663" t="str">
            <v>第09期</v>
          </cell>
          <cell r="I1663" t="str">
            <v>2021.09.18-2021.10.03</v>
          </cell>
          <cell r="AA1663">
            <v>233200</v>
          </cell>
          <cell r="AB1663">
            <v>233192.62</v>
          </cell>
        </row>
        <row r="1664">
          <cell r="B1664" t="str">
            <v>LISBOA</v>
          </cell>
          <cell r="C1664" t="str">
            <v>KMTC</v>
          </cell>
          <cell r="F1664" t="str">
            <v>第14期</v>
          </cell>
          <cell r="I1664" t="str">
            <v>2021.09.19-2021.10.04</v>
          </cell>
          <cell r="AA1664">
            <v>118650.5</v>
          </cell>
          <cell r="AB1664">
            <v>118648.57</v>
          </cell>
        </row>
        <row r="1665">
          <cell r="B1665" t="str">
            <v>ACACIA WA</v>
          </cell>
          <cell r="C1665" t="str">
            <v>SJA</v>
          </cell>
          <cell r="F1665" t="str">
            <v>第03期</v>
          </cell>
          <cell r="I1665" t="str">
            <v>2021.09.20-2021.10.05</v>
          </cell>
          <cell r="AA1665">
            <v>285750</v>
          </cell>
          <cell r="AB1665">
            <v>285750</v>
          </cell>
        </row>
        <row r="1666">
          <cell r="B1666" t="str">
            <v>A HOUOU</v>
          </cell>
          <cell r="C1666" t="str">
            <v>FESCO</v>
          </cell>
          <cell r="F1666" t="str">
            <v>第07期</v>
          </cell>
          <cell r="I1666" t="str">
            <v>2021.09.20-2021.10.05</v>
          </cell>
          <cell r="Y1666" t="str">
            <v>5%佣金</v>
          </cell>
          <cell r="AA1666">
            <v>287744.75</v>
          </cell>
          <cell r="AB1666">
            <v>287737.36</v>
          </cell>
        </row>
        <row r="1667">
          <cell r="B1667" t="str">
            <v>ACACIA LIBRA</v>
          </cell>
          <cell r="C1667" t="str">
            <v>COSCO</v>
          </cell>
          <cell r="F1667" t="str">
            <v>第26期</v>
          </cell>
          <cell r="I1667" t="str">
            <v>2021.09.20-2021.10.05</v>
          </cell>
          <cell r="AA1667">
            <v>143925</v>
          </cell>
          <cell r="AB1667">
            <v>143923.07</v>
          </cell>
        </row>
        <row r="1668">
          <cell r="B1668" t="str">
            <v>A MIZUHO</v>
          </cell>
          <cell r="C1668" t="str">
            <v>Heung-A</v>
          </cell>
          <cell r="F1668" t="str">
            <v>第16期</v>
          </cell>
          <cell r="I1668" t="str">
            <v>2021.09.20-2021.10.05</v>
          </cell>
          <cell r="AA1668">
            <v>176116.438356164</v>
          </cell>
          <cell r="AB1668">
            <v>176109.09</v>
          </cell>
        </row>
        <row r="1669">
          <cell r="B1669" t="str">
            <v>A MAKOTO</v>
          </cell>
          <cell r="C1669" t="str">
            <v>STM</v>
          </cell>
          <cell r="F1669" t="str">
            <v>第09期</v>
          </cell>
          <cell r="I1669" t="str">
            <v>2021.09.21-2021.10.06</v>
          </cell>
          <cell r="AA1669">
            <v>181200</v>
          </cell>
          <cell r="AB1669">
            <v>181200</v>
          </cell>
        </row>
        <row r="1670">
          <cell r="B1670" t="str">
            <v>A KOU</v>
          </cell>
          <cell r="C1670" t="str">
            <v>CMS</v>
          </cell>
          <cell r="F1670" t="str">
            <v>第02期</v>
          </cell>
          <cell r="I1670" t="str">
            <v>2021.09.21-2021.10.06</v>
          </cell>
          <cell r="AA1670">
            <v>555850</v>
          </cell>
          <cell r="AB1670">
            <v>555822.65</v>
          </cell>
        </row>
        <row r="1671">
          <cell r="B1671" t="str">
            <v>A KEIGA</v>
          </cell>
          <cell r="C1671" t="str">
            <v>TFL</v>
          </cell>
          <cell r="F1671" t="str">
            <v>第05期</v>
          </cell>
          <cell r="I1671" t="str">
            <v>2021.09.22-2021.10.07</v>
          </cell>
          <cell r="V1671">
            <v>-2500</v>
          </cell>
          <cell r="Y1671" t="str">
            <v>LOGO劳务费</v>
          </cell>
          <cell r="AA1671">
            <v>243250</v>
          </cell>
          <cell r="AB1671">
            <v>243250</v>
          </cell>
        </row>
        <row r="1672">
          <cell r="B1672" t="str">
            <v>ACACIA TAURUS</v>
          </cell>
          <cell r="C1672" t="str">
            <v>STM</v>
          </cell>
          <cell r="F1672" t="str">
            <v>第14期</v>
          </cell>
          <cell r="I1672" t="str">
            <v>2021.09.24-2021.10.09</v>
          </cell>
          <cell r="AA1672">
            <v>83150</v>
          </cell>
          <cell r="AB1672">
            <v>83150</v>
          </cell>
        </row>
        <row r="1673">
          <cell r="B1673" t="str">
            <v>ACACIA HAWK</v>
          </cell>
          <cell r="C1673" t="str">
            <v>CMS</v>
          </cell>
          <cell r="F1673" t="str">
            <v>第90期</v>
          </cell>
          <cell r="I1673" t="str">
            <v>2021.09.24-2021.10.09</v>
          </cell>
          <cell r="AA1673">
            <v>105542.465753425</v>
          </cell>
          <cell r="AB1673">
            <v>105542.47</v>
          </cell>
        </row>
        <row r="1674">
          <cell r="B1674" t="str">
            <v>ACACIA MING</v>
          </cell>
          <cell r="C1674" t="str">
            <v>TFL</v>
          </cell>
          <cell r="F1674" t="str">
            <v>第02期</v>
          </cell>
          <cell r="I1674" t="str">
            <v>2021.09.25-2021.10.10</v>
          </cell>
          <cell r="AA1674">
            <v>553937.85</v>
          </cell>
          <cell r="AB1674">
            <v>553937.85</v>
          </cell>
        </row>
        <row r="1675">
          <cell r="B1675" t="str">
            <v>Contship Day</v>
          </cell>
          <cell r="C1675" t="str">
            <v>CKL</v>
          </cell>
          <cell r="F1675" t="str">
            <v>prefinal</v>
          </cell>
          <cell r="I1675" t="str">
            <v>2021.09.26-2021.10.03</v>
          </cell>
          <cell r="Y1675" t="str">
            <v>1.25%佣金</v>
          </cell>
          <cell r="AA1675">
            <v>102470</v>
          </cell>
          <cell r="AB1675">
            <v>102462.82</v>
          </cell>
        </row>
        <row r="1676">
          <cell r="B1676" t="str">
            <v>Heung-A Jakarta</v>
          </cell>
          <cell r="C1676" t="str">
            <v>PAN</v>
          </cell>
          <cell r="F1676" t="str">
            <v>第24期</v>
          </cell>
          <cell r="I1676" t="str">
            <v>2021.09.26-2021.10.11</v>
          </cell>
          <cell r="AA1676">
            <v>165500</v>
          </cell>
          <cell r="AB1676">
            <v>165472.70000000001</v>
          </cell>
        </row>
        <row r="1677">
          <cell r="B1677" t="str">
            <v>A KINKA</v>
          </cell>
          <cell r="C1677" t="str">
            <v>TFS</v>
          </cell>
          <cell r="F1677" t="str">
            <v>第03期</v>
          </cell>
          <cell r="I1677" t="str">
            <v>2021.09.26-2021.10.26</v>
          </cell>
          <cell r="Y1677" t="str">
            <v>停租盐田换船长,香港船长就医  2021.08.26 2300-8.28 1730 合计1.458333天</v>
          </cell>
          <cell r="AA1677">
            <v>2342129.1940199998</v>
          </cell>
          <cell r="AB1677">
            <v>2342129.17</v>
          </cell>
        </row>
        <row r="1678">
          <cell r="B1678" t="str">
            <v>A ROKU</v>
          </cell>
          <cell r="C1678" t="str">
            <v>STM</v>
          </cell>
          <cell r="F1678" t="str">
            <v>第02期</v>
          </cell>
          <cell r="I1678" t="str">
            <v>2021.09.26-2021.10.11</v>
          </cell>
          <cell r="AA1678">
            <v>181200</v>
          </cell>
          <cell r="AB1678">
            <v>181200</v>
          </cell>
        </row>
        <row r="1679">
          <cell r="B1679" t="str">
            <v>A BOTE</v>
          </cell>
          <cell r="C1679" t="str">
            <v>TCL</v>
          </cell>
          <cell r="F1679" t="str">
            <v>第13期</v>
          </cell>
          <cell r="I1679" t="str">
            <v>2021.09.27-2021.10.12</v>
          </cell>
          <cell r="AA1679">
            <v>188100</v>
          </cell>
          <cell r="AB1679">
            <v>188060.19</v>
          </cell>
        </row>
        <row r="1680">
          <cell r="B1680" t="str">
            <v>JRS CARINA</v>
          </cell>
          <cell r="C1680" t="str">
            <v>CCL</v>
          </cell>
          <cell r="F1680" t="str">
            <v>第80期</v>
          </cell>
          <cell r="I1680" t="str">
            <v>2021.09.27-2021.10.12</v>
          </cell>
          <cell r="AA1680">
            <v>232900</v>
          </cell>
          <cell r="AB1680">
            <v>232892.7</v>
          </cell>
        </row>
        <row r="1681">
          <cell r="B1681" t="str">
            <v>ACACIA ARIES</v>
          </cell>
          <cell r="C1681" t="str">
            <v>STM</v>
          </cell>
          <cell r="F1681" t="str">
            <v>第40期</v>
          </cell>
          <cell r="I1681" t="str">
            <v>2021.09.27-2021.10.12</v>
          </cell>
          <cell r="AA1681">
            <v>83150</v>
          </cell>
          <cell r="AB1681">
            <v>83150</v>
          </cell>
        </row>
        <row r="1682">
          <cell r="B1682" t="str">
            <v>A KIBO</v>
          </cell>
          <cell r="C1682" t="str">
            <v>GMS</v>
          </cell>
          <cell r="F1682" t="str">
            <v>第21期</v>
          </cell>
          <cell r="I1682" t="str">
            <v>2021.09.28-2021.10.13</v>
          </cell>
          <cell r="V1682">
            <v>-662</v>
          </cell>
          <cell r="Y1682" t="str">
            <v>1.25%佣金/船员劳务费010S-012S</v>
          </cell>
          <cell r="AA1682">
            <v>171905.75</v>
          </cell>
          <cell r="AB1682">
            <v>171898.45</v>
          </cell>
        </row>
        <row r="1683">
          <cell r="B1683" t="str">
            <v>KANWAY GALAXY</v>
          </cell>
          <cell r="C1683" t="str">
            <v>EMC</v>
          </cell>
          <cell r="F1683" t="str">
            <v>第06期</v>
          </cell>
          <cell r="I1683" t="str">
            <v>2021.09.29-2021.10.14</v>
          </cell>
          <cell r="V1683">
            <v>-1430</v>
          </cell>
          <cell r="Y1683" t="str">
            <v>1.25%佣金/原船东船员劳务费</v>
          </cell>
          <cell r="AA1683">
            <v>164793.35</v>
          </cell>
          <cell r="AB1683">
            <v>135000</v>
          </cell>
        </row>
        <row r="1684">
          <cell r="B1684" t="str">
            <v>A MYOKO</v>
          </cell>
          <cell r="C1684" t="str">
            <v>NS</v>
          </cell>
          <cell r="F1684" t="str">
            <v>第04期</v>
          </cell>
          <cell r="I1684" t="str">
            <v>2021.09.30-2021.10.15</v>
          </cell>
          <cell r="Y1684" t="str">
            <v>1.25%佣金</v>
          </cell>
          <cell r="AA1684">
            <v>245106.25</v>
          </cell>
          <cell r="AB1684">
            <v>245068.93</v>
          </cell>
        </row>
        <row r="1685">
          <cell r="B1685" t="str">
            <v>Bremen Trader</v>
          </cell>
          <cell r="C1685" t="str">
            <v>sealand</v>
          </cell>
          <cell r="F1685" t="str">
            <v>第07期</v>
          </cell>
          <cell r="I1685" t="str">
            <v>2021.10.01-2021.11.01</v>
          </cell>
          <cell r="Y1685" t="str">
            <v>油样检测</v>
          </cell>
          <cell r="AA1685">
            <v>541180.53082191804</v>
          </cell>
          <cell r="AB1685">
            <v>537768.75</v>
          </cell>
        </row>
        <row r="1686">
          <cell r="B1686" t="str">
            <v>A ASO</v>
          </cell>
          <cell r="C1686" t="str">
            <v>sealand</v>
          </cell>
          <cell r="F1686" t="str">
            <v>第03期</v>
          </cell>
          <cell r="I1686" t="str">
            <v>2021.10.01-2021.11.01</v>
          </cell>
          <cell r="Y1686" t="str">
            <v>1.25%经纪佣金/油样检测</v>
          </cell>
          <cell r="AA1686">
            <v>980562.87</v>
          </cell>
          <cell r="AB1686">
            <v>980562.87</v>
          </cell>
        </row>
        <row r="1687">
          <cell r="B1687" t="str">
            <v>A HOKEN</v>
          </cell>
          <cell r="C1687" t="str">
            <v>COSCO</v>
          </cell>
          <cell r="F1687" t="str">
            <v>第08期</v>
          </cell>
          <cell r="I1687" t="str">
            <v>2021.10.01-2021.10.16</v>
          </cell>
          <cell r="V1687">
            <v>-2778</v>
          </cell>
          <cell r="Y1687" t="str">
            <v>船员劳务费v.170-171</v>
          </cell>
          <cell r="AA1687">
            <v>179028</v>
          </cell>
          <cell r="AB1687">
            <v>179020.71</v>
          </cell>
        </row>
        <row r="1688">
          <cell r="B1688" t="str">
            <v>A FUKU</v>
          </cell>
          <cell r="C1688" t="str">
            <v>TSL</v>
          </cell>
          <cell r="F1688" t="str">
            <v>第25期</v>
          </cell>
          <cell r="I1688" t="str">
            <v>2021.10.01-2021.10.16</v>
          </cell>
          <cell r="Y1688" t="str">
            <v>1.25%佣金</v>
          </cell>
          <cell r="AA1688">
            <v>154237.5</v>
          </cell>
          <cell r="AB1688">
            <v>154237.5</v>
          </cell>
        </row>
        <row r="1689">
          <cell r="B1689" t="str">
            <v>JRS CORVUS</v>
          </cell>
          <cell r="C1689" t="str">
            <v>STM</v>
          </cell>
          <cell r="F1689" t="str">
            <v>第20期</v>
          </cell>
          <cell r="I1689" t="str">
            <v>2021.10.01-2021.10.16</v>
          </cell>
          <cell r="AA1689">
            <v>105700</v>
          </cell>
          <cell r="AB1689">
            <v>105700</v>
          </cell>
        </row>
        <row r="1690">
          <cell r="B1690" t="str">
            <v>A XINXIA</v>
          </cell>
          <cell r="C1690" t="str">
            <v>SKR</v>
          </cell>
          <cell r="F1690" t="str">
            <v>第06期</v>
          </cell>
          <cell r="I1690" t="str">
            <v>2021.10.02-2021.10.17</v>
          </cell>
          <cell r="AA1690">
            <v>293250</v>
          </cell>
          <cell r="AB1690">
            <v>293250</v>
          </cell>
        </row>
        <row r="1691">
          <cell r="B1691" t="str">
            <v>ACACIA VIRGO</v>
          </cell>
          <cell r="C1691" t="str">
            <v>SKR</v>
          </cell>
          <cell r="F1691" t="str">
            <v>第13期</v>
          </cell>
          <cell r="I1691" t="str">
            <v>2021.10.02-2021.10.17</v>
          </cell>
          <cell r="Y1691" t="str">
            <v>1.25%佣金</v>
          </cell>
          <cell r="AA1691">
            <v>156231.25</v>
          </cell>
          <cell r="AB1691">
            <v>156227.6</v>
          </cell>
        </row>
        <row r="1692">
          <cell r="B1692" t="str">
            <v>A Daisen</v>
          </cell>
          <cell r="C1692" t="str">
            <v>CUL</v>
          </cell>
          <cell r="F1692" t="str">
            <v>第06期</v>
          </cell>
          <cell r="I1692" t="str">
            <v>2021.10.03-2021.10.18</v>
          </cell>
          <cell r="AA1692">
            <v>1125900</v>
          </cell>
          <cell r="AB1692">
            <v>1125900</v>
          </cell>
        </row>
        <row r="1693">
          <cell r="B1693" t="str">
            <v>Heung-A Singapore</v>
          </cell>
          <cell r="C1693" t="str">
            <v>SKR</v>
          </cell>
          <cell r="F1693" t="str">
            <v>第10期</v>
          </cell>
          <cell r="I1693" t="str">
            <v>2021.10.03-2021.10.14</v>
          </cell>
          <cell r="AA1693">
            <v>171013.33333333299</v>
          </cell>
          <cell r="AB1693">
            <v>171006.02</v>
          </cell>
        </row>
        <row r="1694">
          <cell r="B1694" t="str">
            <v>Contship Day</v>
          </cell>
          <cell r="C1694" t="str">
            <v>CKL</v>
          </cell>
          <cell r="F1694" t="str">
            <v>prefinal2</v>
          </cell>
          <cell r="I1694" t="str">
            <v>2021.10.03-2021.10.03</v>
          </cell>
          <cell r="Y1694" t="str">
            <v>1.25%佣金/返还租家付重的PREFINAL租金</v>
          </cell>
          <cell r="AA1694">
            <v>-86956.2935</v>
          </cell>
          <cell r="AB1694">
            <v>-78045.259999999995</v>
          </cell>
        </row>
        <row r="1695">
          <cell r="B1695" t="str">
            <v>Contship Day</v>
          </cell>
          <cell r="C1695" t="str">
            <v>CKL</v>
          </cell>
          <cell r="F1695" t="str">
            <v>FINAL</v>
          </cell>
          <cell r="I1695" t="str">
            <v>2021.10.03-2021.10.03</v>
          </cell>
          <cell r="AA1695">
            <v>5000</v>
          </cell>
        </row>
        <row r="1696">
          <cell r="B1696" t="str">
            <v>LISBOA</v>
          </cell>
          <cell r="C1696" t="str">
            <v>KMTC</v>
          </cell>
          <cell r="F1696" t="str">
            <v>第15期</v>
          </cell>
          <cell r="I1696" t="str">
            <v>2021.10.04-2021.10.19</v>
          </cell>
          <cell r="AA1696">
            <v>50038.559999999998</v>
          </cell>
          <cell r="AB1696">
            <v>50038.559999999998</v>
          </cell>
        </row>
        <row r="1697">
          <cell r="B1697" t="str">
            <v>A FUJI</v>
          </cell>
          <cell r="C1697" t="str">
            <v>TFS</v>
          </cell>
          <cell r="F1697" t="str">
            <v>第03期</v>
          </cell>
          <cell r="I1697" t="str">
            <v>2021.10.05-2021.11.04</v>
          </cell>
          <cell r="AA1697">
            <v>2611800</v>
          </cell>
          <cell r="AB1697">
            <v>2611800</v>
          </cell>
        </row>
        <row r="1698">
          <cell r="B1698" t="str">
            <v>A MIZUHO</v>
          </cell>
          <cell r="C1698" t="str">
            <v>Heung-A</v>
          </cell>
          <cell r="F1698" t="str">
            <v>第17期</v>
          </cell>
          <cell r="I1698" t="str">
            <v>2021.10.05-2021.11.04</v>
          </cell>
          <cell r="Y1698" t="str">
            <v>停租漏油2021.08.25 0845-1615 0.3125天 /PSC 检查8.26 1450-1830 0.15278天/ 清燃油09.03 2140-09.18 0940 14.5天</v>
          </cell>
          <cell r="AA1698">
            <v>136660.21071232899</v>
          </cell>
          <cell r="AB1698">
            <v>136633.22</v>
          </cell>
        </row>
        <row r="1699">
          <cell r="B1699" t="str">
            <v>ACACIA LIBRA</v>
          </cell>
          <cell r="C1699" t="str">
            <v>COSCO</v>
          </cell>
          <cell r="F1699" t="str">
            <v>第27期</v>
          </cell>
          <cell r="I1699" t="str">
            <v>2021.10.05-2021.10.20</v>
          </cell>
          <cell r="AA1699">
            <v>143925</v>
          </cell>
          <cell r="AB1699">
            <v>143923.07</v>
          </cell>
        </row>
        <row r="1700">
          <cell r="B1700" t="str">
            <v>ACACIA WA</v>
          </cell>
          <cell r="C1700" t="str">
            <v>SJA</v>
          </cell>
          <cell r="F1700" t="str">
            <v>第04期</v>
          </cell>
          <cell r="I1700" t="str">
            <v>2021.10.05-2021.10.20</v>
          </cell>
          <cell r="Y1700" t="str">
            <v>俄罗斯招待费</v>
          </cell>
          <cell r="AA1700">
            <v>285850</v>
          </cell>
          <cell r="AB1700">
            <v>285850</v>
          </cell>
        </row>
        <row r="1701">
          <cell r="B1701" t="str">
            <v>A HOUOU</v>
          </cell>
          <cell r="C1701" t="str">
            <v>FESCO</v>
          </cell>
          <cell r="F1701" t="str">
            <v>第08期</v>
          </cell>
          <cell r="I1701" t="str">
            <v>2021.10.05-2021.10.20</v>
          </cell>
          <cell r="Y1701" t="str">
            <v>5%佣金</v>
          </cell>
          <cell r="AA1701">
            <v>287744.75</v>
          </cell>
          <cell r="AB1701">
            <v>287744.75</v>
          </cell>
        </row>
        <row r="1702">
          <cell r="B1702" t="str">
            <v>Contship Day</v>
          </cell>
          <cell r="C1702" t="str">
            <v>CCL</v>
          </cell>
          <cell r="F1702" t="str">
            <v>第01期</v>
          </cell>
          <cell r="I1702" t="str">
            <v>2021.10.05-2021.10.20</v>
          </cell>
          <cell r="Y1702" t="str">
            <v>停租青岛换船员2021.10.06 0624-1515LT 0.36875天</v>
          </cell>
          <cell r="AA1702">
            <v>496313.11166666698</v>
          </cell>
          <cell r="AB1702">
            <v>496305.74</v>
          </cell>
        </row>
        <row r="1703">
          <cell r="B1703" t="str">
            <v>A MAKOTO</v>
          </cell>
          <cell r="C1703" t="str">
            <v>STM</v>
          </cell>
          <cell r="F1703" t="str">
            <v>第10期</v>
          </cell>
          <cell r="I1703" t="str">
            <v>2021.10.06-2021.10.21</v>
          </cell>
          <cell r="AA1703">
            <v>181200</v>
          </cell>
        </row>
        <row r="1704">
          <cell r="B1704" t="str">
            <v>A KOU</v>
          </cell>
          <cell r="C1704" t="str">
            <v>CMS</v>
          </cell>
          <cell r="F1704" t="str">
            <v>第03期</v>
          </cell>
          <cell r="I1704" t="str">
            <v>2021.10.06-2021.10.21</v>
          </cell>
          <cell r="AA1704">
            <v>555850</v>
          </cell>
          <cell r="AB1704">
            <v>555822.68999999994</v>
          </cell>
        </row>
        <row r="1705">
          <cell r="B1705" t="str">
            <v>A KEIGA</v>
          </cell>
          <cell r="C1705" t="str">
            <v>TFL</v>
          </cell>
          <cell r="F1705" t="str">
            <v>第06期</v>
          </cell>
          <cell r="I1705" t="str">
            <v>2021.10.07-2021.10.22</v>
          </cell>
          <cell r="Y1705" t="str">
            <v>停租釜山换员2021.09.18 0100-09.20 0430 2.1458天</v>
          </cell>
          <cell r="AA1705">
            <v>219454.76850000001</v>
          </cell>
          <cell r="AB1705">
            <v>219454.71</v>
          </cell>
        </row>
        <row r="1706">
          <cell r="B1706" t="str">
            <v>A KEIGA</v>
          </cell>
          <cell r="C1706" t="str">
            <v>TFL</v>
          </cell>
          <cell r="F1706" t="str">
            <v>第06期</v>
          </cell>
          <cell r="I1706" t="str">
            <v>2021.07.23-2021.07.24</v>
          </cell>
          <cell r="AA1706">
            <v>-16000</v>
          </cell>
          <cell r="AB1706">
            <v>-16000</v>
          </cell>
        </row>
        <row r="1707">
          <cell r="B1707" t="str">
            <v>ACACIA REI</v>
          </cell>
          <cell r="C1707" t="str">
            <v>VASI</v>
          </cell>
          <cell r="F1707" t="str">
            <v>prefinal</v>
          </cell>
          <cell r="I1707" t="str">
            <v>2021.10.09-2021.10.22</v>
          </cell>
          <cell r="Y1707" t="str">
            <v>1.25%佣金(34天的)</v>
          </cell>
          <cell r="AA1707">
            <v>604522</v>
          </cell>
          <cell r="AB1707">
            <v>604522</v>
          </cell>
        </row>
        <row r="1708">
          <cell r="B1708" t="str">
            <v>ACACIA REI</v>
          </cell>
          <cell r="C1708" t="str">
            <v>CIL</v>
          </cell>
          <cell r="F1708" t="str">
            <v>deposit</v>
          </cell>
          <cell r="I1708" t="str">
            <v>2021.10.08-2021.10.23</v>
          </cell>
          <cell r="AA1708">
            <v>1425000</v>
          </cell>
          <cell r="AB1708">
            <v>1424982.66</v>
          </cell>
        </row>
        <row r="1709">
          <cell r="B1709" t="str">
            <v>ACACIA TAURUS</v>
          </cell>
          <cell r="C1709" t="str">
            <v>STM</v>
          </cell>
          <cell r="F1709" t="str">
            <v>第15期</v>
          </cell>
          <cell r="I1709" t="str">
            <v>2021.10.09-2021.10.24</v>
          </cell>
          <cell r="AA1709">
            <v>83150</v>
          </cell>
          <cell r="AB1709">
            <v>83150</v>
          </cell>
        </row>
        <row r="1710">
          <cell r="B1710" t="str">
            <v>ACACIA HAWK</v>
          </cell>
          <cell r="C1710" t="str">
            <v>CMS</v>
          </cell>
          <cell r="F1710" t="str">
            <v>第91期</v>
          </cell>
          <cell r="I1710" t="str">
            <v>2021.10.09-2021.10.24</v>
          </cell>
          <cell r="AA1710">
            <v>105542.465753425</v>
          </cell>
          <cell r="AB1710">
            <v>105542.47</v>
          </cell>
        </row>
        <row r="1711">
          <cell r="B1711" t="str">
            <v>Heung-A Manila</v>
          </cell>
          <cell r="C1711" t="str">
            <v>SCP</v>
          </cell>
          <cell r="F1711" t="str">
            <v>PREFINAL</v>
          </cell>
          <cell r="I1711" t="str">
            <v>2021.10.10-2021.10.13</v>
          </cell>
          <cell r="Y1711" t="str">
            <v>1.25%佣金</v>
          </cell>
          <cell r="AA1711">
            <v>177750.00188415</v>
          </cell>
          <cell r="AB1711">
            <v>174889.44</v>
          </cell>
        </row>
        <row r="1712">
          <cell r="B1712" t="str">
            <v>ACACIA MING</v>
          </cell>
          <cell r="C1712" t="str">
            <v>TFL</v>
          </cell>
          <cell r="F1712" t="str">
            <v>第03期</v>
          </cell>
          <cell r="I1712" t="str">
            <v>2021.10.10-2021.10.25</v>
          </cell>
          <cell r="AA1712">
            <v>312000</v>
          </cell>
          <cell r="AB1712">
            <v>312000</v>
          </cell>
        </row>
        <row r="1713">
          <cell r="B1713" t="str">
            <v>Heung-A Jakarta</v>
          </cell>
          <cell r="C1713" t="str">
            <v>PAN</v>
          </cell>
          <cell r="F1713" t="str">
            <v>第25期</v>
          </cell>
          <cell r="I1713" t="str">
            <v>2021.10.11-2021.10.26</v>
          </cell>
          <cell r="AA1713">
            <v>148386.74</v>
          </cell>
          <cell r="AB1713">
            <v>148359.38</v>
          </cell>
        </row>
        <row r="1714">
          <cell r="B1714" t="str">
            <v>A ROKU</v>
          </cell>
          <cell r="C1714" t="str">
            <v>STM</v>
          </cell>
          <cell r="F1714" t="str">
            <v>第03期</v>
          </cell>
          <cell r="I1714" t="str">
            <v>2021.10.11-2021.10.26</v>
          </cell>
          <cell r="AA1714">
            <v>181200</v>
          </cell>
          <cell r="AB1714">
            <v>181200</v>
          </cell>
        </row>
        <row r="1715">
          <cell r="B1715" t="str">
            <v>A BOTE</v>
          </cell>
          <cell r="C1715" t="str">
            <v>TCL</v>
          </cell>
          <cell r="F1715" t="str">
            <v>第14期</v>
          </cell>
          <cell r="I1715" t="str">
            <v>2021.10.12-2021.10.27</v>
          </cell>
          <cell r="Y1715" t="str">
            <v>停租太仓更换船员2021.09.28 1651-2142 0.202083天</v>
          </cell>
          <cell r="AA1715">
            <v>184556.53917999999</v>
          </cell>
          <cell r="AB1715">
            <v>184516.67</v>
          </cell>
        </row>
        <row r="1716">
          <cell r="B1716" t="str">
            <v>JRS CARINA</v>
          </cell>
          <cell r="C1716" t="str">
            <v>CCL</v>
          </cell>
          <cell r="F1716" t="str">
            <v>第81期</v>
          </cell>
          <cell r="I1716" t="str">
            <v>2021.10.12-2021.10.27</v>
          </cell>
          <cell r="Y1716" t="str">
            <v>停租主机停车 2021/9/27  2156-2342LT 0.07361天</v>
          </cell>
          <cell r="AA1716">
            <v>231631.04606666701</v>
          </cell>
          <cell r="AB1716">
            <v>231623.79</v>
          </cell>
        </row>
        <row r="1717">
          <cell r="B1717" t="str">
            <v>ACACIA ARIES</v>
          </cell>
          <cell r="C1717" t="str">
            <v>STM</v>
          </cell>
          <cell r="F1717" t="str">
            <v>第41期</v>
          </cell>
          <cell r="I1717" t="str">
            <v>2021.10.12-2021.10.27</v>
          </cell>
          <cell r="AA1717">
            <v>83150</v>
          </cell>
          <cell r="AB1717">
            <v>83150</v>
          </cell>
        </row>
        <row r="1718">
          <cell r="B1718" t="str">
            <v>A KIBO</v>
          </cell>
          <cell r="C1718" t="str">
            <v>GMS</v>
          </cell>
          <cell r="F1718" t="str">
            <v>第22期</v>
          </cell>
          <cell r="I1718" t="str">
            <v>2021.10.13-2021.10.28</v>
          </cell>
          <cell r="Y1718" t="str">
            <v>1.25%佣金/停租MNL换船员 2021.08.30.1130-8.31 1324LT 1.079167天</v>
          </cell>
          <cell r="AA1718">
            <v>146567.26593625001</v>
          </cell>
          <cell r="AB1718">
            <v>146567.26999999999</v>
          </cell>
        </row>
        <row r="1719">
          <cell r="B1719" t="str">
            <v>Heung-A Manila</v>
          </cell>
          <cell r="C1719" t="str">
            <v>SCP</v>
          </cell>
          <cell r="F1719" t="str">
            <v>PREFINAL2</v>
          </cell>
          <cell r="I1719" t="str">
            <v>2021.10.13-2021.10.17</v>
          </cell>
          <cell r="V1719">
            <v>-2710</v>
          </cell>
          <cell r="Y1719" t="str">
            <v>1.25%佣金/劳务费.2131-2137W</v>
          </cell>
          <cell r="AA1719">
            <v>167572.81625817501</v>
          </cell>
        </row>
        <row r="1720">
          <cell r="B1720" t="str">
            <v>KANWAY GALAXY</v>
          </cell>
          <cell r="C1720" t="str">
            <v>EMC</v>
          </cell>
          <cell r="F1720" t="str">
            <v>第07期</v>
          </cell>
          <cell r="I1720" t="str">
            <v>2021.10.14-2021.10.29</v>
          </cell>
          <cell r="Y1720" t="str">
            <v>1.25%佣金</v>
          </cell>
          <cell r="AA1720">
            <v>152343.75</v>
          </cell>
          <cell r="AB1720">
            <v>0</v>
          </cell>
        </row>
        <row r="1721">
          <cell r="B1721" t="str">
            <v>Heung-A Singapore</v>
          </cell>
          <cell r="C1721" t="str">
            <v>SKR</v>
          </cell>
          <cell r="F1721" t="str">
            <v>PREFINAL</v>
          </cell>
          <cell r="I1721" t="str">
            <v>2021.10.14-2021.10.15</v>
          </cell>
          <cell r="AA1721">
            <v>25374.377666666602</v>
          </cell>
        </row>
        <row r="1722">
          <cell r="B1722" t="str">
            <v>Heung-A Singapore</v>
          </cell>
          <cell r="C1722" t="str">
            <v>SKR</v>
          </cell>
          <cell r="F1722" t="str">
            <v>FINAL</v>
          </cell>
          <cell r="I1722" t="str">
            <v>2021.10.14-2021.10.15</v>
          </cell>
          <cell r="AA1722">
            <v>27000</v>
          </cell>
        </row>
        <row r="1723">
          <cell r="B1723" t="str">
            <v>A MYOKO</v>
          </cell>
          <cell r="C1723" t="str">
            <v>NS</v>
          </cell>
          <cell r="F1723" t="str">
            <v>第05期</v>
          </cell>
          <cell r="I1723" t="str">
            <v>2021.10.15-2021.10.30</v>
          </cell>
          <cell r="Y1723" t="str">
            <v>1.25%佣金</v>
          </cell>
          <cell r="AA1723">
            <v>245106.25</v>
          </cell>
          <cell r="AB1723">
            <v>245068.9</v>
          </cell>
        </row>
        <row r="1724">
          <cell r="B1724" t="str">
            <v>A HOKEN</v>
          </cell>
          <cell r="C1724" t="str">
            <v>COSCO</v>
          </cell>
          <cell r="F1724" t="str">
            <v>第09期</v>
          </cell>
          <cell r="I1724" t="str">
            <v>2021.10.16-2021.11.01</v>
          </cell>
          <cell r="AA1724">
            <v>188000</v>
          </cell>
          <cell r="AB1724">
            <v>187992.64</v>
          </cell>
        </row>
        <row r="1725">
          <cell r="B1725" t="str">
            <v>A FUKU</v>
          </cell>
          <cell r="C1725" t="str">
            <v>TSL</v>
          </cell>
          <cell r="F1725" t="str">
            <v>第26期</v>
          </cell>
          <cell r="I1725" t="str">
            <v>2021.10.16-2021.11.01</v>
          </cell>
          <cell r="Y1725" t="str">
            <v>1.25%佣金</v>
          </cell>
          <cell r="AA1725">
            <v>163240</v>
          </cell>
          <cell r="AB1725">
            <v>163240</v>
          </cell>
        </row>
        <row r="1726">
          <cell r="B1726" t="str">
            <v>JRS CORVUS</v>
          </cell>
          <cell r="C1726" t="str">
            <v>STM</v>
          </cell>
          <cell r="F1726" t="str">
            <v>第21期</v>
          </cell>
          <cell r="I1726" t="str">
            <v>2021.10.16-2021.10.31</v>
          </cell>
          <cell r="AA1726">
            <v>105700</v>
          </cell>
          <cell r="AB1726">
            <v>105700</v>
          </cell>
        </row>
        <row r="1727">
          <cell r="B1727" t="str">
            <v>A XINXIA</v>
          </cell>
          <cell r="C1727" t="str">
            <v>SKR</v>
          </cell>
          <cell r="F1727" t="str">
            <v>第07期</v>
          </cell>
          <cell r="I1727" t="str">
            <v>2021.10.17-2021.11.01</v>
          </cell>
          <cell r="AA1727">
            <v>293250</v>
          </cell>
          <cell r="AB1727">
            <v>293242.65000000002</v>
          </cell>
        </row>
        <row r="1728">
          <cell r="B1728" t="str">
            <v>ACACIA VIRGO</v>
          </cell>
          <cell r="C1728" t="str">
            <v>SKR</v>
          </cell>
          <cell r="F1728" t="str">
            <v>第14期</v>
          </cell>
          <cell r="I1728" t="str">
            <v>2021.10.17-2021.11.01</v>
          </cell>
          <cell r="Y1728" t="str">
            <v>1.25%佣金</v>
          </cell>
          <cell r="AA1728">
            <v>156231.25</v>
          </cell>
          <cell r="AB1728">
            <v>156227.57</v>
          </cell>
        </row>
        <row r="1729">
          <cell r="B1729" t="str">
            <v>A Daisen</v>
          </cell>
          <cell r="C1729" t="str">
            <v>CUL</v>
          </cell>
          <cell r="F1729" t="str">
            <v>第07期</v>
          </cell>
          <cell r="I1729" t="str">
            <v>2021.10.18-2021.11.02</v>
          </cell>
          <cell r="AA1729">
            <v>1125900</v>
          </cell>
          <cell r="AB1729">
            <v>1125900</v>
          </cell>
        </row>
        <row r="1730">
          <cell r="B1730" t="str">
            <v>LISBOA</v>
          </cell>
          <cell r="C1730" t="str">
            <v>KMTC</v>
          </cell>
          <cell r="F1730" t="str">
            <v>第16期</v>
          </cell>
          <cell r="I1730" t="str">
            <v>2021.10.19-2021.11.03</v>
          </cell>
          <cell r="AA1730">
            <v>23950</v>
          </cell>
          <cell r="AB1730">
            <v>23950</v>
          </cell>
        </row>
        <row r="1731">
          <cell r="B1731" t="str">
            <v>ACACIA LIBRA</v>
          </cell>
          <cell r="C1731" t="str">
            <v>COSCO</v>
          </cell>
          <cell r="F1731" t="str">
            <v>第28期</v>
          </cell>
          <cell r="I1731" t="str">
            <v>2021.10.20-2021.11.04</v>
          </cell>
          <cell r="AA1731">
            <v>143925</v>
          </cell>
          <cell r="AB1731">
            <v>143923.07</v>
          </cell>
        </row>
        <row r="1732">
          <cell r="B1732" t="str">
            <v>ACACIA WA</v>
          </cell>
          <cell r="C1732" t="str">
            <v>SJA</v>
          </cell>
          <cell r="F1732" t="str">
            <v>第05期</v>
          </cell>
          <cell r="I1732" t="str">
            <v>2021.10.20-2021.11.04</v>
          </cell>
          <cell r="AA1732">
            <v>285750</v>
          </cell>
          <cell r="AB1732">
            <v>285750</v>
          </cell>
        </row>
        <row r="1733">
          <cell r="B1733" t="str">
            <v>A HOUOU</v>
          </cell>
          <cell r="C1733" t="str">
            <v>FESCO</v>
          </cell>
          <cell r="F1733" t="str">
            <v>第09期</v>
          </cell>
          <cell r="I1733" t="str">
            <v>2021.10.20-2021.11.04</v>
          </cell>
          <cell r="Y1733" t="str">
            <v>5%佣金</v>
          </cell>
          <cell r="AA1733">
            <v>287744.75</v>
          </cell>
          <cell r="AB1733">
            <v>287737.38</v>
          </cell>
        </row>
        <row r="1734">
          <cell r="B1734" t="str">
            <v>Contship Day</v>
          </cell>
          <cell r="C1734" t="str">
            <v>CCL</v>
          </cell>
          <cell r="F1734" t="str">
            <v>第02期</v>
          </cell>
          <cell r="I1734" t="str">
            <v>2021.10.20-2021.11.04</v>
          </cell>
          <cell r="AA1734">
            <v>315400</v>
          </cell>
          <cell r="AB1734">
            <v>315392.65000000002</v>
          </cell>
        </row>
        <row r="1735">
          <cell r="B1735" t="str">
            <v>A MAKOTO</v>
          </cell>
          <cell r="C1735" t="str">
            <v>STM</v>
          </cell>
          <cell r="F1735" t="str">
            <v>第11期</v>
          </cell>
          <cell r="I1735" t="str">
            <v>2021.10.21-2021.11.05</v>
          </cell>
          <cell r="AA1735">
            <v>181200</v>
          </cell>
        </row>
        <row r="1736">
          <cell r="B1736" t="str">
            <v>A KOU</v>
          </cell>
          <cell r="C1736" t="str">
            <v>CMS</v>
          </cell>
          <cell r="F1736" t="str">
            <v>第04期</v>
          </cell>
          <cell r="I1736" t="str">
            <v>2021.10.21-2021.11.05</v>
          </cell>
          <cell r="AA1736">
            <v>555850</v>
          </cell>
          <cell r="AB1736">
            <v>555822.61</v>
          </cell>
        </row>
        <row r="1737">
          <cell r="B1737" t="str">
            <v>A KEIGA</v>
          </cell>
          <cell r="C1737" t="str">
            <v>TFL</v>
          </cell>
          <cell r="F1737" t="str">
            <v>第07期</v>
          </cell>
          <cell r="I1737" t="str">
            <v>2021.10.22-2021.11.06</v>
          </cell>
          <cell r="AA1737">
            <v>239963.19</v>
          </cell>
          <cell r="AB1737">
            <v>239963.19</v>
          </cell>
        </row>
        <row r="1738">
          <cell r="B1738" t="str">
            <v>ACACIA REI</v>
          </cell>
          <cell r="C1738" t="str">
            <v>VASI</v>
          </cell>
          <cell r="F1738" t="str">
            <v>prefinal2</v>
          </cell>
          <cell r="I1738" t="str">
            <v>2021.10.22-2021.10.25</v>
          </cell>
          <cell r="Y1738" t="str">
            <v>向租家收取30天吨税/停租温哥华船舶吊臂摆动2021.10.07 0800-0836 0.025天</v>
          </cell>
          <cell r="AA1738">
            <v>292825.26059534901</v>
          </cell>
          <cell r="AB1738">
            <v>280732.84000000003</v>
          </cell>
        </row>
        <row r="1739">
          <cell r="B1739" t="str">
            <v>ACACIA REI</v>
          </cell>
          <cell r="C1739" t="str">
            <v>VASI</v>
          </cell>
          <cell r="F1739" t="str">
            <v>FINAL</v>
          </cell>
          <cell r="I1739" t="str">
            <v>2021.10.22-2021.10.25</v>
          </cell>
          <cell r="AA1739">
            <v>7000</v>
          </cell>
        </row>
        <row r="1740">
          <cell r="B1740" t="str">
            <v>ACACIA TAURUS</v>
          </cell>
          <cell r="C1740" t="str">
            <v>STM</v>
          </cell>
          <cell r="F1740" t="str">
            <v>第16期</v>
          </cell>
          <cell r="I1740" t="str">
            <v>2021.10.24-2021.11.08</v>
          </cell>
          <cell r="AA1740">
            <v>83150</v>
          </cell>
          <cell r="AB1740">
            <v>83150</v>
          </cell>
        </row>
        <row r="1741">
          <cell r="B1741" t="str">
            <v>ACACIA HAWK</v>
          </cell>
          <cell r="C1741" t="str">
            <v>CMS</v>
          </cell>
          <cell r="F1741" t="str">
            <v>第92期</v>
          </cell>
          <cell r="I1741" t="str">
            <v>2021.10.24-2021.11.08</v>
          </cell>
          <cell r="AA1741">
            <v>105542.465753425</v>
          </cell>
          <cell r="AB1741">
            <v>105542.47</v>
          </cell>
        </row>
        <row r="1742">
          <cell r="B1742" t="str">
            <v>ACACIA REI</v>
          </cell>
          <cell r="C1742" t="str">
            <v>CIL</v>
          </cell>
          <cell r="F1742" t="str">
            <v>第01期</v>
          </cell>
          <cell r="I1742" t="str">
            <v>2021.10.25-2021.11.09</v>
          </cell>
          <cell r="AA1742">
            <v>1628303.89</v>
          </cell>
          <cell r="AB1742">
            <v>1628286.53</v>
          </cell>
        </row>
        <row r="1743">
          <cell r="B1743" t="str">
            <v>ACACIA MING</v>
          </cell>
          <cell r="C1743" t="str">
            <v>TFL</v>
          </cell>
          <cell r="F1743" t="str">
            <v>第04期</v>
          </cell>
          <cell r="I1743" t="str">
            <v>2021.10.25-2021.11.09</v>
          </cell>
          <cell r="AA1743">
            <v>311459.96000000002</v>
          </cell>
          <cell r="AB1743">
            <v>311459.96000000002</v>
          </cell>
        </row>
        <row r="1744">
          <cell r="B1744" t="str">
            <v>Heung-A Jakarta</v>
          </cell>
          <cell r="C1744" t="str">
            <v>PAN</v>
          </cell>
          <cell r="F1744" t="str">
            <v>第26期</v>
          </cell>
          <cell r="I1744" t="str">
            <v>2021.10.26-2021.11.10</v>
          </cell>
          <cell r="AA1744">
            <v>117383.87</v>
          </cell>
          <cell r="AB1744">
            <v>117356.51</v>
          </cell>
        </row>
        <row r="1745">
          <cell r="B1745" t="str">
            <v>A KINKA</v>
          </cell>
          <cell r="C1745" t="str">
            <v>TFS</v>
          </cell>
          <cell r="F1745" t="str">
            <v>第04期</v>
          </cell>
          <cell r="I1745" t="str">
            <v>2021.10.26-2021.11.25</v>
          </cell>
          <cell r="AA1745">
            <v>2461800</v>
          </cell>
          <cell r="AB1745">
            <v>2461800</v>
          </cell>
        </row>
        <row r="1746">
          <cell r="B1746" t="str">
            <v>A ROKU</v>
          </cell>
          <cell r="C1746" t="str">
            <v>STM</v>
          </cell>
          <cell r="F1746" t="str">
            <v>第04期</v>
          </cell>
          <cell r="I1746" t="str">
            <v>2021.10.26-2021.11.10</v>
          </cell>
          <cell r="AA1746">
            <v>181200</v>
          </cell>
          <cell r="AB1746">
            <v>181200</v>
          </cell>
        </row>
        <row r="1747">
          <cell r="B1747" t="str">
            <v>A BOTE</v>
          </cell>
          <cell r="C1747" t="str">
            <v>TCL</v>
          </cell>
          <cell r="F1747" t="str">
            <v>第15期</v>
          </cell>
          <cell r="I1747" t="str">
            <v>2021.10.27-2021.11.11</v>
          </cell>
          <cell r="AA1747">
            <v>87607.34</v>
          </cell>
          <cell r="AB1747">
            <v>87567.46</v>
          </cell>
        </row>
        <row r="1748">
          <cell r="B1748" t="str">
            <v>JRS CARINA</v>
          </cell>
          <cell r="C1748" t="str">
            <v>CCL</v>
          </cell>
          <cell r="F1748" t="str">
            <v>第82期</v>
          </cell>
          <cell r="I1748" t="str">
            <v>2021.10.27-2021.11.11</v>
          </cell>
          <cell r="AA1748">
            <v>232630.99</v>
          </cell>
          <cell r="AB1748">
            <v>232623.61</v>
          </cell>
        </row>
        <row r="1749">
          <cell r="B1749" t="str">
            <v>ACACIA ARIES</v>
          </cell>
          <cell r="C1749" t="str">
            <v>STM</v>
          </cell>
          <cell r="F1749" t="str">
            <v>第42期</v>
          </cell>
          <cell r="I1749" t="str">
            <v>2021.10.27-2021.11.11</v>
          </cell>
          <cell r="AA1749">
            <v>83150</v>
          </cell>
          <cell r="AB1749">
            <v>83150</v>
          </cell>
        </row>
        <row r="1750">
          <cell r="B1750" t="str">
            <v>A KIBO</v>
          </cell>
          <cell r="C1750" t="str">
            <v>GMS</v>
          </cell>
          <cell r="F1750" t="str">
            <v>第23期</v>
          </cell>
          <cell r="I1750" t="str">
            <v>2021.10.28-2021.11.12</v>
          </cell>
          <cell r="Y1750" t="str">
            <v>1.25%佣金</v>
          </cell>
          <cell r="AA1750">
            <v>71243.75</v>
          </cell>
          <cell r="AB1750">
            <v>71236.39</v>
          </cell>
        </row>
        <row r="1751">
          <cell r="B1751" t="str">
            <v>KANWAY GALAXY</v>
          </cell>
          <cell r="C1751" t="str">
            <v>EMC</v>
          </cell>
          <cell r="F1751" t="str">
            <v>PREFINAL</v>
          </cell>
          <cell r="I1751" t="str">
            <v>2021.10.29-2021.11.07</v>
          </cell>
          <cell r="V1751">
            <v>-1452</v>
          </cell>
          <cell r="Y1751" t="str">
            <v>1.25%佣金/劳务费V.026-028-029-030</v>
          </cell>
          <cell r="AA1751">
            <v>-154339.53125</v>
          </cell>
          <cell r="AB1751">
            <v>16777.990000000002</v>
          </cell>
        </row>
        <row r="1752">
          <cell r="B1752" t="str">
            <v>KANWAY GALAXY</v>
          </cell>
          <cell r="C1752" t="str">
            <v>EMC</v>
          </cell>
          <cell r="F1752" t="str">
            <v>FINAL</v>
          </cell>
          <cell r="I1752" t="str">
            <v>2021.10.29-2021.11.07</v>
          </cell>
          <cell r="Y1752" t="str">
            <v>原船东船东费</v>
          </cell>
          <cell r="AA1752">
            <v>2714.72</v>
          </cell>
        </row>
        <row r="1753">
          <cell r="B1753" t="str">
            <v>KANWAY GALAXY</v>
          </cell>
          <cell r="C1753" t="str">
            <v>EMC</v>
          </cell>
          <cell r="F1753" t="str">
            <v>FINAL</v>
          </cell>
          <cell r="I1753" t="str">
            <v>2021.10.29-2021.11.07</v>
          </cell>
          <cell r="V1753">
            <v>-1512</v>
          </cell>
          <cell r="Y1753" t="str">
            <v>劳务费V.031-033</v>
          </cell>
          <cell r="AA1753">
            <v>46512</v>
          </cell>
        </row>
        <row r="1754">
          <cell r="B1754" t="str">
            <v>A MYOKO</v>
          </cell>
          <cell r="C1754" t="str">
            <v>NS</v>
          </cell>
          <cell r="F1754" t="str">
            <v>第06期</v>
          </cell>
          <cell r="I1754" t="str">
            <v>2021.10.30-2021.11.14</v>
          </cell>
          <cell r="Y1754" t="str">
            <v>1.25%佣金</v>
          </cell>
          <cell r="AA1754">
            <v>234255.1</v>
          </cell>
          <cell r="AB1754">
            <v>234217.74</v>
          </cell>
        </row>
        <row r="1755">
          <cell r="B1755" t="str">
            <v>JRS CORVUS</v>
          </cell>
          <cell r="C1755" t="str">
            <v>STM</v>
          </cell>
          <cell r="F1755" t="str">
            <v>第22期</v>
          </cell>
          <cell r="I1755" t="str">
            <v>2021.10.31-2021.11.15</v>
          </cell>
          <cell r="AA1755">
            <v>105700</v>
          </cell>
          <cell r="AB1755">
            <v>105700</v>
          </cell>
        </row>
        <row r="1756">
          <cell r="B1756" t="str">
            <v>A HOKEN</v>
          </cell>
          <cell r="C1756" t="str">
            <v>COSCO</v>
          </cell>
          <cell r="F1756" t="str">
            <v>第10期</v>
          </cell>
          <cell r="I1756" t="str">
            <v>2021.11.01-2021.11.16</v>
          </cell>
          <cell r="V1756">
            <v>-2856</v>
          </cell>
          <cell r="Y1756" t="str">
            <v>船员劳务费v.172-173</v>
          </cell>
          <cell r="AA1756">
            <v>179106</v>
          </cell>
          <cell r="AB1756">
            <v>179098.64</v>
          </cell>
        </row>
        <row r="1757">
          <cell r="B1757" t="str">
            <v>A FUKU</v>
          </cell>
          <cell r="C1757" t="str">
            <v>TSL</v>
          </cell>
          <cell r="F1757" t="str">
            <v>第27期</v>
          </cell>
          <cell r="I1757" t="str">
            <v>2021.11.01-2021.11.16</v>
          </cell>
          <cell r="Y1757" t="str">
            <v>1.25%佣金</v>
          </cell>
          <cell r="AA1757">
            <v>154237.5</v>
          </cell>
          <cell r="AB1757">
            <v>154220.14000000001</v>
          </cell>
        </row>
        <row r="1758">
          <cell r="B1758" t="str">
            <v>Bremen Trader</v>
          </cell>
          <cell r="C1758" t="str">
            <v>sealand</v>
          </cell>
          <cell r="F1758" t="str">
            <v>第08期</v>
          </cell>
          <cell r="I1758" t="str">
            <v>2021.11.01-2021.12.01</v>
          </cell>
          <cell r="Y1758" t="str">
            <v>油样检测</v>
          </cell>
          <cell r="AA1758">
            <v>520487.5</v>
          </cell>
          <cell r="AB1758">
            <v>520487.5</v>
          </cell>
        </row>
        <row r="1759">
          <cell r="B1759" t="str">
            <v>A ASO</v>
          </cell>
          <cell r="C1759" t="str">
            <v>sealand</v>
          </cell>
          <cell r="F1759" t="str">
            <v>第04期</v>
          </cell>
          <cell r="I1759" t="str">
            <v>2021.11.01-2021.12.01</v>
          </cell>
          <cell r="Y1759" t="str">
            <v>1.25%经纪佣金/油样检测</v>
          </cell>
          <cell r="AA1759">
            <v>949173.1</v>
          </cell>
          <cell r="AB1759">
            <v>949173.1</v>
          </cell>
        </row>
        <row r="1760">
          <cell r="B1760" t="str">
            <v>A XINXIA</v>
          </cell>
          <cell r="C1760" t="str">
            <v>SKR</v>
          </cell>
          <cell r="F1760" t="str">
            <v>第08期</v>
          </cell>
          <cell r="I1760" t="str">
            <v>2021.11.01-2021.11.16</v>
          </cell>
          <cell r="AA1760">
            <v>282459.02</v>
          </cell>
          <cell r="AB1760">
            <v>282451.68</v>
          </cell>
        </row>
        <row r="1761">
          <cell r="B1761" t="str">
            <v>ACACIA VIRGO</v>
          </cell>
          <cell r="C1761" t="str">
            <v>SKR</v>
          </cell>
          <cell r="F1761" t="str">
            <v>第15期</v>
          </cell>
          <cell r="I1761" t="str">
            <v>2021.11.01-2021.11.16</v>
          </cell>
          <cell r="Y1761" t="str">
            <v>1.25%佣金</v>
          </cell>
          <cell r="AA1761">
            <v>154918.13</v>
          </cell>
          <cell r="AB1761">
            <v>154564.46</v>
          </cell>
        </row>
        <row r="1762">
          <cell r="B1762" t="str">
            <v>A Daisen</v>
          </cell>
          <cell r="C1762" t="str">
            <v>CUL</v>
          </cell>
          <cell r="F1762" t="str">
            <v>第08期</v>
          </cell>
          <cell r="I1762" t="str">
            <v>2021.11.02-2021.11.17</v>
          </cell>
          <cell r="AA1762">
            <v>1125900</v>
          </cell>
          <cell r="AB1762">
            <v>1125900</v>
          </cell>
        </row>
        <row r="1763">
          <cell r="B1763" t="str">
            <v>LISBOA</v>
          </cell>
          <cell r="C1763" t="str">
            <v>KMTC</v>
          </cell>
          <cell r="F1763" t="str">
            <v>Prefinal</v>
          </cell>
          <cell r="I1763" t="str">
            <v>2021.11.03-2021.11.08</v>
          </cell>
          <cell r="AA1763">
            <v>39733.333333333299</v>
          </cell>
          <cell r="AB1763">
            <v>39731.410000000003</v>
          </cell>
        </row>
        <row r="1764">
          <cell r="B1764" t="str">
            <v>A MIZUHO</v>
          </cell>
          <cell r="C1764" t="str">
            <v>Heung-A</v>
          </cell>
          <cell r="F1764" t="str">
            <v>第18期</v>
          </cell>
          <cell r="I1764" t="str">
            <v>2021.11.04-2021.11.19</v>
          </cell>
          <cell r="AA1764">
            <v>176116.438356164</v>
          </cell>
          <cell r="AB1764">
            <v>176109.08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ＭＳ Ｐゴシック"/>
        <a:ea typeface="ＭＳ Ｐゴシック"/>
        <a:cs typeface="ＭＳ Ｐゴシック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V7"/>
  <sheetViews>
    <sheetView showZeros="0" workbookViewId="0">
      <selection activeCell="G20" sqref="G20"/>
    </sheetView>
  </sheetViews>
  <sheetFormatPr defaultColWidth="12.875" defaultRowHeight="18.75" customHeight="1"/>
  <cols>
    <col min="1" max="1" width="5.625" style="155" customWidth="1"/>
    <col min="2" max="2" width="7" style="155" customWidth="1"/>
    <col min="3" max="3" width="9.125" style="155" customWidth="1"/>
    <col min="4" max="4" width="7" style="155" customWidth="1"/>
    <col min="5" max="16" width="6.125" style="155" customWidth="1"/>
    <col min="17" max="256" width="12.875" style="155"/>
  </cols>
  <sheetData>
    <row r="2" spans="1:25" s="154" customFormat="1" ht="18.75" customHeight="1">
      <c r="A2" s="156"/>
      <c r="B2" s="171"/>
      <c r="C2" s="172"/>
      <c r="E2" s="173" t="e">
        <f>#REF!</f>
        <v>#REF!</v>
      </c>
      <c r="F2" s="174"/>
      <c r="G2" s="175"/>
      <c r="H2" s="173" t="e">
        <f>#REF!</f>
        <v>#REF!</v>
      </c>
      <c r="I2" s="174"/>
      <c r="J2" s="175"/>
      <c r="K2" s="173" t="e">
        <f>#REF!</f>
        <v>#REF!</v>
      </c>
      <c r="L2" s="174"/>
      <c r="M2" s="175"/>
      <c r="N2" s="173" t="e">
        <f>#REF!</f>
        <v>#REF!</v>
      </c>
      <c r="O2" s="174"/>
      <c r="P2" s="175"/>
    </row>
    <row r="3" spans="1:25" s="154" customFormat="1" ht="18.75" customHeight="1">
      <c r="A3" s="157" t="s">
        <v>0</v>
      </c>
      <c r="B3" s="158" t="s">
        <v>1</v>
      </c>
      <c r="C3" s="159" t="s">
        <v>2</v>
      </c>
      <c r="D3" s="159" t="s">
        <v>3</v>
      </c>
      <c r="E3" s="159" t="e">
        <f>#REF!</f>
        <v>#REF!</v>
      </c>
      <c r="F3" s="159" t="e">
        <f>#REF!</f>
        <v>#REF!</v>
      </c>
      <c r="G3" s="159" t="e">
        <f>#REF!</f>
        <v>#REF!</v>
      </c>
      <c r="H3" s="159" t="e">
        <f>#REF!</f>
        <v>#REF!</v>
      </c>
      <c r="I3" s="159" t="e">
        <f>#REF!</f>
        <v>#REF!</v>
      </c>
      <c r="J3" s="159" t="e">
        <f>#REF!</f>
        <v>#REF!</v>
      </c>
      <c r="K3" s="159" t="e">
        <f>#REF!</f>
        <v>#REF!</v>
      </c>
      <c r="L3" s="159" t="e">
        <f>#REF!</f>
        <v>#REF!</v>
      </c>
      <c r="M3" s="159" t="e">
        <f>#REF!</f>
        <v>#REF!</v>
      </c>
      <c r="N3" s="159" t="e">
        <f>#REF!</f>
        <v>#REF!</v>
      </c>
      <c r="O3" s="159" t="e">
        <f>#REF!</f>
        <v>#REF!</v>
      </c>
      <c r="P3" s="167" t="e">
        <f>#REF!</f>
        <v>#REF!</v>
      </c>
    </row>
    <row r="4" spans="1:25" s="154" customFormat="1" ht="18.75" customHeight="1">
      <c r="A4" s="160" t="e">
        <f>#REF!</f>
        <v>#REF!</v>
      </c>
      <c r="B4" s="161" t="e">
        <f>#REF!</f>
        <v>#REF!</v>
      </c>
      <c r="C4" s="162" t="e">
        <f>#REF!</f>
        <v>#REF!</v>
      </c>
      <c r="D4" s="162" t="e">
        <f>#REF!</f>
        <v>#REF!</v>
      </c>
      <c r="E4" s="163" t="e">
        <f>#REF!</f>
        <v>#REF!</v>
      </c>
      <c r="F4" s="163" t="e">
        <f>#REF!</f>
        <v>#REF!</v>
      </c>
      <c r="G4" s="163" t="e">
        <f>#REF!</f>
        <v>#REF!</v>
      </c>
      <c r="H4" s="164" t="e">
        <f>#REF!</f>
        <v>#REF!</v>
      </c>
      <c r="I4" s="164" t="e">
        <f>#REF!</f>
        <v>#REF!</v>
      </c>
      <c r="J4" s="164" t="e">
        <f>#REF!</f>
        <v>#REF!</v>
      </c>
      <c r="K4" s="164" t="e">
        <f>#REF!</f>
        <v>#REF!</v>
      </c>
      <c r="L4" s="164" t="e">
        <f>#REF!</f>
        <v>#REF!</v>
      </c>
      <c r="M4" s="164" t="e">
        <f>#REF!</f>
        <v>#REF!</v>
      </c>
      <c r="N4" s="163" t="e">
        <f>#REF!</f>
        <v>#REF!</v>
      </c>
      <c r="O4" s="163" t="e">
        <f>#REF!</f>
        <v>#REF!</v>
      </c>
      <c r="P4" s="168" t="e">
        <f>#REF!</f>
        <v>#REF!</v>
      </c>
    </row>
    <row r="5" spans="1:25" s="154" customFormat="1" ht="24.75" customHeight="1">
      <c r="A5" s="165"/>
      <c r="B5" s="171"/>
      <c r="C5" s="172"/>
      <c r="E5" s="173" t="e">
        <f>#REF!</f>
        <v>#REF!</v>
      </c>
      <c r="F5" s="174"/>
      <c r="G5" s="175"/>
      <c r="H5" s="173" t="e">
        <f>#REF!</f>
        <v>#REF!</v>
      </c>
      <c r="I5" s="174"/>
      <c r="J5" s="175"/>
      <c r="K5" s="176" t="e">
        <f>#REF!</f>
        <v>#REF!</v>
      </c>
      <c r="L5" s="177"/>
      <c r="M5" s="178"/>
      <c r="N5" s="176" t="e">
        <f>#REF!</f>
        <v>#REF!</v>
      </c>
      <c r="O5" s="177"/>
      <c r="P5" s="178"/>
    </row>
    <row r="6" spans="1:25" s="154" customFormat="1" ht="24.75" customHeight="1">
      <c r="A6" s="157" t="e">
        <f>#REF!</f>
        <v>#REF!</v>
      </c>
      <c r="B6" s="158" t="e">
        <f>#REF!</f>
        <v>#REF!</v>
      </c>
      <c r="C6" s="159" t="e">
        <f>#REF!</f>
        <v>#REF!</v>
      </c>
      <c r="D6" s="159" t="e">
        <f>#REF!</f>
        <v>#REF!</v>
      </c>
      <c r="E6" s="159" t="e">
        <f>#REF!</f>
        <v>#REF!</v>
      </c>
      <c r="F6" s="159" t="e">
        <f>#REF!</f>
        <v>#REF!</v>
      </c>
      <c r="G6" s="159" t="e">
        <f>#REF!</f>
        <v>#REF!</v>
      </c>
      <c r="H6" s="159" t="e">
        <f>#REF!</f>
        <v>#REF!</v>
      </c>
      <c r="I6" s="159" t="e">
        <f>#REF!</f>
        <v>#REF!</v>
      </c>
      <c r="J6" s="159" t="e">
        <f>#REF!</f>
        <v>#REF!</v>
      </c>
      <c r="K6" s="159" t="e">
        <f>#REF!</f>
        <v>#REF!</v>
      </c>
      <c r="L6" s="159" t="e">
        <f>#REF!</f>
        <v>#REF!</v>
      </c>
      <c r="M6" s="159" t="e">
        <f>#REF!</f>
        <v>#REF!</v>
      </c>
      <c r="N6" s="159" t="e">
        <f>#REF!</f>
        <v>#REF!</v>
      </c>
      <c r="O6" s="159" t="e">
        <f>#REF!</f>
        <v>#REF!</v>
      </c>
      <c r="P6" s="159" t="e">
        <f>#REF!</f>
        <v>#REF!</v>
      </c>
    </row>
    <row r="7" spans="1:25" s="154" customFormat="1" ht="24.75" customHeight="1">
      <c r="A7" s="160" t="e">
        <f>#REF!</f>
        <v>#REF!</v>
      </c>
      <c r="B7" s="161" t="e">
        <f>#REF!</f>
        <v>#REF!</v>
      </c>
      <c r="C7" s="162" t="e">
        <f>#REF!</f>
        <v>#REF!</v>
      </c>
      <c r="D7" s="162" t="e">
        <f>#REF!</f>
        <v>#REF!</v>
      </c>
      <c r="E7" s="166" t="e">
        <f>#REF!</f>
        <v>#REF!</v>
      </c>
      <c r="F7" s="166" t="e">
        <f>#REF!</f>
        <v>#REF!</v>
      </c>
      <c r="G7" s="166" t="e">
        <f>#REF!</f>
        <v>#REF!</v>
      </c>
      <c r="H7" s="166" t="e">
        <f>#REF!</f>
        <v>#REF!</v>
      </c>
      <c r="I7" s="166" t="e">
        <f>#REF!</f>
        <v>#REF!</v>
      </c>
      <c r="J7" s="166" t="e">
        <f>#REF!</f>
        <v>#REF!</v>
      </c>
      <c r="K7" s="164" t="e">
        <f>#REF!</f>
        <v>#REF!</v>
      </c>
      <c r="L7" s="164" t="e">
        <f>#REF!</f>
        <v>#REF!</v>
      </c>
      <c r="M7" s="164" t="e">
        <f>#REF!</f>
        <v>#REF!</v>
      </c>
      <c r="N7" s="164" t="e">
        <f>#REF!</f>
        <v>#REF!</v>
      </c>
      <c r="O7" s="164" t="e">
        <f>#REF!</f>
        <v>#REF!</v>
      </c>
      <c r="P7" s="164" t="e">
        <f>#REF!</f>
        <v>#REF!</v>
      </c>
      <c r="Q7" s="169"/>
      <c r="R7" s="169"/>
      <c r="S7" s="170"/>
      <c r="T7" s="170"/>
      <c r="U7" s="170"/>
      <c r="V7" s="170"/>
      <c r="W7" s="170"/>
      <c r="X7" s="170"/>
      <c r="Y7" s="170"/>
    </row>
  </sheetData>
  <mergeCells count="10">
    <mergeCell ref="B5:C5"/>
    <mergeCell ref="E5:G5"/>
    <mergeCell ref="H5:J5"/>
    <mergeCell ref="K5:M5"/>
    <mergeCell ref="N5:P5"/>
    <mergeCell ref="B2:C2"/>
    <mergeCell ref="E2:G2"/>
    <mergeCell ref="H2:J2"/>
    <mergeCell ref="K2:M2"/>
    <mergeCell ref="N2:P2"/>
  </mergeCells>
  <phoneticPr fontId="33" type="noConversion"/>
  <pageMargins left="0.75" right="0.75" top="1" bottom="1" header="0.5" footer="0.5"/>
  <pageSetup paperSize="9" firstPageNumber="4294963191" pageOrder="overThenDown" orientation="portrait" useFirstPageNumber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EZ86"/>
  <sheetViews>
    <sheetView showGridLines="0" showZeros="0" tabSelected="1" topLeftCell="A46" workbookViewId="0">
      <selection activeCell="H52" sqref="H52"/>
    </sheetView>
  </sheetViews>
  <sheetFormatPr defaultColWidth="9" defaultRowHeight="24.75" customHeight="1"/>
  <cols>
    <col min="1" max="1" width="3.875" style="84" customWidth="1"/>
    <col min="2" max="2" width="6.375" style="84" customWidth="1"/>
    <col min="3" max="3" width="11.875" style="84" customWidth="1"/>
    <col min="4" max="4" width="15.625" style="84" customWidth="1"/>
    <col min="5" max="5" width="10.375" style="84" customWidth="1"/>
    <col min="6" max="6" width="13.5" style="84" customWidth="1"/>
    <col min="7" max="7" width="11.75" style="84" customWidth="1"/>
    <col min="8" max="8" width="12.25" style="84" customWidth="1"/>
    <col min="9" max="17" width="12.375" style="84" customWidth="1"/>
    <col min="18" max="18" width="13.625" style="84" customWidth="1"/>
    <col min="19" max="26" width="12.375" style="84" customWidth="1"/>
    <col min="27" max="27" width="12" style="84" customWidth="1"/>
    <col min="28" max="38" width="12.375" style="84" customWidth="1"/>
    <col min="39" max="39" width="13.25" style="84" customWidth="1"/>
    <col min="40" max="48" width="12.375" style="84" customWidth="1"/>
    <col min="49" max="269" width="9" style="84" customWidth="1"/>
  </cols>
  <sheetData>
    <row r="1" spans="1:269" ht="24.75" customHeight="1">
      <c r="IZ1"/>
      <c r="JA1"/>
      <c r="JB1"/>
      <c r="JC1"/>
      <c r="JD1"/>
      <c r="JE1"/>
      <c r="JF1"/>
      <c r="JG1"/>
      <c r="JH1"/>
      <c r="JI1"/>
    </row>
    <row r="2" spans="1:269" ht="12.75" customHeight="1">
      <c r="B2" s="85"/>
      <c r="C2" s="85">
        <f ca="1">NOW()</f>
        <v>45821.575932523148</v>
      </c>
      <c r="D2" s="86"/>
      <c r="F2" s="179" t="s">
        <v>4</v>
      </c>
      <c r="G2" s="179"/>
      <c r="H2" s="179"/>
      <c r="I2" s="179"/>
      <c r="J2" s="179"/>
      <c r="K2" s="179"/>
      <c r="L2" s="179"/>
      <c r="M2" s="179"/>
      <c r="N2" s="179"/>
      <c r="O2" s="179"/>
      <c r="P2" s="179"/>
      <c r="IZ2"/>
      <c r="JA2"/>
      <c r="JB2"/>
      <c r="JC2"/>
      <c r="JD2"/>
      <c r="JE2"/>
      <c r="JF2"/>
      <c r="JG2"/>
      <c r="JH2"/>
      <c r="JI2"/>
    </row>
    <row r="3" spans="1:269" ht="12" customHeight="1">
      <c r="F3" s="179" t="s">
        <v>5</v>
      </c>
      <c r="G3" s="179"/>
      <c r="H3" s="179"/>
      <c r="I3" s="179"/>
      <c r="J3" s="179"/>
      <c r="K3" s="179"/>
      <c r="L3" s="179"/>
      <c r="M3" s="179"/>
      <c r="N3" s="179"/>
      <c r="O3" s="179"/>
      <c r="P3" s="179"/>
      <c r="IZ3"/>
      <c r="JA3"/>
      <c r="JB3"/>
      <c r="JC3"/>
      <c r="JD3"/>
      <c r="JE3"/>
      <c r="JF3"/>
      <c r="JG3"/>
      <c r="JH3"/>
      <c r="JI3"/>
    </row>
    <row r="4" spans="1:269" ht="12.75" customHeight="1">
      <c r="E4" s="87"/>
      <c r="F4" s="180"/>
      <c r="G4" s="180"/>
      <c r="H4" s="180"/>
      <c r="I4" s="180"/>
      <c r="J4" s="180"/>
      <c r="K4" s="180"/>
      <c r="L4" s="87"/>
      <c r="M4" s="87"/>
      <c r="N4" s="87"/>
      <c r="O4" s="87"/>
      <c r="IZ4"/>
      <c r="JA4"/>
      <c r="JB4"/>
      <c r="JC4"/>
      <c r="JD4"/>
      <c r="JE4"/>
      <c r="JF4"/>
      <c r="JG4"/>
      <c r="JH4"/>
      <c r="JI4"/>
    </row>
    <row r="5" spans="1:269" ht="12.75" customHeight="1">
      <c r="F5" s="88"/>
      <c r="G5" s="89" t="s">
        <v>6</v>
      </c>
      <c r="H5" s="89"/>
      <c r="I5" s="88"/>
      <c r="J5" s="89" t="s">
        <v>7</v>
      </c>
      <c r="K5" s="89"/>
      <c r="L5" s="88"/>
      <c r="M5" s="89" t="s">
        <v>8</v>
      </c>
      <c r="N5" s="89"/>
      <c r="O5" s="88"/>
      <c r="P5" s="89" t="s">
        <v>6</v>
      </c>
      <c r="Q5" s="116"/>
      <c r="IZ5"/>
      <c r="JA5"/>
      <c r="JB5"/>
      <c r="JC5"/>
      <c r="JD5"/>
      <c r="JE5"/>
      <c r="JF5"/>
      <c r="JG5"/>
      <c r="JH5"/>
      <c r="JI5"/>
    </row>
    <row r="6" spans="1:269" ht="12.75" customHeight="1">
      <c r="A6" s="90" t="s">
        <v>9</v>
      </c>
      <c r="B6" s="90" t="s">
        <v>0</v>
      </c>
      <c r="C6" s="90" t="s">
        <v>1</v>
      </c>
      <c r="D6" s="90" t="s">
        <v>2</v>
      </c>
      <c r="E6" s="91" t="s">
        <v>3</v>
      </c>
      <c r="F6" s="92" t="s">
        <v>10</v>
      </c>
      <c r="G6" s="93" t="s">
        <v>11</v>
      </c>
      <c r="H6" s="93" t="s">
        <v>12</v>
      </c>
      <c r="I6" s="93" t="s">
        <v>10</v>
      </c>
      <c r="J6" s="93" t="s">
        <v>11</v>
      </c>
      <c r="K6" s="93" t="s">
        <v>12</v>
      </c>
      <c r="L6" s="93" t="s">
        <v>10</v>
      </c>
      <c r="M6" s="93" t="s">
        <v>11</v>
      </c>
      <c r="N6" s="93" t="s">
        <v>12</v>
      </c>
      <c r="O6" s="93" t="s">
        <v>10</v>
      </c>
      <c r="P6" s="93" t="s">
        <v>11</v>
      </c>
      <c r="Q6" s="93" t="s">
        <v>12</v>
      </c>
      <c r="R6" s="91" t="s">
        <v>13</v>
      </c>
      <c r="IZ6"/>
      <c r="JA6"/>
      <c r="JB6"/>
      <c r="JC6"/>
      <c r="JD6"/>
      <c r="JE6"/>
      <c r="JF6"/>
      <c r="JG6"/>
      <c r="JH6"/>
      <c r="JI6"/>
    </row>
    <row r="7" spans="1:269" s="81" customFormat="1" ht="12.75" customHeight="1">
      <c r="A7" s="94">
        <v>1</v>
      </c>
      <c r="B7" s="94" t="s">
        <v>14</v>
      </c>
      <c r="C7" s="95" t="s">
        <v>15</v>
      </c>
      <c r="D7" s="94" t="s">
        <v>16</v>
      </c>
      <c r="E7" s="94" t="s">
        <v>17</v>
      </c>
      <c r="F7" s="96">
        <v>45820.625</v>
      </c>
      <c r="G7" s="97">
        <v>45821.541666666701</v>
      </c>
      <c r="H7" s="97">
        <v>45822</v>
      </c>
      <c r="I7" s="98"/>
      <c r="J7" s="98"/>
      <c r="K7" s="98"/>
      <c r="L7" s="98"/>
      <c r="M7" s="98"/>
      <c r="N7" s="98"/>
      <c r="O7" s="98"/>
      <c r="P7" s="98"/>
      <c r="Q7" s="98"/>
      <c r="R7" s="125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</row>
    <row r="8" spans="1:269" ht="12.75" customHeight="1">
      <c r="A8" s="94"/>
      <c r="B8" s="94" t="s">
        <v>14</v>
      </c>
      <c r="C8" s="95" t="s">
        <v>15</v>
      </c>
      <c r="D8" s="94" t="s">
        <v>16</v>
      </c>
      <c r="E8" s="94" t="s">
        <v>18</v>
      </c>
      <c r="F8" s="98">
        <v>45813.508333333302</v>
      </c>
      <c r="G8" s="98">
        <v>45814.887499999997</v>
      </c>
      <c r="H8" s="98">
        <v>45815.295833333301</v>
      </c>
      <c r="I8" s="98">
        <v>45816.791666666701</v>
      </c>
      <c r="J8" s="98">
        <v>45817.5625</v>
      </c>
      <c r="K8" s="98">
        <v>45817.833333333299</v>
      </c>
      <c r="L8" s="98">
        <v>45817.866666666698</v>
      </c>
      <c r="M8" s="98">
        <v>45818.3125</v>
      </c>
      <c r="N8" s="98">
        <v>45818.633333333302</v>
      </c>
      <c r="O8" s="96">
        <v>45820.625</v>
      </c>
      <c r="P8" s="97">
        <v>45821.541666666701</v>
      </c>
      <c r="Q8" s="97">
        <v>45822</v>
      </c>
      <c r="R8" s="125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</row>
    <row r="9" spans="1:269" ht="12.75" customHeight="1">
      <c r="IZ9"/>
      <c r="JA9"/>
      <c r="JB9"/>
      <c r="JC9"/>
      <c r="JD9"/>
      <c r="JE9"/>
      <c r="JF9"/>
      <c r="JG9"/>
      <c r="JH9"/>
      <c r="JI9"/>
    </row>
    <row r="10" spans="1:269" ht="12.75" customHeight="1">
      <c r="F10" s="88"/>
      <c r="G10" s="89" t="s">
        <v>6</v>
      </c>
      <c r="H10" s="89"/>
      <c r="I10" s="88"/>
      <c r="J10" s="89" t="s">
        <v>19</v>
      </c>
      <c r="K10" s="89"/>
      <c r="L10" s="88"/>
      <c r="M10" s="89" t="s">
        <v>20</v>
      </c>
      <c r="N10" s="89"/>
      <c r="O10" s="88"/>
      <c r="P10" s="89" t="s">
        <v>6</v>
      </c>
      <c r="Q10" s="116"/>
      <c r="IZ10"/>
      <c r="JA10"/>
      <c r="JB10"/>
      <c r="JC10"/>
      <c r="JD10"/>
      <c r="JE10"/>
      <c r="JF10"/>
      <c r="JG10"/>
      <c r="JH10"/>
      <c r="JI10"/>
    </row>
    <row r="11" spans="1:269" ht="12.75" customHeight="1">
      <c r="A11" s="99" t="s">
        <v>21</v>
      </c>
      <c r="B11" s="99" t="s">
        <v>22</v>
      </c>
      <c r="C11" s="99" t="s">
        <v>23</v>
      </c>
      <c r="D11" s="99" t="s">
        <v>24</v>
      </c>
      <c r="E11" s="100" t="s">
        <v>25</v>
      </c>
      <c r="F11" s="101" t="s">
        <v>26</v>
      </c>
      <c r="G11" s="94" t="s">
        <v>27</v>
      </c>
      <c r="H11" s="94" t="s">
        <v>28</v>
      </c>
      <c r="I11" s="94" t="s">
        <v>26</v>
      </c>
      <c r="J11" s="94" t="s">
        <v>27</v>
      </c>
      <c r="K11" s="94" t="s">
        <v>28</v>
      </c>
      <c r="L11" s="94" t="s">
        <v>26</v>
      </c>
      <c r="M11" s="94" t="s">
        <v>27</v>
      </c>
      <c r="N11" s="94" t="s">
        <v>28</v>
      </c>
      <c r="O11" s="94" t="s">
        <v>26</v>
      </c>
      <c r="P11" s="94" t="s">
        <v>27</v>
      </c>
      <c r="Q11" s="94" t="s">
        <v>28</v>
      </c>
      <c r="R11" s="91" t="s">
        <v>13</v>
      </c>
      <c r="AE11" s="137"/>
      <c r="AF11" s="137"/>
      <c r="AH11" s="137"/>
      <c r="AI11" s="137"/>
      <c r="IZ11"/>
      <c r="JA11"/>
      <c r="JB11"/>
      <c r="JC11"/>
      <c r="JD11"/>
      <c r="JE11"/>
      <c r="JF11"/>
      <c r="JG11"/>
      <c r="JH11"/>
      <c r="JI11"/>
    </row>
    <row r="12" spans="1:269" s="81" customFormat="1" ht="12.75" customHeight="1">
      <c r="A12" s="94">
        <v>2</v>
      </c>
      <c r="B12" s="94" t="s">
        <v>29</v>
      </c>
      <c r="C12" s="95" t="s">
        <v>30</v>
      </c>
      <c r="D12" s="94" t="s">
        <v>31</v>
      </c>
      <c r="E12" s="94" t="s">
        <v>32</v>
      </c>
      <c r="F12" s="98">
        <v>45806.012499999997</v>
      </c>
      <c r="G12" s="98">
        <v>45808.965277777803</v>
      </c>
      <c r="H12" s="98">
        <v>45809.258333333302</v>
      </c>
      <c r="I12" s="98">
        <v>45811.324999999997</v>
      </c>
      <c r="J12" s="98">
        <v>45811.554166666698</v>
      </c>
      <c r="K12" s="98">
        <v>45811.756944444402</v>
      </c>
      <c r="L12" s="98">
        <v>45812.0625</v>
      </c>
      <c r="M12" s="98">
        <v>45812.237500000003</v>
      </c>
      <c r="N12" s="98">
        <v>45812.463888888902</v>
      </c>
      <c r="O12" s="98">
        <v>45813.941666666702</v>
      </c>
      <c r="P12" s="98">
        <v>45816.686111111099</v>
      </c>
      <c r="Q12" s="98">
        <v>45816.958333333299</v>
      </c>
      <c r="R12" s="117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</row>
    <row r="13" spans="1:269" s="81" customFormat="1" ht="12.75" customHeight="1">
      <c r="A13" s="94"/>
      <c r="B13" s="94" t="s">
        <v>29</v>
      </c>
      <c r="C13" s="95" t="s">
        <v>30</v>
      </c>
      <c r="D13" s="94" t="s">
        <v>31</v>
      </c>
      <c r="E13" s="94" t="s">
        <v>18</v>
      </c>
      <c r="F13" s="98">
        <v>45813.941666666702</v>
      </c>
      <c r="G13" s="98">
        <v>45816.686111111099</v>
      </c>
      <c r="H13" s="98">
        <v>45816.958333333299</v>
      </c>
      <c r="I13" s="98">
        <v>45818.833333333299</v>
      </c>
      <c r="J13" s="98">
        <v>45819.337500000001</v>
      </c>
      <c r="K13" s="98">
        <v>45819.59375</v>
      </c>
      <c r="L13" s="98">
        <v>45819.841666666704</v>
      </c>
      <c r="M13" s="96">
        <v>45820.5402777778</v>
      </c>
      <c r="N13" s="96">
        <v>45820.737500000003</v>
      </c>
      <c r="O13" s="97">
        <v>45822.354166666701</v>
      </c>
      <c r="P13" s="98"/>
      <c r="Q13" s="98"/>
      <c r="R13" s="117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</row>
    <row r="14" spans="1:269" ht="12.75" customHeight="1">
      <c r="A14" s="102"/>
      <c r="B14" s="102"/>
      <c r="E14" s="102"/>
      <c r="F14" s="102"/>
      <c r="G14" s="102"/>
      <c r="H14" s="102"/>
      <c r="I14" s="181"/>
      <c r="J14" s="181"/>
      <c r="K14" s="181"/>
      <c r="L14" s="181"/>
      <c r="M14" s="181"/>
      <c r="N14" s="181"/>
      <c r="O14" s="85"/>
      <c r="P14" s="85"/>
      <c r="Q14" s="85"/>
      <c r="IZ14"/>
      <c r="JA14"/>
      <c r="JB14"/>
      <c r="JC14"/>
      <c r="JD14"/>
      <c r="JE14"/>
      <c r="JF14"/>
      <c r="JG14"/>
      <c r="JH14"/>
      <c r="JI14"/>
    </row>
    <row r="15" spans="1:269" ht="12.75" customHeight="1">
      <c r="F15" s="88"/>
      <c r="G15" s="89" t="s">
        <v>33</v>
      </c>
      <c r="H15" s="89"/>
      <c r="I15" s="88"/>
      <c r="J15" s="89" t="s">
        <v>34</v>
      </c>
      <c r="K15" s="116"/>
      <c r="L15" s="88"/>
      <c r="M15" s="89" t="s">
        <v>33</v>
      </c>
      <c r="N15" s="116"/>
      <c r="IW15"/>
      <c r="IX15"/>
      <c r="IY15"/>
      <c r="IZ15"/>
      <c r="JA15"/>
      <c r="JB15"/>
      <c r="JC15"/>
      <c r="JD15"/>
      <c r="JE15"/>
      <c r="JF15"/>
      <c r="JG15"/>
      <c r="JH15"/>
      <c r="JI15"/>
    </row>
    <row r="16" spans="1:269" ht="12.75" customHeight="1">
      <c r="A16" s="99" t="s">
        <v>21</v>
      </c>
      <c r="B16" s="99" t="s">
        <v>22</v>
      </c>
      <c r="C16" s="99" t="s">
        <v>23</v>
      </c>
      <c r="D16" s="99" t="s">
        <v>24</v>
      </c>
      <c r="E16" s="100" t="s">
        <v>25</v>
      </c>
      <c r="F16" s="103" t="s">
        <v>26</v>
      </c>
      <c r="G16" s="94" t="s">
        <v>27</v>
      </c>
      <c r="H16" s="101" t="s">
        <v>12</v>
      </c>
      <c r="I16" s="94" t="s">
        <v>26</v>
      </c>
      <c r="J16" s="94" t="s">
        <v>27</v>
      </c>
      <c r="K16" s="94" t="s">
        <v>28</v>
      </c>
      <c r="L16" s="94" t="s">
        <v>26</v>
      </c>
      <c r="M16" s="94" t="s">
        <v>27</v>
      </c>
      <c r="N16" s="94" t="s">
        <v>28</v>
      </c>
      <c r="O16" s="91" t="s">
        <v>13</v>
      </c>
      <c r="Q16" s="111"/>
      <c r="R16" s="111"/>
      <c r="S16" s="111"/>
      <c r="T16" s="111"/>
      <c r="U16" s="111"/>
      <c r="V16" s="111"/>
      <c r="IW16"/>
      <c r="IX16"/>
      <c r="IY16"/>
      <c r="IZ16"/>
      <c r="JA16"/>
      <c r="JB16"/>
      <c r="JC16"/>
      <c r="JD16"/>
      <c r="JE16"/>
      <c r="JF16"/>
      <c r="JG16"/>
      <c r="JH16"/>
      <c r="JI16"/>
    </row>
    <row r="17" spans="1:269" s="81" customFormat="1" ht="12.75" customHeight="1">
      <c r="A17" s="94">
        <v>3</v>
      </c>
      <c r="B17" s="94" t="s">
        <v>35</v>
      </c>
      <c r="C17" s="95" t="s">
        <v>36</v>
      </c>
      <c r="D17" s="94" t="s">
        <v>37</v>
      </c>
      <c r="E17" s="94" t="s">
        <v>32</v>
      </c>
      <c r="F17" s="98">
        <v>45810.770833333299</v>
      </c>
      <c r="G17" s="98">
        <v>45810.775000000001</v>
      </c>
      <c r="H17" s="98">
        <v>45811.329166666699</v>
      </c>
      <c r="I17" s="98">
        <v>45814.3</v>
      </c>
      <c r="J17" s="98">
        <v>45814.316666666702</v>
      </c>
      <c r="K17" s="98">
        <v>45815.558333333298</v>
      </c>
      <c r="L17" s="98">
        <v>45818.416666666701</v>
      </c>
      <c r="M17" s="97">
        <v>45821.666666666701</v>
      </c>
      <c r="N17" s="97">
        <v>45822.291666666701</v>
      </c>
      <c r="O17" s="117"/>
    </row>
    <row r="18" spans="1:269" s="81" customFormat="1" ht="12.75" customHeight="1">
      <c r="A18" s="94"/>
      <c r="B18" s="94" t="s">
        <v>35</v>
      </c>
      <c r="C18" s="95" t="s">
        <v>36</v>
      </c>
      <c r="D18" s="94" t="s">
        <v>37</v>
      </c>
      <c r="E18" s="94" t="s">
        <v>17</v>
      </c>
      <c r="F18" s="98">
        <v>45818.416666666701</v>
      </c>
      <c r="G18" s="97">
        <v>45821.666666666701</v>
      </c>
      <c r="H18" s="97">
        <v>45822.291666666701</v>
      </c>
      <c r="I18" s="98"/>
      <c r="J18" s="98"/>
      <c r="K18" s="98"/>
      <c r="L18" s="98"/>
      <c r="M18" s="98"/>
      <c r="N18" s="98"/>
      <c r="O18" s="117"/>
    </row>
    <row r="19" spans="1:269" s="81" customFormat="1" ht="12.75" customHeight="1">
      <c r="A19" s="94"/>
      <c r="B19" s="94" t="s">
        <v>35</v>
      </c>
      <c r="C19" s="95" t="s">
        <v>38</v>
      </c>
      <c r="D19" s="94" t="s">
        <v>39</v>
      </c>
      <c r="E19" s="94" t="s">
        <v>18</v>
      </c>
      <c r="F19" s="98">
        <v>45817.55</v>
      </c>
      <c r="G19" s="98">
        <v>45818.183333333298</v>
      </c>
      <c r="H19" s="98">
        <v>45818.525000000001</v>
      </c>
      <c r="I19" s="97" t="s">
        <v>40</v>
      </c>
      <c r="J19" s="98"/>
      <c r="K19" s="98"/>
      <c r="L19" s="98"/>
      <c r="M19" s="98"/>
      <c r="N19" s="98"/>
      <c r="O19" s="117"/>
    </row>
    <row r="20" spans="1:269" s="81" customFormat="1" ht="12.75" customHeight="1">
      <c r="A20" s="84"/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</row>
    <row r="21" spans="1:269" ht="12.75" customHeight="1">
      <c r="F21" s="88"/>
      <c r="G21" s="89" t="s">
        <v>41</v>
      </c>
      <c r="H21" s="89"/>
      <c r="I21" s="118"/>
      <c r="J21" s="119" t="s">
        <v>42</v>
      </c>
      <c r="K21" s="120"/>
      <c r="L21" s="88"/>
      <c r="M21" s="89" t="s">
        <v>20</v>
      </c>
      <c r="N21" s="89"/>
      <c r="O21" s="88"/>
      <c r="P21" s="89" t="s">
        <v>19</v>
      </c>
      <c r="Q21" s="89"/>
      <c r="R21" s="88"/>
      <c r="S21" s="89" t="s">
        <v>41</v>
      </c>
      <c r="T21" s="120"/>
      <c r="U21" s="102"/>
      <c r="IZ21"/>
      <c r="JA21"/>
      <c r="JB21"/>
      <c r="JC21"/>
      <c r="JD21"/>
      <c r="JE21"/>
      <c r="JF21"/>
      <c r="JG21"/>
      <c r="JH21"/>
      <c r="JI21"/>
    </row>
    <row r="22" spans="1:269" ht="12.75" customHeight="1">
      <c r="A22" s="99" t="s">
        <v>21</v>
      </c>
      <c r="B22" s="99" t="s">
        <v>22</v>
      </c>
      <c r="C22" s="104" t="s">
        <v>43</v>
      </c>
      <c r="D22" s="99" t="s">
        <v>24</v>
      </c>
      <c r="E22" s="100" t="s">
        <v>25</v>
      </c>
      <c r="F22" s="103" t="s">
        <v>26</v>
      </c>
      <c r="G22" s="94" t="s">
        <v>27</v>
      </c>
      <c r="H22" s="94" t="s">
        <v>28</v>
      </c>
      <c r="I22" s="94" t="s">
        <v>26</v>
      </c>
      <c r="J22" s="94" t="s">
        <v>27</v>
      </c>
      <c r="K22" s="94" t="s">
        <v>28</v>
      </c>
      <c r="L22" s="94" t="s">
        <v>26</v>
      </c>
      <c r="M22" s="94" t="s">
        <v>27</v>
      </c>
      <c r="N22" s="94" t="s">
        <v>28</v>
      </c>
      <c r="O22" s="94" t="s">
        <v>26</v>
      </c>
      <c r="P22" s="99" t="s">
        <v>27</v>
      </c>
      <c r="Q22" s="101" t="s">
        <v>28</v>
      </c>
      <c r="R22" s="94" t="s">
        <v>26</v>
      </c>
      <c r="S22" s="94" t="s">
        <v>27</v>
      </c>
      <c r="T22" s="94" t="s">
        <v>28</v>
      </c>
      <c r="U22" s="126" t="s">
        <v>13</v>
      </c>
      <c r="IW22"/>
      <c r="IX22"/>
      <c r="IY22"/>
      <c r="IZ22"/>
      <c r="JA22"/>
      <c r="JB22"/>
      <c r="JC22"/>
      <c r="JD22"/>
      <c r="JE22"/>
      <c r="JF22"/>
      <c r="JG22"/>
      <c r="JH22"/>
      <c r="JI22"/>
    </row>
    <row r="23" spans="1:269" s="81" customFormat="1" ht="12.75" customHeight="1">
      <c r="A23" s="94" t="s">
        <v>44</v>
      </c>
      <c r="B23" s="94" t="s">
        <v>45</v>
      </c>
      <c r="C23" s="95" t="s">
        <v>46</v>
      </c>
      <c r="D23" s="94" t="s">
        <v>47</v>
      </c>
      <c r="E23" s="94" t="s">
        <v>32</v>
      </c>
      <c r="F23" s="105">
        <v>45808.6875</v>
      </c>
      <c r="G23" s="105">
        <v>45808.762499999997</v>
      </c>
      <c r="H23" s="105">
        <v>45808.916666666701</v>
      </c>
      <c r="I23" s="98">
        <v>45809.262499999997</v>
      </c>
      <c r="J23" s="98">
        <v>45809.345833333296</v>
      </c>
      <c r="K23" s="98">
        <v>45809.875</v>
      </c>
      <c r="L23" s="121">
        <v>45812.933333333298</v>
      </c>
      <c r="M23" s="121">
        <v>45813.375</v>
      </c>
      <c r="N23" s="121">
        <v>45813.695833333302</v>
      </c>
      <c r="O23" s="121">
        <v>45812.1875</v>
      </c>
      <c r="P23" s="121">
        <v>45812.4</v>
      </c>
      <c r="Q23" s="121">
        <v>45812.658333333296</v>
      </c>
      <c r="R23" s="98">
        <v>45816.254166666702</v>
      </c>
      <c r="S23" s="98">
        <v>45816.324999999997</v>
      </c>
      <c r="T23" s="98">
        <v>45816.5180555556</v>
      </c>
      <c r="U23" s="125"/>
      <c r="V23" s="127"/>
      <c r="W23" s="127"/>
      <c r="X23" s="127"/>
      <c r="Y23" s="127"/>
      <c r="Z23" s="127"/>
      <c r="AA23" s="127"/>
      <c r="AB23" s="127"/>
      <c r="AC23" s="127"/>
      <c r="AD23" s="127"/>
      <c r="AE23" s="127"/>
      <c r="AF23" s="127"/>
      <c r="AG23" s="127"/>
      <c r="AH23" s="138"/>
      <c r="AI23" s="138"/>
      <c r="AJ23" s="138"/>
      <c r="AK23" s="138"/>
      <c r="AL23" s="138"/>
      <c r="AM23" s="138"/>
      <c r="AN23" s="138"/>
      <c r="AO23" s="138"/>
      <c r="AP23" s="138"/>
      <c r="AQ23" s="138"/>
      <c r="AR23" s="138"/>
      <c r="AS23" s="138"/>
      <c r="AT23" s="138"/>
      <c r="AU23" s="138"/>
      <c r="AV23" s="138"/>
      <c r="AW23" s="138"/>
      <c r="AX23" s="138"/>
      <c r="AY23" s="138"/>
      <c r="AZ23" s="138"/>
      <c r="BA23" s="138"/>
      <c r="BB23" s="138"/>
      <c r="BC23" s="138"/>
      <c r="BD23" s="138"/>
    </row>
    <row r="24" spans="1:269" s="81" customFormat="1" ht="12.75" customHeight="1">
      <c r="A24" s="94"/>
      <c r="B24" s="94" t="s">
        <v>45</v>
      </c>
      <c r="C24" s="95" t="s">
        <v>46</v>
      </c>
      <c r="D24" s="94" t="s">
        <v>47</v>
      </c>
      <c r="E24" s="94" t="s">
        <v>18</v>
      </c>
      <c r="F24" s="98">
        <v>45816.254166666702</v>
      </c>
      <c r="G24" s="98">
        <v>45816.324999999997</v>
      </c>
      <c r="H24" s="98">
        <v>45816.5180555556</v>
      </c>
      <c r="I24" s="98">
        <v>45816.833333333299</v>
      </c>
      <c r="J24" s="98">
        <v>45816.916666666701</v>
      </c>
      <c r="K24" s="98">
        <v>45817.55</v>
      </c>
      <c r="L24" s="98">
        <v>45819.783333333296</v>
      </c>
      <c r="M24" s="98">
        <v>45820.241666666698</v>
      </c>
      <c r="N24" s="96">
        <v>45820.555555555598</v>
      </c>
      <c r="O24" s="96">
        <v>45820.770833333299</v>
      </c>
      <c r="P24" s="98">
        <v>45821.324999999997</v>
      </c>
      <c r="Q24" s="97">
        <v>45821.583333333299</v>
      </c>
      <c r="R24" s="128">
        <v>45823.708333333299</v>
      </c>
      <c r="S24" s="105"/>
      <c r="T24" s="105"/>
      <c r="U24" s="125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41"/>
      <c r="AH24" s="130"/>
      <c r="AI24" s="130"/>
      <c r="AJ24" s="130"/>
      <c r="AK24" s="130"/>
      <c r="AL24" s="130"/>
      <c r="AM24" s="130"/>
      <c r="AN24" s="130"/>
      <c r="AO24" s="130"/>
      <c r="AP24" s="130"/>
      <c r="AQ24" s="130"/>
      <c r="AR24" s="130"/>
      <c r="AS24" s="130"/>
      <c r="AT24" s="130"/>
      <c r="AU24" s="130"/>
      <c r="AV24" s="130"/>
      <c r="AW24" s="130"/>
      <c r="AX24" s="130"/>
      <c r="AY24" s="130"/>
      <c r="AZ24" s="130"/>
      <c r="BA24" s="130"/>
      <c r="BB24" s="130"/>
      <c r="BC24" s="130"/>
      <c r="BD24" s="130"/>
    </row>
    <row r="25" spans="1:269" ht="12.75" customHeight="1">
      <c r="R25" s="130"/>
      <c r="S25" s="130"/>
      <c r="T25" s="130"/>
      <c r="U25" s="130"/>
      <c r="V25" s="130"/>
      <c r="W25" s="130"/>
      <c r="X25" s="130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38"/>
      <c r="AJ25" s="138"/>
      <c r="AK25" s="138"/>
      <c r="AL25" s="138"/>
      <c r="AM25" s="138"/>
      <c r="AN25" s="138"/>
      <c r="AO25" s="138"/>
      <c r="AP25" s="138"/>
      <c r="AQ25" s="138"/>
      <c r="AR25" s="138"/>
      <c r="AS25" s="138"/>
      <c r="AT25" s="138"/>
      <c r="AU25" s="138"/>
      <c r="AV25" s="138"/>
      <c r="AW25" s="138"/>
      <c r="AX25" s="138"/>
      <c r="AY25" s="138"/>
      <c r="AZ25" s="138"/>
      <c r="BA25" s="138"/>
      <c r="BB25" s="138"/>
      <c r="BC25" s="138"/>
      <c r="BD25" s="138"/>
      <c r="IW25"/>
      <c r="IX25"/>
      <c r="IY25"/>
      <c r="IZ25"/>
      <c r="JA25"/>
      <c r="JB25"/>
      <c r="JC25"/>
      <c r="JD25"/>
      <c r="JE25"/>
      <c r="JF25"/>
      <c r="JG25"/>
      <c r="JH25"/>
      <c r="JI25"/>
    </row>
    <row r="26" spans="1:269" s="81" customFormat="1" ht="12.75" customHeight="1">
      <c r="A26" s="106"/>
      <c r="B26" s="106"/>
      <c r="C26" s="106"/>
      <c r="D26" s="106"/>
      <c r="E26" s="106"/>
      <c r="F26" s="99"/>
      <c r="G26" s="107" t="s">
        <v>48</v>
      </c>
      <c r="H26" s="107"/>
      <c r="I26" s="94"/>
      <c r="J26" s="107" t="s">
        <v>49</v>
      </c>
      <c r="K26" s="122"/>
      <c r="L26" s="107"/>
      <c r="M26" s="107" t="s">
        <v>50</v>
      </c>
      <c r="N26" s="107"/>
      <c r="O26" s="99"/>
      <c r="P26" s="107" t="s">
        <v>51</v>
      </c>
      <c r="Q26" s="107"/>
      <c r="R26" s="99"/>
      <c r="S26" s="107" t="s">
        <v>52</v>
      </c>
      <c r="T26" s="107"/>
      <c r="U26" s="99"/>
      <c r="V26" s="107" t="s">
        <v>53</v>
      </c>
      <c r="W26" s="107"/>
      <c r="X26" s="99"/>
      <c r="Y26" s="107" t="s">
        <v>54</v>
      </c>
      <c r="Z26" s="107"/>
      <c r="AA26" s="99"/>
      <c r="AB26" s="107" t="s">
        <v>48</v>
      </c>
      <c r="AC26" s="107"/>
      <c r="AD26" s="139"/>
      <c r="AE26" s="89" t="s">
        <v>42</v>
      </c>
      <c r="AF26" s="140"/>
    </row>
    <row r="27" spans="1:269" ht="15" customHeight="1">
      <c r="A27" s="99" t="s">
        <v>21</v>
      </c>
      <c r="B27" s="99" t="s">
        <v>22</v>
      </c>
      <c r="C27" s="104" t="s">
        <v>43</v>
      </c>
      <c r="D27" s="99" t="s">
        <v>24</v>
      </c>
      <c r="E27" s="100" t="s">
        <v>25</v>
      </c>
      <c r="F27" s="94" t="s">
        <v>26</v>
      </c>
      <c r="G27" s="94" t="s">
        <v>27</v>
      </c>
      <c r="H27" s="94" t="s">
        <v>28</v>
      </c>
      <c r="I27" s="94" t="s">
        <v>26</v>
      </c>
      <c r="J27" s="94" t="s">
        <v>27</v>
      </c>
      <c r="K27" s="94" t="s">
        <v>28</v>
      </c>
      <c r="L27" s="94" t="s">
        <v>26</v>
      </c>
      <c r="M27" s="94" t="s">
        <v>27</v>
      </c>
      <c r="N27" s="94" t="s">
        <v>28</v>
      </c>
      <c r="O27" s="94" t="s">
        <v>26</v>
      </c>
      <c r="P27" s="94" t="s">
        <v>27</v>
      </c>
      <c r="Q27" s="94" t="s">
        <v>28</v>
      </c>
      <c r="R27" s="94" t="s">
        <v>26</v>
      </c>
      <c r="S27" s="94" t="s">
        <v>27</v>
      </c>
      <c r="T27" s="94" t="s">
        <v>28</v>
      </c>
      <c r="U27" s="94" t="s">
        <v>26</v>
      </c>
      <c r="V27" s="94" t="s">
        <v>27</v>
      </c>
      <c r="W27" s="94" t="s">
        <v>28</v>
      </c>
      <c r="X27" s="94" t="s">
        <v>26</v>
      </c>
      <c r="Y27" s="94" t="s">
        <v>27</v>
      </c>
      <c r="Z27" s="94" t="s">
        <v>28</v>
      </c>
      <c r="AA27" s="94" t="s">
        <v>26</v>
      </c>
      <c r="AB27" s="94" t="s">
        <v>27</v>
      </c>
      <c r="AC27" s="94" t="s">
        <v>28</v>
      </c>
      <c r="AD27" s="93" t="s">
        <v>10</v>
      </c>
      <c r="AE27" s="93" t="s">
        <v>11</v>
      </c>
      <c r="AF27" s="93" t="s">
        <v>12</v>
      </c>
      <c r="AG27" s="91" t="s">
        <v>13</v>
      </c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</row>
    <row r="28" spans="1:269" ht="12.75" hidden="1" customHeight="1">
      <c r="A28" s="94" t="s">
        <v>55</v>
      </c>
      <c r="B28" s="94" t="s">
        <v>56</v>
      </c>
      <c r="C28" s="95" t="s">
        <v>57</v>
      </c>
      <c r="D28" s="94" t="s">
        <v>58</v>
      </c>
      <c r="E28" s="94" t="s">
        <v>59</v>
      </c>
      <c r="F28" s="105">
        <v>45800.375</v>
      </c>
      <c r="G28" s="105">
        <v>45800.479166666701</v>
      </c>
      <c r="H28" s="105">
        <v>45801</v>
      </c>
      <c r="I28" s="105">
        <v>45801.55</v>
      </c>
      <c r="J28" s="105">
        <v>45801.616666666698</v>
      </c>
      <c r="K28" s="105">
        <v>45802.195833333302</v>
      </c>
      <c r="L28" s="105">
        <v>45805.229166666701</v>
      </c>
      <c r="M28" s="105">
        <v>45805.333333333299</v>
      </c>
      <c r="N28" s="105">
        <v>45805.889583333301</v>
      </c>
      <c r="O28" s="105">
        <v>45805.875</v>
      </c>
      <c r="P28" s="105">
        <v>45805.966666666704</v>
      </c>
      <c r="Q28" s="105">
        <v>45806.256944444402</v>
      </c>
      <c r="R28" s="105">
        <v>45807.211805555598</v>
      </c>
      <c r="S28" s="105">
        <v>45807.333333333299</v>
      </c>
      <c r="T28" s="105">
        <v>45807.712500000001</v>
      </c>
      <c r="U28" s="105">
        <v>45807.695833333302</v>
      </c>
      <c r="V28" s="105">
        <v>45807.808333333298</v>
      </c>
      <c r="W28" s="105">
        <v>45808.237500000003</v>
      </c>
      <c r="X28" s="105">
        <v>45808.854166666701</v>
      </c>
      <c r="Y28" s="105">
        <v>45809.354166666701</v>
      </c>
      <c r="Z28" s="105">
        <v>45809.733333333301</v>
      </c>
      <c r="AA28" s="125">
        <v>45813.545833333301</v>
      </c>
      <c r="AB28" s="125">
        <v>45813.637499999997</v>
      </c>
      <c r="AC28" s="125">
        <v>45813.979166666701</v>
      </c>
      <c r="AD28" s="125">
        <v>45812.524305555598</v>
      </c>
      <c r="AE28" s="125">
        <v>45812.604166666701</v>
      </c>
      <c r="AF28" s="125">
        <v>45812.762499999997</v>
      </c>
      <c r="AG28" s="142" t="s">
        <v>60</v>
      </c>
      <c r="AH28"/>
      <c r="AI28"/>
      <c r="AJ28"/>
      <c r="AK28"/>
      <c r="AL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</row>
    <row r="29" spans="1:269" ht="12.75" customHeight="1">
      <c r="A29" s="94">
        <v>5</v>
      </c>
      <c r="B29" s="94" t="s">
        <v>56</v>
      </c>
      <c r="C29" s="95" t="s">
        <v>38</v>
      </c>
      <c r="D29" s="94" t="s">
        <v>39</v>
      </c>
      <c r="E29" s="94" t="s">
        <v>18</v>
      </c>
      <c r="F29" s="98">
        <v>45812.833333333299</v>
      </c>
      <c r="G29" s="98">
        <v>45814.979166666701</v>
      </c>
      <c r="H29" s="98">
        <v>45815.345833333296</v>
      </c>
      <c r="I29" s="98">
        <v>45816</v>
      </c>
      <c r="J29" s="105">
        <v>45816.1</v>
      </c>
      <c r="K29" s="105">
        <v>45816.516666666699</v>
      </c>
      <c r="L29" s="97">
        <v>45821.541666666701</v>
      </c>
      <c r="M29" s="97">
        <v>45821.666666666701</v>
      </c>
      <c r="N29" s="97">
        <v>45822.260416666701</v>
      </c>
      <c r="O29" s="97">
        <v>45822.302083333299</v>
      </c>
      <c r="P29" s="97">
        <v>45822.34375</v>
      </c>
      <c r="Q29" s="97">
        <v>45822.645833333299</v>
      </c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25"/>
      <c r="AE29" s="125"/>
      <c r="AF29" s="125"/>
      <c r="AG29" s="142" t="s">
        <v>61</v>
      </c>
      <c r="AH29"/>
      <c r="AI29"/>
      <c r="AJ29"/>
      <c r="AK29"/>
      <c r="AL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</row>
    <row r="30" spans="1:269" ht="13.5">
      <c r="A30" s="94"/>
      <c r="B30" s="94" t="s">
        <v>56</v>
      </c>
      <c r="C30" s="95" t="s">
        <v>62</v>
      </c>
      <c r="D30" s="94" t="s">
        <v>63</v>
      </c>
      <c r="E30" s="94" t="s">
        <v>17</v>
      </c>
      <c r="F30" s="96">
        <v>45821.375</v>
      </c>
      <c r="G30" s="96">
        <v>45821.395833333299</v>
      </c>
      <c r="H30" s="97">
        <v>45821.958333333299</v>
      </c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105"/>
      <c r="Y30" s="105"/>
      <c r="Z30" s="105"/>
      <c r="AA30" s="98"/>
      <c r="AB30" s="98"/>
      <c r="AC30" s="98"/>
      <c r="AD30" s="98"/>
      <c r="AE30" s="98"/>
      <c r="AF30" s="98"/>
      <c r="AG30" s="117"/>
      <c r="AH30"/>
      <c r="AI30"/>
      <c r="AJ30"/>
      <c r="AK30"/>
      <c r="AL30"/>
      <c r="IW30"/>
      <c r="IX30"/>
      <c r="IY30"/>
      <c r="IZ30"/>
      <c r="JA30"/>
      <c r="JB30"/>
      <c r="JC30"/>
      <c r="JD30"/>
      <c r="JE30"/>
      <c r="JF30"/>
      <c r="JG30"/>
      <c r="JH30"/>
      <c r="JI30"/>
    </row>
    <row r="31" spans="1:269" ht="12.75" customHeight="1">
      <c r="A31"/>
      <c r="B31"/>
      <c r="C31"/>
      <c r="D31"/>
      <c r="E31"/>
      <c r="F31"/>
      <c r="G31"/>
      <c r="H31"/>
      <c r="I31"/>
      <c r="J31"/>
      <c r="K31"/>
      <c r="L31" s="123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IW31"/>
      <c r="IX31"/>
      <c r="IY31"/>
      <c r="IZ31"/>
      <c r="JA31"/>
      <c r="JB31"/>
      <c r="JC31"/>
      <c r="JD31"/>
      <c r="JE31"/>
      <c r="JF31"/>
      <c r="JG31"/>
      <c r="JH31"/>
      <c r="JI31"/>
    </row>
    <row r="32" spans="1:269" s="81" customFormat="1" ht="12.75" customHeight="1">
      <c r="A32" s="106"/>
      <c r="B32" s="106"/>
      <c r="C32" s="106"/>
      <c r="D32" s="106"/>
      <c r="E32" s="106"/>
      <c r="F32" s="99"/>
      <c r="G32" s="107" t="s">
        <v>64</v>
      </c>
      <c r="H32" s="107"/>
      <c r="I32" s="99"/>
      <c r="J32" s="107" t="s">
        <v>52</v>
      </c>
      <c r="K32" s="107"/>
      <c r="L32" s="124"/>
      <c r="M32" s="107" t="s">
        <v>53</v>
      </c>
      <c r="N32" s="107"/>
      <c r="O32" s="99"/>
      <c r="P32" s="107" t="s">
        <v>64</v>
      </c>
      <c r="Q32" s="131"/>
    </row>
    <row r="33" spans="1:16380" s="81" customFormat="1" ht="12.75" customHeight="1">
      <c r="A33" s="99" t="s">
        <v>21</v>
      </c>
      <c r="B33" s="99" t="s">
        <v>22</v>
      </c>
      <c r="C33" s="99" t="s">
        <v>23</v>
      </c>
      <c r="D33" s="99" t="s">
        <v>24</v>
      </c>
      <c r="E33" s="100" t="s">
        <v>25</v>
      </c>
      <c r="F33" s="103" t="s">
        <v>26</v>
      </c>
      <c r="G33" s="94" t="s">
        <v>27</v>
      </c>
      <c r="H33" s="94" t="s">
        <v>28</v>
      </c>
      <c r="I33" s="94" t="s">
        <v>26</v>
      </c>
      <c r="J33" s="94" t="s">
        <v>27</v>
      </c>
      <c r="K33" s="94" t="s">
        <v>28</v>
      </c>
      <c r="L33" s="94" t="s">
        <v>26</v>
      </c>
      <c r="M33" s="94" t="s">
        <v>27</v>
      </c>
      <c r="N33" s="94" t="s">
        <v>28</v>
      </c>
      <c r="O33" s="94" t="s">
        <v>26</v>
      </c>
      <c r="P33" s="99" t="s">
        <v>27</v>
      </c>
      <c r="Q33" s="94" t="s">
        <v>28</v>
      </c>
      <c r="R33" s="132" t="s">
        <v>13</v>
      </c>
    </row>
    <row r="34" spans="1:16380" ht="12.75" customHeight="1">
      <c r="A34" s="94">
        <v>6</v>
      </c>
      <c r="B34" s="94" t="s">
        <v>65</v>
      </c>
      <c r="C34" s="95" t="s">
        <v>66</v>
      </c>
      <c r="D34" s="94" t="s">
        <v>67</v>
      </c>
      <c r="E34" s="94" t="s">
        <v>17</v>
      </c>
      <c r="F34" s="97">
        <v>45822.208333333299</v>
      </c>
      <c r="G34" s="97">
        <v>45822.416666666701</v>
      </c>
      <c r="H34" s="97">
        <v>45823.041666666701</v>
      </c>
      <c r="I34" s="112"/>
      <c r="J34" s="112"/>
      <c r="K34" s="112"/>
      <c r="L34" s="112"/>
      <c r="M34" s="112"/>
      <c r="N34" s="112"/>
      <c r="O34" s="112"/>
      <c r="P34" s="112"/>
      <c r="Q34" s="112"/>
      <c r="R34" s="117"/>
      <c r="IZ34"/>
      <c r="JA34"/>
      <c r="JB34"/>
      <c r="JC34"/>
      <c r="JD34"/>
      <c r="JE34"/>
      <c r="JF34"/>
      <c r="JG34"/>
      <c r="JH34"/>
      <c r="JI34"/>
    </row>
    <row r="35" spans="1:16380" ht="12.75" customHeight="1">
      <c r="A35" s="94"/>
      <c r="B35" s="94" t="s">
        <v>65</v>
      </c>
      <c r="C35" s="108" t="s">
        <v>68</v>
      </c>
      <c r="D35" s="94" t="s">
        <v>69</v>
      </c>
      <c r="E35" s="94" t="s">
        <v>18</v>
      </c>
      <c r="F35" s="98">
        <v>45814.719444444403</v>
      </c>
      <c r="G35" s="98">
        <v>45814.729166666701</v>
      </c>
      <c r="H35" s="98">
        <v>45815.366666666698</v>
      </c>
      <c r="I35" s="98">
        <v>45818.291666666701</v>
      </c>
      <c r="J35" s="98">
        <v>45818.333333333299</v>
      </c>
      <c r="K35" s="98">
        <v>45818.958333333299</v>
      </c>
      <c r="L35" s="98">
        <v>45818.9375</v>
      </c>
      <c r="M35" s="98">
        <v>45818.970833333296</v>
      </c>
      <c r="N35" s="98">
        <v>45819.666666666701</v>
      </c>
      <c r="O35" s="97">
        <v>45822.333333333299</v>
      </c>
      <c r="P35" s="97">
        <v>45822.354166666701</v>
      </c>
      <c r="Q35" s="97">
        <v>45823</v>
      </c>
      <c r="R35" s="117"/>
      <c r="IZ35"/>
      <c r="JA35"/>
      <c r="JB35"/>
      <c r="JC35"/>
      <c r="JD35"/>
      <c r="JE35"/>
      <c r="JF35"/>
      <c r="JG35"/>
      <c r="JH35"/>
      <c r="JI35"/>
    </row>
    <row r="36" spans="1:16380" ht="12.75" customHeight="1">
      <c r="A36" s="109"/>
      <c r="B36" s="109"/>
      <c r="C36" s="110"/>
      <c r="D36" s="109"/>
      <c r="E36" s="109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33"/>
      <c r="IZ36"/>
      <c r="JA36"/>
      <c r="JB36"/>
      <c r="JC36"/>
      <c r="JD36"/>
      <c r="JE36"/>
      <c r="JF36"/>
      <c r="JG36"/>
      <c r="JH36"/>
      <c r="JI36"/>
    </row>
    <row r="37" spans="1:16380" ht="12.95" customHeight="1">
      <c r="IZ37"/>
      <c r="JA37"/>
      <c r="JB37"/>
      <c r="JC37"/>
      <c r="JD37"/>
      <c r="JE37"/>
      <c r="JF37"/>
      <c r="JG37"/>
      <c r="JH37"/>
      <c r="JI37"/>
    </row>
    <row r="38" spans="1:16380" s="81" customFormat="1" ht="12.75" customHeight="1">
      <c r="A38" s="106"/>
      <c r="B38" s="106"/>
      <c r="C38" s="106"/>
      <c r="D38" s="106"/>
      <c r="E38" s="106"/>
      <c r="F38" s="99"/>
      <c r="G38" s="107" t="s">
        <v>64</v>
      </c>
      <c r="H38" s="107"/>
      <c r="I38" s="99"/>
      <c r="J38" s="107" t="s">
        <v>50</v>
      </c>
      <c r="K38" s="107"/>
      <c r="L38" s="99"/>
      <c r="M38" s="107" t="s">
        <v>51</v>
      </c>
      <c r="N38" s="107"/>
      <c r="O38" s="99"/>
      <c r="P38" s="107" t="s">
        <v>64</v>
      </c>
      <c r="Q38" s="131"/>
    </row>
    <row r="39" spans="1:16380" s="81" customFormat="1" ht="12.75" customHeight="1">
      <c r="A39" s="99" t="s">
        <v>21</v>
      </c>
      <c r="B39" s="99" t="s">
        <v>22</v>
      </c>
      <c r="C39" s="99" t="s">
        <v>23</v>
      </c>
      <c r="D39" s="99" t="s">
        <v>24</v>
      </c>
      <c r="E39" s="100" t="s">
        <v>25</v>
      </c>
      <c r="F39" s="103" t="s">
        <v>26</v>
      </c>
      <c r="G39" s="94" t="s">
        <v>11</v>
      </c>
      <c r="H39" s="94" t="s">
        <v>28</v>
      </c>
      <c r="I39" s="94" t="s">
        <v>26</v>
      </c>
      <c r="J39" s="94" t="s">
        <v>27</v>
      </c>
      <c r="K39" s="94" t="s">
        <v>28</v>
      </c>
      <c r="L39" s="94" t="s">
        <v>26</v>
      </c>
      <c r="M39" s="94" t="s">
        <v>27</v>
      </c>
      <c r="N39" s="94" t="s">
        <v>28</v>
      </c>
      <c r="O39" s="94" t="s">
        <v>26</v>
      </c>
      <c r="P39" s="94" t="s">
        <v>27</v>
      </c>
      <c r="Q39" s="94" t="s">
        <v>28</v>
      </c>
      <c r="R39" s="132" t="s">
        <v>13</v>
      </c>
    </row>
    <row r="40" spans="1:16380" s="81" customFormat="1" ht="12.75" customHeight="1">
      <c r="A40" s="94">
        <v>7</v>
      </c>
      <c r="B40" s="94" t="s">
        <v>70</v>
      </c>
      <c r="C40" s="108" t="s">
        <v>68</v>
      </c>
      <c r="D40" s="94" t="s">
        <v>69</v>
      </c>
      <c r="E40" s="94" t="s">
        <v>17</v>
      </c>
      <c r="F40" s="97">
        <v>45822.333333333299</v>
      </c>
      <c r="G40" s="97">
        <v>45822.354166666701</v>
      </c>
      <c r="H40" s="97">
        <v>45823</v>
      </c>
      <c r="I40" s="98"/>
      <c r="J40" s="98"/>
      <c r="K40" s="98"/>
      <c r="L40" s="98"/>
      <c r="M40" s="98"/>
      <c r="N40" s="98"/>
      <c r="O40" s="98"/>
      <c r="P40" s="98"/>
      <c r="Q40" s="98"/>
      <c r="R40" s="117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</row>
    <row r="41" spans="1:16380" s="81" customFormat="1" ht="12.75" customHeight="1">
      <c r="A41" s="94"/>
      <c r="B41" s="94" t="s">
        <v>70</v>
      </c>
      <c r="C41" s="95" t="s">
        <v>66</v>
      </c>
      <c r="D41" s="94" t="s">
        <v>67</v>
      </c>
      <c r="E41" s="94" t="s">
        <v>18</v>
      </c>
      <c r="F41" s="112">
        <v>45815.958333333299</v>
      </c>
      <c r="G41" s="112">
        <v>45816</v>
      </c>
      <c r="H41" s="112">
        <v>45816.625</v>
      </c>
      <c r="I41" s="121">
        <v>45819.6875</v>
      </c>
      <c r="J41" s="121">
        <v>45819.729166666701</v>
      </c>
      <c r="K41" s="121">
        <v>45820.166666666701</v>
      </c>
      <c r="L41" s="121">
        <v>45819.291666666701</v>
      </c>
      <c r="M41" s="121">
        <v>45819.395833333299</v>
      </c>
      <c r="N41" s="121">
        <v>45819.625</v>
      </c>
      <c r="O41" s="97">
        <v>45822.208333333299</v>
      </c>
      <c r="P41" s="97">
        <v>45822.416666666701</v>
      </c>
      <c r="Q41" s="97">
        <v>45823.041666666701</v>
      </c>
      <c r="R41" s="117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  <c r="AH41" s="113"/>
      <c r="AI41" s="113"/>
      <c r="AJ41" s="113"/>
      <c r="AK41" s="113"/>
      <c r="AL41" s="113"/>
      <c r="AM41" s="113"/>
      <c r="AN41" s="113"/>
      <c r="AO41" s="113"/>
    </row>
    <row r="42" spans="1:16380" s="81" customFormat="1" ht="12.75" customHeight="1">
      <c r="A42" s="109"/>
      <c r="B42" s="109"/>
      <c r="C42" s="110"/>
      <c r="D42" s="109"/>
      <c r="E42" s="109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33"/>
      <c r="S42" s="113"/>
      <c r="T42" s="113"/>
      <c r="U42" s="113"/>
      <c r="V42" s="113"/>
      <c r="W42" s="113"/>
      <c r="X42" s="113"/>
      <c r="Y42" s="113"/>
      <c r="Z42" s="113"/>
      <c r="AA42" s="113"/>
      <c r="AB42" s="113"/>
      <c r="AC42" s="113"/>
      <c r="AD42" s="113"/>
      <c r="AE42" s="113"/>
      <c r="AF42" s="113"/>
      <c r="AG42" s="113"/>
      <c r="AH42" s="113"/>
      <c r="AI42" s="113"/>
      <c r="AJ42" s="113"/>
      <c r="AK42" s="113"/>
      <c r="AL42" s="113"/>
      <c r="AM42" s="113"/>
      <c r="AN42" s="113"/>
      <c r="AO42" s="113"/>
    </row>
    <row r="43" spans="1:16380" s="81" customFormat="1" ht="12.7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 s="113"/>
      <c r="T43" s="113"/>
      <c r="U43" s="113"/>
      <c r="V43" s="113"/>
      <c r="W43" s="113"/>
      <c r="X43" s="113"/>
      <c r="Y43" s="113"/>
      <c r="Z43" s="113"/>
      <c r="AA43" s="113"/>
      <c r="AB43" s="113"/>
      <c r="AC43" s="113"/>
      <c r="AD43" s="113"/>
      <c r="AE43" s="113"/>
      <c r="AF43" s="113"/>
      <c r="AG43" s="113"/>
      <c r="AH43" s="113"/>
      <c r="AI43" s="113"/>
      <c r="AJ43" s="113"/>
      <c r="AK43" s="113"/>
      <c r="AL43" s="113"/>
      <c r="AM43" s="113"/>
      <c r="AN43" s="113"/>
      <c r="AO43" s="113"/>
    </row>
    <row r="44" spans="1:16380" s="81" customFormat="1" ht="12.75" customHeight="1">
      <c r="A44" s="106"/>
      <c r="B44" s="106"/>
      <c r="C44" s="106"/>
      <c r="D44" s="106"/>
      <c r="E44" s="106"/>
      <c r="F44" s="99"/>
      <c r="G44" s="107" t="s">
        <v>64</v>
      </c>
      <c r="H44" s="107"/>
      <c r="I44" s="99"/>
      <c r="J44" s="107" t="s">
        <v>53</v>
      </c>
      <c r="K44" s="107"/>
      <c r="L44" s="99"/>
      <c r="M44" s="107" t="s">
        <v>52</v>
      </c>
      <c r="N44" s="107"/>
      <c r="O44" s="99"/>
      <c r="P44" s="107" t="s">
        <v>64</v>
      </c>
      <c r="Q44" s="131"/>
    </row>
    <row r="45" spans="1:16380" s="81" customFormat="1" ht="12.75" customHeight="1">
      <c r="A45" s="99" t="s">
        <v>21</v>
      </c>
      <c r="B45" s="99" t="s">
        <v>22</v>
      </c>
      <c r="C45" s="99" t="s">
        <v>23</v>
      </c>
      <c r="D45" s="99" t="s">
        <v>24</v>
      </c>
      <c r="E45" s="100" t="s">
        <v>25</v>
      </c>
      <c r="F45" s="103" t="s">
        <v>26</v>
      </c>
      <c r="G45" s="94" t="s">
        <v>27</v>
      </c>
      <c r="H45" s="94" t="s">
        <v>28</v>
      </c>
      <c r="I45" s="94" t="s">
        <v>26</v>
      </c>
      <c r="J45" s="94" t="s">
        <v>27</v>
      </c>
      <c r="K45" s="94" t="s">
        <v>28</v>
      </c>
      <c r="L45" s="94" t="s">
        <v>26</v>
      </c>
      <c r="M45" s="94" t="s">
        <v>27</v>
      </c>
      <c r="N45" s="94" t="s">
        <v>28</v>
      </c>
      <c r="O45" s="94" t="s">
        <v>26</v>
      </c>
      <c r="P45" s="99" t="s">
        <v>27</v>
      </c>
      <c r="Q45" s="94" t="s">
        <v>28</v>
      </c>
      <c r="R45" s="132" t="s">
        <v>13</v>
      </c>
    </row>
    <row r="46" spans="1:16380" s="81" customFormat="1" ht="12.75" customHeight="1">
      <c r="A46" s="94">
        <v>8</v>
      </c>
      <c r="B46" s="99" t="s">
        <v>71</v>
      </c>
      <c r="C46" s="108" t="s">
        <v>72</v>
      </c>
      <c r="D46" s="101" t="s">
        <v>73</v>
      </c>
      <c r="E46" s="94" t="s">
        <v>17</v>
      </c>
      <c r="F46" s="97">
        <v>45821.8125</v>
      </c>
      <c r="G46" s="97">
        <v>45821.875</v>
      </c>
      <c r="H46" s="97">
        <v>45822.583333333299</v>
      </c>
      <c r="I46" s="112"/>
      <c r="J46" s="112"/>
      <c r="K46" s="98"/>
      <c r="L46" s="98"/>
      <c r="M46" s="98"/>
      <c r="N46" s="98"/>
      <c r="O46" s="98"/>
      <c r="P46" s="98"/>
      <c r="Q46" s="98"/>
      <c r="R46" s="134"/>
    </row>
    <row r="47" spans="1:16380" s="81" customFormat="1" ht="12.75" customHeight="1">
      <c r="A47" s="94"/>
      <c r="B47" s="94" t="s">
        <v>71</v>
      </c>
      <c r="C47" s="108" t="s">
        <v>74</v>
      </c>
      <c r="D47" s="101" t="s">
        <v>75</v>
      </c>
      <c r="E47" s="94" t="s">
        <v>18</v>
      </c>
      <c r="F47" s="98">
        <v>45814.832638888904</v>
      </c>
      <c r="G47" s="98">
        <v>45815.028472222199</v>
      </c>
      <c r="H47" s="98">
        <v>45815.588888888902</v>
      </c>
      <c r="I47" s="98">
        <v>45818.6875</v>
      </c>
      <c r="J47" s="98">
        <v>45818.715277777803</v>
      </c>
      <c r="K47" s="98">
        <v>45819.208333333299</v>
      </c>
      <c r="L47" s="98">
        <v>45819.270833333299</v>
      </c>
      <c r="M47" s="98">
        <v>45819.3125</v>
      </c>
      <c r="N47" s="98">
        <v>45819.75</v>
      </c>
      <c r="O47" s="97">
        <v>45822.479166666701</v>
      </c>
      <c r="P47" s="97">
        <v>45822.708333333299</v>
      </c>
      <c r="Q47" s="97">
        <v>45823.291666666701</v>
      </c>
      <c r="R47" s="117"/>
      <c r="S47" s="113"/>
      <c r="T47" s="113"/>
      <c r="U47" s="113"/>
      <c r="V47" s="113"/>
      <c r="W47" s="113"/>
      <c r="X47" s="113"/>
      <c r="Y47" s="113"/>
      <c r="Z47" s="113"/>
      <c r="AA47" s="113"/>
      <c r="AB47" s="113"/>
      <c r="AC47" s="113"/>
      <c r="AD47" s="113"/>
      <c r="AE47" s="113"/>
      <c r="AF47" s="113"/>
      <c r="AG47" s="113"/>
      <c r="AH47" s="113"/>
      <c r="AI47" s="113"/>
      <c r="AJ47" s="113"/>
      <c r="AK47" s="113"/>
      <c r="AL47" s="113"/>
      <c r="AM47" s="113"/>
      <c r="AN47" s="113"/>
      <c r="AO47" s="113"/>
    </row>
    <row r="48" spans="1:16380" ht="12.75" customHeight="1">
      <c r="A48" s="113"/>
      <c r="B48" s="113"/>
      <c r="C48" s="113"/>
      <c r="D48" s="113"/>
      <c r="E48" s="113"/>
      <c r="F48" s="113"/>
      <c r="G48" s="113"/>
      <c r="H48" s="113"/>
      <c r="I48" s="113"/>
      <c r="J48" s="113"/>
      <c r="K48" s="113"/>
      <c r="O48" s="113"/>
      <c r="P48" s="113"/>
      <c r="Q48" s="113"/>
      <c r="R48" s="113"/>
      <c r="CI48" s="81"/>
      <c r="CJ48" s="81"/>
      <c r="CK48" s="81"/>
      <c r="CL48" s="81"/>
      <c r="CM48" s="81"/>
      <c r="CN48" s="81"/>
      <c r="CO48" s="81"/>
      <c r="CP48" s="81"/>
      <c r="CQ48" s="81"/>
      <c r="CR48" s="81"/>
      <c r="CS48" s="81"/>
      <c r="CT48" s="81"/>
      <c r="CU48" s="81"/>
      <c r="CV48" s="81"/>
      <c r="CW48" s="81"/>
      <c r="CX48" s="81"/>
      <c r="CY48" s="81"/>
      <c r="CZ48" s="81"/>
      <c r="DA48" s="81"/>
      <c r="DB48" s="81"/>
      <c r="DC48" s="81"/>
      <c r="DD48" s="81"/>
      <c r="DE48" s="81"/>
      <c r="DF48" s="81"/>
      <c r="DG48" s="81"/>
      <c r="DH48" s="81"/>
      <c r="DI48" s="81"/>
      <c r="DJ48" s="81"/>
      <c r="DK48" s="81"/>
      <c r="DL48" s="81"/>
      <c r="DM48" s="81"/>
      <c r="DN48" s="81"/>
      <c r="DO48" s="81"/>
      <c r="DP48" s="81"/>
      <c r="DQ48" s="81"/>
      <c r="DR48" s="81"/>
      <c r="DS48" s="81"/>
      <c r="DT48" s="81"/>
      <c r="DU48" s="81"/>
      <c r="DV48" s="81"/>
      <c r="DW48" s="81"/>
      <c r="DX48" s="81"/>
      <c r="DY48" s="81"/>
      <c r="DZ48" s="81"/>
      <c r="EA48" s="81"/>
      <c r="EB48" s="81"/>
      <c r="EC48" s="81"/>
      <c r="ED48" s="81"/>
      <c r="EE48" s="81"/>
      <c r="EF48" s="81"/>
      <c r="EG48" s="81"/>
      <c r="EH48" s="81"/>
      <c r="EI48" s="81"/>
      <c r="EJ48" s="81"/>
      <c r="EK48" s="81"/>
      <c r="EL48" s="81"/>
      <c r="EM48" s="81"/>
      <c r="EN48" s="81"/>
      <c r="EO48" s="81"/>
      <c r="EP48" s="81"/>
      <c r="EQ48" s="81"/>
      <c r="ER48" s="81"/>
      <c r="ES48" s="81"/>
      <c r="ET48" s="81"/>
      <c r="EU48" s="81"/>
      <c r="EV48" s="81"/>
      <c r="EW48" s="81"/>
      <c r="EX48" s="81"/>
      <c r="EY48" s="81"/>
      <c r="EZ48" s="81"/>
      <c r="FA48" s="81"/>
      <c r="FB48" s="81"/>
      <c r="FC48" s="81"/>
      <c r="FD48" s="81"/>
      <c r="FE48" s="81"/>
      <c r="FF48" s="81"/>
      <c r="FG48" s="81"/>
      <c r="FH48" s="81"/>
      <c r="FI48" s="81"/>
      <c r="FJ48" s="81"/>
      <c r="FK48" s="81"/>
      <c r="FL48" s="81"/>
      <c r="FM48" s="81"/>
      <c r="FN48" s="81"/>
      <c r="FO48" s="81"/>
      <c r="FP48" s="81"/>
      <c r="FQ48" s="81"/>
      <c r="FR48" s="81"/>
      <c r="FS48" s="81"/>
      <c r="FT48" s="81"/>
      <c r="FU48" s="81"/>
      <c r="FV48" s="81"/>
      <c r="FW48" s="81"/>
      <c r="FX48" s="81"/>
      <c r="FY48" s="81"/>
      <c r="FZ48" s="81"/>
      <c r="GA48" s="81"/>
      <c r="GB48" s="81"/>
      <c r="GC48" s="81"/>
      <c r="GD48" s="81"/>
      <c r="GE48" s="81"/>
      <c r="GF48" s="81"/>
      <c r="GG48" s="81"/>
      <c r="GH48" s="81"/>
      <c r="GI48" s="81"/>
      <c r="GJ48" s="81"/>
      <c r="GK48" s="81"/>
      <c r="GL48" s="81"/>
      <c r="GM48" s="81"/>
      <c r="GN48" s="81"/>
      <c r="GO48" s="81"/>
      <c r="GP48" s="81"/>
      <c r="GQ48" s="81"/>
      <c r="GR48" s="81"/>
      <c r="GS48" s="81"/>
      <c r="GT48" s="81"/>
      <c r="GU48" s="81"/>
      <c r="GV48" s="81"/>
      <c r="GW48" s="81"/>
      <c r="GX48" s="81"/>
      <c r="GY48" s="81"/>
      <c r="GZ48" s="81"/>
      <c r="HA48" s="81"/>
      <c r="HB48" s="81"/>
      <c r="HC48" s="81"/>
      <c r="HD48" s="81"/>
      <c r="HE48" s="81"/>
      <c r="HF48" s="81"/>
      <c r="HG48" s="81"/>
      <c r="HH48" s="81"/>
      <c r="HI48" s="81"/>
      <c r="HJ48" s="81"/>
      <c r="HK48" s="81"/>
      <c r="HL48" s="81"/>
      <c r="HM48" s="81"/>
      <c r="HN48" s="81"/>
      <c r="HO48" s="81"/>
      <c r="HP48" s="81"/>
      <c r="HQ48" s="81"/>
      <c r="HR48" s="81"/>
      <c r="HS48" s="81"/>
      <c r="HT48" s="81"/>
      <c r="HU48" s="81"/>
      <c r="HV48" s="81"/>
      <c r="HW48" s="81"/>
      <c r="HX48" s="81"/>
      <c r="HY48" s="81"/>
      <c r="HZ48" s="81"/>
      <c r="IA48" s="81"/>
      <c r="IB48" s="81"/>
      <c r="IC48" s="81"/>
      <c r="ID48" s="81"/>
      <c r="IE48" s="81"/>
      <c r="IF48" s="81"/>
      <c r="IG48" s="81"/>
      <c r="IH48" s="81"/>
      <c r="II48" s="81"/>
      <c r="IJ48" s="81"/>
      <c r="IK48" s="81"/>
      <c r="IL48" s="81"/>
      <c r="IM48" s="81"/>
      <c r="IN48" s="81"/>
      <c r="IO48" s="81"/>
      <c r="IP48" s="81"/>
      <c r="IQ48" s="81"/>
      <c r="IR48" s="81"/>
      <c r="IS48" s="81"/>
      <c r="IT48" s="81"/>
      <c r="IU48" s="81"/>
      <c r="IV48" s="81"/>
      <c r="IW48" s="81"/>
      <c r="IX48" s="81"/>
      <c r="IY48" s="81"/>
      <c r="IZ48" s="81"/>
      <c r="JA48" s="81"/>
      <c r="JB48" s="81"/>
      <c r="JC48" s="81"/>
      <c r="JD48" s="81"/>
      <c r="JE48" s="81"/>
      <c r="JF48" s="81"/>
      <c r="JG48" s="81"/>
      <c r="JH48" s="81"/>
      <c r="JI48" s="81"/>
      <c r="JJ48" s="81"/>
      <c r="JK48" s="81"/>
      <c r="JL48" s="81"/>
      <c r="JM48" s="81"/>
      <c r="JN48" s="81"/>
      <c r="JO48" s="81"/>
      <c r="JP48" s="81"/>
      <c r="JQ48" s="81"/>
      <c r="JR48" s="81"/>
      <c r="JS48" s="81"/>
      <c r="JT48" s="81"/>
      <c r="JU48" s="81"/>
      <c r="JV48" s="81"/>
      <c r="JW48" s="81"/>
      <c r="JX48" s="81"/>
      <c r="JY48" s="81"/>
      <c r="JZ48" s="81"/>
      <c r="KA48" s="81"/>
      <c r="KB48" s="81"/>
      <c r="KC48" s="81"/>
      <c r="KD48" s="81"/>
      <c r="KE48" s="81"/>
      <c r="KF48" s="81"/>
      <c r="KG48" s="81"/>
      <c r="KH48" s="81"/>
      <c r="KI48" s="81"/>
      <c r="KJ48" s="81"/>
      <c r="KK48" s="81"/>
      <c r="KL48" s="81"/>
      <c r="KM48" s="81"/>
      <c r="KN48" s="81"/>
      <c r="KO48" s="81"/>
      <c r="KP48" s="81"/>
      <c r="KQ48" s="81"/>
      <c r="KR48" s="81"/>
      <c r="KS48" s="81"/>
      <c r="KT48" s="81"/>
      <c r="KU48" s="81"/>
      <c r="KV48" s="81"/>
      <c r="KW48" s="81"/>
      <c r="KX48" s="81"/>
      <c r="KY48" s="81"/>
      <c r="KZ48" s="81"/>
      <c r="LA48" s="81"/>
      <c r="LB48" s="81"/>
      <c r="LC48" s="81"/>
      <c r="LD48" s="81"/>
      <c r="LE48" s="81"/>
      <c r="LF48" s="81"/>
      <c r="LG48" s="81"/>
      <c r="LH48" s="81"/>
      <c r="LI48" s="81"/>
      <c r="LJ48" s="81"/>
      <c r="LK48" s="81"/>
      <c r="LL48" s="81"/>
      <c r="LM48" s="81"/>
      <c r="LN48" s="81"/>
      <c r="LO48" s="81"/>
      <c r="LP48" s="81"/>
      <c r="LQ48" s="81"/>
      <c r="LR48" s="81"/>
      <c r="LS48" s="81"/>
      <c r="LT48" s="81"/>
      <c r="LU48" s="81"/>
      <c r="LV48" s="81"/>
      <c r="LW48" s="81"/>
      <c r="LX48" s="81"/>
      <c r="LY48" s="81"/>
      <c r="LZ48" s="81"/>
      <c r="MA48" s="81"/>
      <c r="MB48" s="81"/>
      <c r="MC48" s="81"/>
      <c r="MD48" s="81"/>
      <c r="ME48" s="81"/>
      <c r="MF48" s="81"/>
      <c r="MG48" s="81"/>
      <c r="MH48" s="81"/>
      <c r="MI48" s="81"/>
      <c r="MJ48" s="81"/>
      <c r="MK48" s="81"/>
      <c r="ML48" s="81"/>
      <c r="MM48" s="81"/>
      <c r="MN48" s="81"/>
      <c r="MO48" s="81"/>
      <c r="MP48" s="81"/>
      <c r="MQ48" s="81"/>
      <c r="MR48" s="81"/>
      <c r="MS48" s="81"/>
      <c r="MT48" s="81"/>
      <c r="MU48" s="81"/>
      <c r="MV48" s="81"/>
      <c r="MW48" s="81"/>
      <c r="MX48" s="81"/>
      <c r="MY48" s="81"/>
      <c r="MZ48" s="81"/>
      <c r="NA48" s="81"/>
      <c r="NB48" s="81"/>
      <c r="NC48" s="81"/>
      <c r="ND48" s="81"/>
      <c r="NE48" s="81"/>
      <c r="NF48" s="81"/>
      <c r="NG48" s="81"/>
      <c r="NH48" s="81"/>
      <c r="NI48" s="81"/>
      <c r="NJ48" s="81"/>
      <c r="NK48" s="81"/>
      <c r="NL48" s="81"/>
      <c r="NM48" s="81"/>
      <c r="NN48" s="81"/>
      <c r="NO48" s="81"/>
      <c r="NP48" s="81"/>
      <c r="NQ48" s="81"/>
      <c r="NR48" s="81"/>
      <c r="NS48" s="81"/>
      <c r="NT48" s="81"/>
      <c r="NU48" s="81"/>
      <c r="NV48" s="81"/>
      <c r="NW48" s="81"/>
      <c r="NX48" s="81"/>
      <c r="NY48" s="81"/>
      <c r="NZ48" s="81"/>
      <c r="OA48" s="81"/>
      <c r="OB48" s="81"/>
      <c r="OC48" s="81"/>
      <c r="OD48" s="81"/>
      <c r="OE48" s="81"/>
      <c r="OF48" s="81"/>
      <c r="OG48" s="81"/>
      <c r="OH48" s="81"/>
      <c r="OI48" s="81"/>
      <c r="OJ48" s="81"/>
      <c r="OK48" s="81"/>
      <c r="OL48" s="81"/>
      <c r="OM48" s="81"/>
      <c r="ON48" s="81"/>
      <c r="OO48" s="81"/>
      <c r="OP48" s="81"/>
      <c r="OQ48" s="81"/>
      <c r="OR48" s="81"/>
      <c r="OS48" s="81"/>
      <c r="OT48" s="81"/>
      <c r="OU48" s="81"/>
      <c r="OV48" s="81"/>
      <c r="OW48" s="81"/>
      <c r="OX48" s="81"/>
      <c r="OY48" s="81"/>
      <c r="OZ48" s="81"/>
      <c r="PA48" s="81"/>
      <c r="PB48" s="81"/>
      <c r="PC48" s="81"/>
      <c r="PD48" s="81"/>
      <c r="PE48" s="81"/>
      <c r="PF48" s="81"/>
      <c r="PG48" s="81"/>
      <c r="PH48" s="81"/>
      <c r="PI48" s="81"/>
      <c r="PJ48" s="81"/>
      <c r="PK48" s="81"/>
      <c r="PL48" s="81"/>
      <c r="PM48" s="81"/>
      <c r="PN48" s="81"/>
      <c r="PO48" s="81"/>
      <c r="PP48" s="81"/>
      <c r="PQ48" s="81"/>
      <c r="PR48" s="81"/>
      <c r="PS48" s="81"/>
      <c r="PT48" s="81"/>
      <c r="PU48" s="81"/>
      <c r="PV48" s="81"/>
      <c r="PW48" s="81"/>
      <c r="PX48" s="81"/>
      <c r="PY48" s="81"/>
      <c r="PZ48" s="81"/>
      <c r="QA48" s="81"/>
      <c r="QB48" s="81"/>
      <c r="QC48" s="81"/>
      <c r="QD48" s="81"/>
      <c r="QE48" s="81"/>
      <c r="QF48" s="81"/>
      <c r="QG48" s="81"/>
      <c r="QH48" s="81"/>
      <c r="QI48" s="81"/>
      <c r="QJ48" s="81"/>
      <c r="QK48" s="81"/>
      <c r="QL48" s="81"/>
      <c r="QM48" s="81"/>
      <c r="QN48" s="81"/>
      <c r="QO48" s="81"/>
      <c r="QP48" s="81"/>
      <c r="QQ48" s="81"/>
      <c r="QR48" s="81"/>
      <c r="QS48" s="81"/>
      <c r="QT48" s="81"/>
      <c r="QU48" s="81"/>
      <c r="QV48" s="81"/>
      <c r="QW48" s="81"/>
      <c r="QX48" s="81"/>
      <c r="QY48" s="81"/>
      <c r="QZ48" s="81"/>
      <c r="RA48" s="81"/>
      <c r="RB48" s="81"/>
      <c r="RC48" s="81"/>
      <c r="RD48" s="81"/>
      <c r="RE48" s="81"/>
      <c r="RF48" s="81"/>
      <c r="RG48" s="81"/>
      <c r="RH48" s="81"/>
      <c r="RI48" s="81"/>
      <c r="RJ48" s="81"/>
      <c r="RK48" s="81"/>
      <c r="RL48" s="81"/>
      <c r="RM48" s="81"/>
      <c r="RN48" s="81"/>
      <c r="RO48" s="81"/>
      <c r="RP48" s="81"/>
      <c r="RQ48" s="81"/>
      <c r="RR48" s="81"/>
      <c r="RS48" s="81"/>
      <c r="RT48" s="81"/>
      <c r="RU48" s="81"/>
      <c r="RV48" s="81"/>
      <c r="RW48" s="81"/>
      <c r="RX48" s="81"/>
      <c r="RY48" s="81"/>
      <c r="RZ48" s="81"/>
      <c r="SA48" s="81"/>
      <c r="SB48" s="81"/>
      <c r="SC48" s="81"/>
      <c r="SD48" s="81"/>
      <c r="SE48" s="81"/>
      <c r="SF48" s="81"/>
      <c r="SG48" s="81"/>
      <c r="SH48" s="81"/>
      <c r="SI48" s="81"/>
      <c r="SJ48" s="81"/>
      <c r="SK48" s="81"/>
      <c r="SL48" s="81"/>
      <c r="SM48" s="81"/>
      <c r="SN48" s="81"/>
      <c r="SO48" s="81"/>
      <c r="SP48" s="81"/>
      <c r="SQ48" s="81"/>
      <c r="SR48" s="81"/>
      <c r="SS48" s="81"/>
      <c r="ST48" s="81"/>
      <c r="SU48" s="81"/>
      <c r="SV48" s="81"/>
      <c r="SW48" s="81"/>
      <c r="SX48" s="81"/>
      <c r="SY48" s="81"/>
      <c r="SZ48" s="81"/>
      <c r="TA48" s="81"/>
      <c r="TB48" s="81"/>
      <c r="TC48" s="81"/>
      <c r="TD48" s="81"/>
      <c r="TE48" s="81"/>
      <c r="TF48" s="81"/>
      <c r="TG48" s="81"/>
      <c r="TH48" s="81"/>
      <c r="TI48" s="81"/>
      <c r="TJ48" s="81"/>
      <c r="TK48" s="81"/>
      <c r="TL48" s="81"/>
      <c r="TM48" s="81"/>
      <c r="TN48" s="81"/>
      <c r="TO48" s="81"/>
      <c r="TP48" s="81"/>
      <c r="TQ48" s="81"/>
      <c r="TR48" s="81"/>
      <c r="TS48" s="81"/>
      <c r="TT48" s="81"/>
      <c r="TU48" s="81"/>
      <c r="TV48" s="81"/>
      <c r="TW48" s="81"/>
      <c r="TX48" s="81"/>
      <c r="TY48" s="81"/>
      <c r="TZ48" s="81"/>
      <c r="UA48" s="81"/>
      <c r="UB48" s="81"/>
      <c r="UC48" s="81"/>
      <c r="UD48" s="81"/>
      <c r="UE48" s="81"/>
      <c r="UF48" s="81"/>
      <c r="UG48" s="81"/>
      <c r="UH48" s="81"/>
      <c r="UI48" s="81"/>
      <c r="UJ48" s="81"/>
      <c r="UK48" s="81"/>
      <c r="UL48" s="81"/>
      <c r="UM48" s="81"/>
      <c r="UN48" s="81"/>
      <c r="UO48" s="81"/>
      <c r="UP48" s="81"/>
      <c r="UQ48" s="81"/>
      <c r="UR48" s="81"/>
      <c r="US48" s="81"/>
      <c r="UT48" s="81"/>
      <c r="UU48" s="81"/>
      <c r="UV48" s="81"/>
      <c r="UW48" s="81"/>
      <c r="UX48" s="81"/>
      <c r="UY48" s="81"/>
      <c r="UZ48" s="81"/>
      <c r="VA48" s="81"/>
      <c r="VB48" s="81"/>
      <c r="VC48" s="81"/>
      <c r="VD48" s="81"/>
      <c r="VE48" s="81"/>
      <c r="VF48" s="81"/>
      <c r="VG48" s="81"/>
      <c r="VH48" s="81"/>
      <c r="VI48" s="81"/>
      <c r="VJ48" s="81"/>
      <c r="VK48" s="81"/>
      <c r="VL48" s="81"/>
      <c r="VM48" s="81"/>
      <c r="VN48" s="81"/>
      <c r="VO48" s="81"/>
      <c r="VP48" s="81"/>
      <c r="VQ48" s="81"/>
      <c r="VR48" s="81"/>
      <c r="VS48" s="81"/>
      <c r="VT48" s="81"/>
      <c r="VU48" s="81"/>
      <c r="VV48" s="81"/>
      <c r="VW48" s="81"/>
      <c r="VX48" s="81"/>
      <c r="VY48" s="81"/>
      <c r="VZ48" s="81"/>
      <c r="WA48" s="81"/>
      <c r="WB48" s="81"/>
      <c r="WC48" s="81"/>
      <c r="WD48" s="81"/>
      <c r="WE48" s="81"/>
      <c r="WF48" s="81"/>
      <c r="WG48" s="81"/>
      <c r="WH48" s="81"/>
      <c r="WI48" s="81"/>
      <c r="WJ48" s="81"/>
      <c r="WK48" s="81"/>
      <c r="WL48" s="81"/>
      <c r="WM48" s="81"/>
      <c r="WN48" s="81"/>
      <c r="WO48" s="81"/>
      <c r="WP48" s="81"/>
      <c r="WQ48" s="81"/>
      <c r="WR48" s="81"/>
      <c r="WS48" s="81"/>
      <c r="WT48" s="81"/>
      <c r="WU48" s="81"/>
      <c r="WV48" s="81"/>
      <c r="WW48" s="81"/>
      <c r="WX48" s="81"/>
      <c r="WY48" s="81"/>
      <c r="WZ48" s="81"/>
      <c r="XA48" s="81"/>
      <c r="XB48" s="81"/>
      <c r="XC48" s="81"/>
      <c r="XD48" s="81"/>
      <c r="XE48" s="81"/>
      <c r="XF48" s="81"/>
      <c r="XG48" s="81"/>
      <c r="XH48" s="81"/>
      <c r="XI48" s="81"/>
      <c r="XJ48" s="81"/>
      <c r="XK48" s="81"/>
      <c r="XL48" s="81"/>
      <c r="XM48" s="81"/>
      <c r="XN48" s="81"/>
      <c r="XO48" s="81"/>
      <c r="XP48" s="81"/>
      <c r="XQ48" s="81"/>
      <c r="XR48" s="81"/>
      <c r="XS48" s="81"/>
      <c r="XT48" s="81"/>
      <c r="XU48" s="81"/>
      <c r="XV48" s="81"/>
      <c r="XW48" s="81"/>
      <c r="XX48" s="81"/>
      <c r="XY48" s="81"/>
      <c r="XZ48" s="81"/>
      <c r="YA48" s="81"/>
      <c r="YB48" s="81"/>
      <c r="YC48" s="81"/>
      <c r="YD48" s="81"/>
      <c r="YE48" s="81"/>
      <c r="YF48" s="81"/>
      <c r="YG48" s="81"/>
      <c r="YH48" s="81"/>
      <c r="YI48" s="81"/>
      <c r="YJ48" s="81"/>
      <c r="YK48" s="81"/>
      <c r="YL48" s="81"/>
      <c r="YM48" s="81"/>
      <c r="YN48" s="81"/>
      <c r="YO48" s="81"/>
      <c r="YP48" s="81"/>
      <c r="YQ48" s="81"/>
      <c r="YR48" s="81"/>
      <c r="YS48" s="81"/>
      <c r="YT48" s="81"/>
      <c r="YU48" s="81"/>
      <c r="YV48" s="81"/>
      <c r="YW48" s="81"/>
      <c r="YX48" s="81"/>
      <c r="YY48" s="81"/>
      <c r="YZ48" s="81"/>
      <c r="ZA48" s="81"/>
      <c r="ZB48" s="81"/>
      <c r="ZC48" s="81"/>
      <c r="ZD48" s="81"/>
      <c r="ZE48" s="81"/>
      <c r="ZF48" s="81"/>
      <c r="ZG48" s="81"/>
      <c r="ZH48" s="81"/>
      <c r="ZI48" s="81"/>
      <c r="ZJ48" s="81"/>
      <c r="ZK48" s="81"/>
      <c r="ZL48" s="81"/>
      <c r="ZM48" s="81"/>
      <c r="ZN48" s="81"/>
      <c r="ZO48" s="81"/>
      <c r="ZP48" s="81"/>
      <c r="ZQ48" s="81"/>
      <c r="ZR48" s="81"/>
      <c r="ZS48" s="81"/>
      <c r="ZT48" s="81"/>
      <c r="ZU48" s="81"/>
      <c r="ZV48" s="81"/>
      <c r="ZW48" s="81"/>
      <c r="ZX48" s="81"/>
      <c r="ZY48" s="81"/>
      <c r="ZZ48" s="81"/>
      <c r="AAA48" s="81"/>
      <c r="AAB48" s="81"/>
      <c r="AAC48" s="81"/>
      <c r="AAD48" s="81"/>
      <c r="AAE48" s="81"/>
      <c r="AAF48" s="81"/>
      <c r="AAG48" s="81"/>
      <c r="AAH48" s="81"/>
      <c r="AAI48" s="81"/>
      <c r="AAJ48" s="81"/>
      <c r="AAK48" s="81"/>
      <c r="AAL48" s="81"/>
      <c r="AAM48" s="81"/>
      <c r="AAN48" s="81"/>
      <c r="AAO48" s="81"/>
      <c r="AAP48" s="81"/>
      <c r="AAQ48" s="81"/>
      <c r="AAR48" s="81"/>
      <c r="AAS48" s="81"/>
      <c r="AAT48" s="81"/>
      <c r="AAU48" s="81"/>
      <c r="AAV48" s="81"/>
      <c r="AAW48" s="81"/>
      <c r="AAX48" s="81"/>
      <c r="AAY48" s="81"/>
      <c r="AAZ48" s="81"/>
      <c r="ABA48" s="81"/>
      <c r="ABB48" s="81"/>
      <c r="ABC48" s="81"/>
      <c r="ABD48" s="81"/>
      <c r="ABE48" s="81"/>
      <c r="ABF48" s="81"/>
      <c r="ABG48" s="81"/>
      <c r="ABH48" s="81"/>
      <c r="ABI48" s="81"/>
      <c r="ABJ48" s="81"/>
      <c r="ABK48" s="81"/>
      <c r="ABL48" s="81"/>
      <c r="ABM48" s="81"/>
      <c r="ABN48" s="81"/>
      <c r="ABO48" s="81"/>
      <c r="ABP48" s="81"/>
      <c r="ABQ48" s="81"/>
      <c r="ABR48" s="81"/>
      <c r="ABS48" s="81"/>
      <c r="ABT48" s="81"/>
      <c r="ABU48" s="81"/>
      <c r="ABV48" s="81"/>
      <c r="ABW48" s="81"/>
      <c r="ABX48" s="81"/>
      <c r="ABY48" s="81"/>
      <c r="ABZ48" s="81"/>
      <c r="ACA48" s="81"/>
      <c r="ACB48" s="81"/>
      <c r="ACC48" s="81"/>
      <c r="ACD48" s="81"/>
      <c r="ACE48" s="81"/>
      <c r="ACF48" s="81"/>
      <c r="ACG48" s="81"/>
      <c r="ACH48" s="81"/>
      <c r="ACI48" s="81"/>
      <c r="ACJ48" s="81"/>
      <c r="ACK48" s="81"/>
      <c r="ACL48" s="81"/>
      <c r="ACM48" s="81"/>
      <c r="ACN48" s="81"/>
      <c r="ACO48" s="81"/>
      <c r="ACP48" s="81"/>
      <c r="ACQ48" s="81"/>
      <c r="ACR48" s="81"/>
      <c r="ACS48" s="81"/>
      <c r="ACT48" s="81"/>
      <c r="ACU48" s="81"/>
      <c r="ACV48" s="81"/>
      <c r="ACW48" s="81"/>
      <c r="ACX48" s="81"/>
      <c r="ACY48" s="81"/>
      <c r="ACZ48" s="81"/>
      <c r="ADA48" s="81"/>
      <c r="ADB48" s="81"/>
      <c r="ADC48" s="81"/>
      <c r="ADD48" s="81"/>
      <c r="ADE48" s="81"/>
      <c r="ADF48" s="81"/>
      <c r="ADG48" s="81"/>
      <c r="ADH48" s="81"/>
      <c r="ADI48" s="81"/>
      <c r="ADJ48" s="81"/>
      <c r="ADK48" s="81"/>
      <c r="ADL48" s="81"/>
      <c r="ADM48" s="81"/>
      <c r="ADN48" s="81"/>
      <c r="ADO48" s="81"/>
      <c r="ADP48" s="81"/>
      <c r="ADQ48" s="81"/>
      <c r="ADR48" s="81"/>
      <c r="ADS48" s="81"/>
      <c r="ADT48" s="81"/>
      <c r="ADU48" s="81"/>
      <c r="ADV48" s="81"/>
      <c r="ADW48" s="81"/>
      <c r="ADX48" s="81"/>
      <c r="ADY48" s="81"/>
      <c r="ADZ48" s="81"/>
      <c r="AEA48" s="81"/>
      <c r="AEB48" s="81"/>
      <c r="AEC48" s="81"/>
      <c r="AED48" s="81"/>
      <c r="AEE48" s="81"/>
      <c r="AEF48" s="81"/>
      <c r="AEG48" s="81"/>
      <c r="AEH48" s="81"/>
      <c r="AEI48" s="81"/>
      <c r="AEJ48" s="81"/>
      <c r="AEK48" s="81"/>
      <c r="AEL48" s="81"/>
      <c r="AEM48" s="81"/>
      <c r="AEN48" s="81"/>
      <c r="AEO48" s="81"/>
      <c r="AEP48" s="81"/>
      <c r="AEQ48" s="81"/>
      <c r="AER48" s="81"/>
      <c r="AES48" s="81"/>
      <c r="AET48" s="81"/>
      <c r="AEU48" s="81"/>
      <c r="AEV48" s="81"/>
      <c r="AEW48" s="81"/>
      <c r="AEX48" s="81"/>
      <c r="AEY48" s="81"/>
      <c r="AEZ48" s="81"/>
      <c r="AFA48" s="81"/>
      <c r="AFB48" s="81"/>
      <c r="AFC48" s="81"/>
      <c r="AFD48" s="81"/>
      <c r="AFE48" s="81"/>
      <c r="AFF48" s="81"/>
      <c r="AFG48" s="81"/>
      <c r="AFH48" s="81"/>
      <c r="AFI48" s="81"/>
      <c r="AFJ48" s="81"/>
      <c r="AFK48" s="81"/>
      <c r="AFL48" s="81"/>
      <c r="AFM48" s="81"/>
      <c r="AFN48" s="81"/>
      <c r="AFO48" s="81"/>
      <c r="AFP48" s="81"/>
      <c r="AFQ48" s="81"/>
      <c r="AFR48" s="81"/>
      <c r="AFS48" s="81"/>
      <c r="AFT48" s="81"/>
      <c r="AFU48" s="81"/>
      <c r="AFV48" s="81"/>
      <c r="AFW48" s="81"/>
      <c r="AFX48" s="81"/>
      <c r="AFY48" s="81"/>
      <c r="AFZ48" s="81"/>
      <c r="AGA48" s="81"/>
      <c r="AGB48" s="81"/>
      <c r="AGC48" s="81"/>
      <c r="AGD48" s="81"/>
      <c r="AGE48" s="81"/>
      <c r="AGF48" s="81"/>
      <c r="AGG48" s="81"/>
      <c r="AGH48" s="81"/>
      <c r="AGI48" s="81"/>
      <c r="AGJ48" s="81"/>
      <c r="AGK48" s="81"/>
      <c r="AGL48" s="81"/>
      <c r="AGM48" s="81"/>
      <c r="AGN48" s="81"/>
      <c r="AGO48" s="81"/>
      <c r="AGP48" s="81"/>
      <c r="AGQ48" s="81"/>
      <c r="AGR48" s="81"/>
      <c r="AGS48" s="81"/>
      <c r="AGT48" s="81"/>
      <c r="AGU48" s="81"/>
      <c r="AGV48" s="81"/>
      <c r="AGW48" s="81"/>
      <c r="AGX48" s="81"/>
      <c r="AGY48" s="81"/>
      <c r="AGZ48" s="81"/>
      <c r="AHA48" s="81"/>
      <c r="AHB48" s="81"/>
      <c r="AHC48" s="81"/>
      <c r="AHD48" s="81"/>
      <c r="AHE48" s="81"/>
      <c r="AHF48" s="81"/>
      <c r="AHG48" s="81"/>
      <c r="AHH48" s="81"/>
      <c r="AHI48" s="81"/>
      <c r="AHJ48" s="81"/>
      <c r="AHK48" s="81"/>
      <c r="AHL48" s="81"/>
      <c r="AHM48" s="81"/>
      <c r="AHN48" s="81"/>
      <c r="AHO48" s="81"/>
      <c r="AHP48" s="81"/>
      <c r="AHQ48" s="81"/>
      <c r="AHR48" s="81"/>
      <c r="AHS48" s="81"/>
      <c r="AHT48" s="81"/>
      <c r="AHU48" s="81"/>
      <c r="AHV48" s="81"/>
      <c r="AHW48" s="81"/>
      <c r="AHX48" s="81"/>
      <c r="AHY48" s="81"/>
      <c r="AHZ48" s="81"/>
      <c r="AIA48" s="81"/>
      <c r="AIB48" s="81"/>
      <c r="AIC48" s="81"/>
      <c r="AID48" s="81"/>
      <c r="AIE48" s="81"/>
      <c r="AIF48" s="81"/>
      <c r="AIG48" s="81"/>
      <c r="AIH48" s="81"/>
      <c r="AII48" s="81"/>
      <c r="AIJ48" s="81"/>
      <c r="AIK48" s="81"/>
      <c r="AIL48" s="81"/>
      <c r="AIM48" s="81"/>
      <c r="AIN48" s="81"/>
      <c r="AIO48" s="81"/>
      <c r="AIP48" s="81"/>
      <c r="AIQ48" s="81"/>
      <c r="AIR48" s="81"/>
      <c r="AIS48" s="81"/>
      <c r="AIT48" s="81"/>
      <c r="AIU48" s="81"/>
      <c r="AIV48" s="81"/>
      <c r="AIW48" s="81"/>
      <c r="AIX48" s="81"/>
      <c r="AIY48" s="81"/>
      <c r="AIZ48" s="81"/>
      <c r="AJA48" s="81"/>
      <c r="AJB48" s="81"/>
      <c r="AJC48" s="81"/>
      <c r="AJD48" s="81"/>
      <c r="AJE48" s="81"/>
      <c r="AJF48" s="81"/>
      <c r="AJG48" s="81"/>
      <c r="AJH48" s="81"/>
      <c r="AJI48" s="81"/>
      <c r="AJJ48" s="81"/>
      <c r="AJK48" s="81"/>
      <c r="AJL48" s="81"/>
      <c r="AJM48" s="81"/>
      <c r="AJN48" s="81"/>
      <c r="AJO48" s="81"/>
      <c r="AJP48" s="81"/>
      <c r="AJQ48" s="81"/>
      <c r="AJR48" s="81"/>
      <c r="AJS48" s="81"/>
      <c r="AJT48" s="81"/>
      <c r="AJU48" s="81"/>
      <c r="AJV48" s="81"/>
      <c r="AJW48" s="81"/>
      <c r="AJX48" s="81"/>
      <c r="AJY48" s="81"/>
      <c r="AJZ48" s="81"/>
      <c r="AKA48" s="81"/>
      <c r="AKB48" s="81"/>
      <c r="AKC48" s="81"/>
      <c r="AKD48" s="81"/>
      <c r="AKE48" s="81"/>
      <c r="AKF48" s="81"/>
      <c r="AKG48" s="81"/>
      <c r="AKH48" s="81"/>
      <c r="AKI48" s="81"/>
      <c r="AKJ48" s="81"/>
      <c r="AKK48" s="81"/>
      <c r="AKL48" s="81"/>
      <c r="AKM48" s="81"/>
      <c r="AKN48" s="81"/>
      <c r="AKO48" s="81"/>
      <c r="AKP48" s="81"/>
      <c r="AKQ48" s="81"/>
      <c r="AKR48" s="81"/>
      <c r="AKS48" s="81"/>
      <c r="AKT48" s="81"/>
      <c r="AKU48" s="81"/>
      <c r="AKV48" s="81"/>
      <c r="AKW48" s="81"/>
      <c r="AKX48" s="81"/>
      <c r="AKY48" s="81"/>
      <c r="AKZ48" s="81"/>
      <c r="ALA48" s="81"/>
      <c r="ALB48" s="81"/>
      <c r="ALC48" s="81"/>
      <c r="ALD48" s="81"/>
      <c r="ALE48" s="81"/>
      <c r="ALF48" s="81"/>
      <c r="ALG48" s="81"/>
      <c r="ALH48" s="81"/>
      <c r="ALI48" s="81"/>
      <c r="ALJ48" s="81"/>
      <c r="ALK48" s="81"/>
      <c r="ALL48" s="81"/>
      <c r="ALM48" s="81"/>
      <c r="ALN48" s="81"/>
      <c r="ALO48" s="81"/>
      <c r="ALP48" s="81"/>
      <c r="ALQ48" s="81"/>
      <c r="ALR48" s="81"/>
      <c r="ALS48" s="81"/>
      <c r="ALT48" s="81"/>
      <c r="ALU48" s="81"/>
      <c r="ALV48" s="81"/>
      <c r="ALW48" s="81"/>
      <c r="ALX48" s="81"/>
      <c r="ALY48" s="81"/>
      <c r="ALZ48" s="81"/>
      <c r="AMA48" s="81"/>
      <c r="AMB48" s="81"/>
      <c r="AMC48" s="81"/>
      <c r="AMD48" s="81"/>
      <c r="AME48" s="81"/>
      <c r="AMF48" s="81"/>
      <c r="AMG48" s="81"/>
      <c r="AMH48" s="81"/>
      <c r="AMI48" s="81"/>
      <c r="AMJ48" s="81"/>
      <c r="AMK48" s="81"/>
      <c r="AML48" s="81"/>
      <c r="AMM48" s="81"/>
      <c r="AMN48" s="81"/>
      <c r="AMO48" s="81"/>
      <c r="AMP48" s="81"/>
      <c r="AMQ48" s="81"/>
      <c r="AMR48" s="81"/>
      <c r="AMS48" s="81"/>
      <c r="AMT48" s="81"/>
      <c r="AMU48" s="81"/>
      <c r="AMV48" s="81"/>
      <c r="AMW48" s="81"/>
      <c r="AMX48" s="81"/>
      <c r="AMY48" s="81"/>
      <c r="AMZ48" s="81"/>
      <c r="ANA48" s="81"/>
      <c r="ANB48" s="81"/>
      <c r="ANC48" s="81"/>
      <c r="AND48" s="81"/>
      <c r="ANE48" s="81"/>
      <c r="ANF48" s="81"/>
      <c r="ANG48" s="81"/>
      <c r="ANH48" s="81"/>
      <c r="ANI48" s="81"/>
      <c r="ANJ48" s="81"/>
      <c r="ANK48" s="81"/>
      <c r="ANL48" s="81"/>
      <c r="ANM48" s="81"/>
      <c r="ANN48" s="81"/>
      <c r="ANO48" s="81"/>
      <c r="ANP48" s="81"/>
      <c r="ANQ48" s="81"/>
      <c r="ANR48" s="81"/>
      <c r="ANS48" s="81"/>
      <c r="ANT48" s="81"/>
      <c r="ANU48" s="81"/>
      <c r="ANV48" s="81"/>
      <c r="ANW48" s="81"/>
      <c r="ANX48" s="81"/>
      <c r="ANY48" s="81"/>
      <c r="ANZ48" s="81"/>
      <c r="AOA48" s="81"/>
      <c r="AOB48" s="81"/>
      <c r="AOC48" s="81"/>
      <c r="AOD48" s="81"/>
      <c r="AOE48" s="81"/>
      <c r="AOF48" s="81"/>
      <c r="AOG48" s="81"/>
      <c r="AOH48" s="81"/>
      <c r="AOI48" s="81"/>
      <c r="AOJ48" s="81"/>
      <c r="AOK48" s="81"/>
      <c r="AOL48" s="81"/>
      <c r="AOM48" s="81"/>
      <c r="AON48" s="81"/>
      <c r="AOO48" s="81"/>
      <c r="AOP48" s="81"/>
      <c r="AOQ48" s="81"/>
      <c r="AOR48" s="81"/>
      <c r="AOS48" s="81"/>
      <c r="AOT48" s="81"/>
      <c r="AOU48" s="81"/>
      <c r="AOV48" s="81"/>
      <c r="AOW48" s="81"/>
      <c r="AOX48" s="81"/>
      <c r="AOY48" s="81"/>
      <c r="AOZ48" s="81"/>
      <c r="APA48" s="81"/>
      <c r="APB48" s="81"/>
      <c r="APC48" s="81"/>
      <c r="APD48" s="81"/>
      <c r="APE48" s="81"/>
      <c r="APF48" s="81"/>
      <c r="APG48" s="81"/>
      <c r="APH48" s="81"/>
      <c r="API48" s="81"/>
      <c r="APJ48" s="81"/>
      <c r="APK48" s="81"/>
      <c r="APL48" s="81"/>
      <c r="APM48" s="81"/>
      <c r="APN48" s="81"/>
      <c r="APO48" s="81"/>
      <c r="APP48" s="81"/>
      <c r="APQ48" s="81"/>
      <c r="APR48" s="81"/>
      <c r="APS48" s="81"/>
      <c r="APT48" s="81"/>
      <c r="APU48" s="81"/>
      <c r="APV48" s="81"/>
      <c r="APW48" s="81"/>
      <c r="APX48" s="81"/>
      <c r="APY48" s="81"/>
      <c r="APZ48" s="81"/>
      <c r="AQA48" s="81"/>
      <c r="AQB48" s="81"/>
      <c r="AQC48" s="81"/>
      <c r="AQD48" s="81"/>
      <c r="AQE48" s="81"/>
      <c r="AQF48" s="81"/>
      <c r="AQG48" s="81"/>
      <c r="AQH48" s="81"/>
      <c r="AQI48" s="81"/>
      <c r="AQJ48" s="81"/>
      <c r="AQK48" s="81"/>
      <c r="AQL48" s="81"/>
      <c r="AQM48" s="81"/>
      <c r="AQN48" s="81"/>
      <c r="AQO48" s="81"/>
      <c r="AQP48" s="81"/>
      <c r="AQQ48" s="81"/>
      <c r="AQR48" s="81"/>
      <c r="AQS48" s="81"/>
      <c r="AQT48" s="81"/>
      <c r="AQU48" s="81"/>
      <c r="AQV48" s="81"/>
      <c r="AQW48" s="81"/>
      <c r="AQX48" s="81"/>
      <c r="AQY48" s="81"/>
      <c r="AQZ48" s="81"/>
      <c r="ARA48" s="81"/>
      <c r="ARB48" s="81"/>
      <c r="ARC48" s="81"/>
      <c r="ARD48" s="81"/>
      <c r="ARE48" s="81"/>
      <c r="ARF48" s="81"/>
      <c r="ARG48" s="81"/>
      <c r="ARH48" s="81"/>
      <c r="ARI48" s="81"/>
      <c r="ARJ48" s="81"/>
      <c r="ARK48" s="81"/>
      <c r="ARL48" s="81"/>
      <c r="ARM48" s="81"/>
      <c r="ARN48" s="81"/>
      <c r="ARO48" s="81"/>
      <c r="ARP48" s="81"/>
      <c r="ARQ48" s="81"/>
      <c r="ARR48" s="81"/>
      <c r="ARS48" s="81"/>
      <c r="ART48" s="81"/>
      <c r="ARU48" s="81"/>
      <c r="ARV48" s="81"/>
      <c r="ARW48" s="81"/>
      <c r="ARX48" s="81"/>
      <c r="ARY48" s="81"/>
      <c r="ARZ48" s="81"/>
      <c r="ASA48" s="81"/>
      <c r="ASB48" s="81"/>
      <c r="ASC48" s="81"/>
      <c r="ASD48" s="81"/>
      <c r="ASE48" s="81"/>
      <c r="ASF48" s="81"/>
      <c r="ASG48" s="81"/>
      <c r="ASH48" s="81"/>
      <c r="ASI48" s="81"/>
      <c r="ASJ48" s="81"/>
      <c r="ASK48" s="81"/>
      <c r="ASL48" s="81"/>
      <c r="ASM48" s="81"/>
      <c r="ASN48" s="81"/>
      <c r="ASO48" s="81"/>
      <c r="ASP48" s="81"/>
      <c r="ASQ48" s="81"/>
      <c r="ASR48" s="81"/>
      <c r="ASS48" s="81"/>
      <c r="AST48" s="81"/>
      <c r="ASU48" s="81"/>
      <c r="ASV48" s="81"/>
      <c r="ASW48" s="81"/>
      <c r="ASX48" s="81"/>
      <c r="ASY48" s="81"/>
      <c r="ASZ48" s="81"/>
      <c r="ATA48" s="81"/>
      <c r="ATB48" s="81"/>
      <c r="ATC48" s="81"/>
      <c r="ATD48" s="81"/>
      <c r="ATE48" s="81"/>
      <c r="ATF48" s="81"/>
      <c r="ATG48" s="81"/>
      <c r="ATH48" s="81"/>
      <c r="ATI48" s="81"/>
      <c r="ATJ48" s="81"/>
      <c r="ATK48" s="81"/>
      <c r="ATL48" s="81"/>
      <c r="ATM48" s="81"/>
      <c r="ATN48" s="81"/>
      <c r="ATO48" s="81"/>
      <c r="ATP48" s="81"/>
      <c r="ATQ48" s="81"/>
      <c r="ATR48" s="81"/>
      <c r="ATS48" s="81"/>
      <c r="ATT48" s="81"/>
      <c r="ATU48" s="81"/>
      <c r="ATV48" s="81"/>
      <c r="ATW48" s="81"/>
      <c r="ATX48" s="81"/>
      <c r="ATY48" s="81"/>
      <c r="ATZ48" s="81"/>
      <c r="AUA48" s="81"/>
      <c r="AUB48" s="81"/>
      <c r="AUC48" s="81"/>
      <c r="AUD48" s="81"/>
      <c r="AUE48" s="81"/>
      <c r="AUF48" s="81"/>
      <c r="AUG48" s="81"/>
      <c r="AUH48" s="81"/>
      <c r="AUI48" s="81"/>
      <c r="AUJ48" s="81"/>
      <c r="AUK48" s="81"/>
      <c r="AUL48" s="81"/>
      <c r="AUM48" s="81"/>
      <c r="AUN48" s="81"/>
      <c r="AUO48" s="81"/>
      <c r="AUP48" s="81"/>
      <c r="AUQ48" s="81"/>
      <c r="AUR48" s="81"/>
      <c r="AUS48" s="81"/>
      <c r="AUT48" s="81"/>
      <c r="AUU48" s="81"/>
      <c r="AUV48" s="81"/>
      <c r="AUW48" s="81"/>
      <c r="AUX48" s="81"/>
      <c r="AUY48" s="81"/>
      <c r="AUZ48" s="81"/>
      <c r="AVA48" s="81"/>
      <c r="AVB48" s="81"/>
      <c r="AVC48" s="81"/>
      <c r="AVD48" s="81"/>
      <c r="AVE48" s="81"/>
      <c r="AVF48" s="81"/>
      <c r="AVG48" s="81"/>
      <c r="AVH48" s="81"/>
      <c r="AVI48" s="81"/>
      <c r="AVJ48" s="81"/>
      <c r="AVK48" s="81"/>
      <c r="AVL48" s="81"/>
      <c r="AVM48" s="81"/>
      <c r="AVN48" s="81"/>
      <c r="AVO48" s="81"/>
      <c r="AVP48" s="81"/>
      <c r="AVQ48" s="81"/>
      <c r="AVR48" s="81"/>
      <c r="AVS48" s="81"/>
      <c r="AVT48" s="81"/>
      <c r="AVU48" s="81"/>
      <c r="AVV48" s="81"/>
      <c r="AVW48" s="81"/>
      <c r="AVX48" s="81"/>
      <c r="AVY48" s="81"/>
      <c r="AVZ48" s="81"/>
      <c r="AWA48" s="81"/>
      <c r="AWB48" s="81"/>
      <c r="AWC48" s="81"/>
      <c r="AWD48" s="81"/>
      <c r="AWE48" s="81"/>
      <c r="AWF48" s="81"/>
      <c r="AWG48" s="81"/>
      <c r="AWH48" s="81"/>
      <c r="AWI48" s="81"/>
      <c r="AWJ48" s="81"/>
      <c r="AWK48" s="81"/>
      <c r="AWL48" s="81"/>
      <c r="AWM48" s="81"/>
      <c r="AWN48" s="81"/>
      <c r="AWO48" s="81"/>
      <c r="AWP48" s="81"/>
      <c r="AWQ48" s="81"/>
      <c r="AWR48" s="81"/>
      <c r="AWS48" s="81"/>
      <c r="AWT48" s="81"/>
      <c r="AWU48" s="81"/>
      <c r="AWV48" s="81"/>
      <c r="AWW48" s="81"/>
      <c r="AWX48" s="81"/>
      <c r="AWY48" s="81"/>
      <c r="AWZ48" s="81"/>
      <c r="AXA48" s="81"/>
      <c r="AXB48" s="81"/>
      <c r="AXC48" s="81"/>
      <c r="AXD48" s="81"/>
      <c r="AXE48" s="81"/>
      <c r="AXF48" s="81"/>
      <c r="AXG48" s="81"/>
      <c r="AXH48" s="81"/>
      <c r="AXI48" s="81"/>
      <c r="AXJ48" s="81"/>
      <c r="AXK48" s="81"/>
      <c r="AXL48" s="81"/>
      <c r="AXM48" s="81"/>
      <c r="AXN48" s="81"/>
      <c r="AXO48" s="81"/>
      <c r="AXP48" s="81"/>
      <c r="AXQ48" s="81"/>
      <c r="AXR48" s="81"/>
      <c r="AXS48" s="81"/>
      <c r="AXT48" s="81"/>
      <c r="AXU48" s="81"/>
      <c r="AXV48" s="81"/>
      <c r="AXW48" s="81"/>
      <c r="AXX48" s="81"/>
      <c r="AXY48" s="81"/>
      <c r="AXZ48" s="81"/>
      <c r="AYA48" s="81"/>
      <c r="AYB48" s="81"/>
      <c r="AYC48" s="81"/>
      <c r="AYD48" s="81"/>
      <c r="AYE48" s="81"/>
      <c r="AYF48" s="81"/>
      <c r="AYG48" s="81"/>
      <c r="AYH48" s="81"/>
      <c r="AYI48" s="81"/>
      <c r="AYJ48" s="81"/>
      <c r="AYK48" s="81"/>
      <c r="AYL48" s="81"/>
      <c r="AYM48" s="81"/>
      <c r="AYN48" s="81"/>
      <c r="AYO48" s="81"/>
      <c r="AYP48" s="81"/>
      <c r="AYQ48" s="81"/>
      <c r="AYR48" s="81"/>
      <c r="AYS48" s="81"/>
      <c r="AYT48" s="81"/>
      <c r="AYU48" s="81"/>
      <c r="AYV48" s="81"/>
      <c r="AYW48" s="81"/>
      <c r="AYX48" s="81"/>
      <c r="AYY48" s="81"/>
      <c r="AYZ48" s="81"/>
      <c r="AZA48" s="81"/>
      <c r="AZB48" s="81"/>
      <c r="AZC48" s="81"/>
      <c r="AZD48" s="81"/>
      <c r="AZE48" s="81"/>
      <c r="AZF48" s="81"/>
      <c r="AZG48" s="81"/>
      <c r="AZH48" s="81"/>
      <c r="AZI48" s="81"/>
      <c r="AZJ48" s="81"/>
      <c r="AZK48" s="81"/>
      <c r="AZL48" s="81"/>
      <c r="AZM48" s="81"/>
      <c r="AZN48" s="81"/>
      <c r="AZO48" s="81"/>
      <c r="AZP48" s="81"/>
      <c r="AZQ48" s="81"/>
      <c r="AZR48" s="81"/>
      <c r="AZS48" s="81"/>
      <c r="AZT48" s="81"/>
      <c r="AZU48" s="81"/>
      <c r="AZV48" s="81"/>
      <c r="AZW48" s="81"/>
      <c r="AZX48" s="81"/>
      <c r="AZY48" s="81"/>
      <c r="AZZ48" s="81"/>
      <c r="BAA48" s="81"/>
      <c r="BAB48" s="81"/>
      <c r="BAC48" s="81"/>
      <c r="BAD48" s="81"/>
      <c r="BAE48" s="81"/>
      <c r="BAF48" s="81"/>
      <c r="BAG48" s="81"/>
      <c r="BAH48" s="81"/>
      <c r="BAI48" s="81"/>
      <c r="BAJ48" s="81"/>
      <c r="BAK48" s="81"/>
      <c r="BAL48" s="81"/>
      <c r="BAM48" s="81"/>
      <c r="BAN48" s="81"/>
      <c r="BAO48" s="81"/>
      <c r="BAP48" s="81"/>
      <c r="BAQ48" s="81"/>
      <c r="BAR48" s="81"/>
      <c r="BAS48" s="81"/>
      <c r="BAT48" s="81"/>
      <c r="BAU48" s="81"/>
      <c r="BAV48" s="81"/>
      <c r="BAW48" s="81"/>
      <c r="BAX48" s="81"/>
      <c r="BAY48" s="81"/>
      <c r="BAZ48" s="81"/>
      <c r="BBA48" s="81"/>
      <c r="BBB48" s="81"/>
      <c r="BBC48" s="81"/>
      <c r="BBD48" s="81"/>
      <c r="BBE48" s="81"/>
      <c r="BBF48" s="81"/>
      <c r="BBG48" s="81"/>
      <c r="BBH48" s="81"/>
      <c r="BBI48" s="81"/>
      <c r="BBJ48" s="81"/>
      <c r="BBK48" s="81"/>
      <c r="BBL48" s="81"/>
      <c r="BBM48" s="81"/>
      <c r="BBN48" s="81"/>
      <c r="BBO48" s="81"/>
      <c r="BBP48" s="81"/>
      <c r="BBQ48" s="81"/>
      <c r="BBR48" s="81"/>
      <c r="BBS48" s="81"/>
      <c r="BBT48" s="81"/>
      <c r="BBU48" s="81"/>
      <c r="BBV48" s="81"/>
      <c r="BBW48" s="81"/>
      <c r="BBX48" s="81"/>
      <c r="BBY48" s="81"/>
      <c r="BBZ48" s="81"/>
      <c r="BCA48" s="81"/>
      <c r="BCB48" s="81"/>
      <c r="BCC48" s="81"/>
      <c r="BCD48" s="81"/>
      <c r="BCE48" s="81"/>
      <c r="BCF48" s="81"/>
      <c r="BCG48" s="81"/>
      <c r="BCH48" s="81"/>
      <c r="BCI48" s="81"/>
      <c r="BCJ48" s="81"/>
      <c r="BCK48" s="81"/>
      <c r="BCL48" s="81"/>
      <c r="BCM48" s="81"/>
      <c r="BCN48" s="81"/>
      <c r="BCO48" s="81"/>
      <c r="BCP48" s="81"/>
      <c r="BCQ48" s="81"/>
      <c r="BCR48" s="81"/>
      <c r="BCS48" s="81"/>
      <c r="BCT48" s="81"/>
      <c r="BCU48" s="81"/>
      <c r="BCV48" s="81"/>
      <c r="BCW48" s="81"/>
      <c r="BCX48" s="81"/>
      <c r="BCY48" s="81"/>
      <c r="BCZ48" s="81"/>
      <c r="BDA48" s="81"/>
      <c r="BDB48" s="81"/>
      <c r="BDC48" s="81"/>
      <c r="BDD48" s="81"/>
      <c r="BDE48" s="81"/>
      <c r="BDF48" s="81"/>
      <c r="BDG48" s="81"/>
      <c r="BDH48" s="81"/>
      <c r="BDI48" s="81"/>
      <c r="BDJ48" s="81"/>
      <c r="BDK48" s="81"/>
      <c r="BDL48" s="81"/>
      <c r="BDM48" s="81"/>
      <c r="BDN48" s="81"/>
      <c r="BDO48" s="81"/>
      <c r="BDP48" s="81"/>
      <c r="BDQ48" s="81"/>
      <c r="BDR48" s="81"/>
      <c r="BDS48" s="81"/>
      <c r="BDT48" s="81"/>
      <c r="BDU48" s="81"/>
      <c r="BDV48" s="81"/>
      <c r="BDW48" s="81"/>
      <c r="BDX48" s="81"/>
      <c r="BDY48" s="81"/>
      <c r="BDZ48" s="81"/>
      <c r="BEA48" s="81"/>
      <c r="BEB48" s="81"/>
      <c r="BEC48" s="81"/>
      <c r="BED48" s="81"/>
      <c r="BEE48" s="81"/>
      <c r="BEF48" s="81"/>
      <c r="BEG48" s="81"/>
      <c r="BEH48" s="81"/>
      <c r="BEI48" s="81"/>
      <c r="BEJ48" s="81"/>
      <c r="BEK48" s="81"/>
      <c r="BEL48" s="81"/>
      <c r="BEM48" s="81"/>
      <c r="BEN48" s="81"/>
      <c r="BEO48" s="81"/>
      <c r="BEP48" s="81"/>
      <c r="BEQ48" s="81"/>
      <c r="BER48" s="81"/>
      <c r="BES48" s="81"/>
      <c r="BET48" s="81"/>
      <c r="BEU48" s="81"/>
      <c r="BEV48" s="81"/>
      <c r="BEW48" s="81"/>
      <c r="BEX48" s="81"/>
      <c r="BEY48" s="81"/>
      <c r="BEZ48" s="81"/>
      <c r="BFA48" s="81"/>
      <c r="BFB48" s="81"/>
      <c r="BFC48" s="81"/>
      <c r="BFD48" s="81"/>
      <c r="BFE48" s="81"/>
      <c r="BFF48" s="81"/>
      <c r="BFG48" s="81"/>
      <c r="BFH48" s="81"/>
      <c r="BFI48" s="81"/>
      <c r="BFJ48" s="81"/>
      <c r="BFK48" s="81"/>
      <c r="BFL48" s="81"/>
      <c r="BFM48" s="81"/>
      <c r="BFN48" s="81"/>
      <c r="BFO48" s="81"/>
      <c r="BFP48" s="81"/>
      <c r="BFQ48" s="81"/>
      <c r="BFR48" s="81"/>
      <c r="BFS48" s="81"/>
      <c r="BFT48" s="81"/>
      <c r="BFU48" s="81"/>
      <c r="BFV48" s="81"/>
      <c r="BFW48" s="81"/>
      <c r="BFX48" s="81"/>
      <c r="BFY48" s="81"/>
      <c r="BFZ48" s="81"/>
      <c r="BGA48" s="81"/>
      <c r="BGB48" s="81"/>
      <c r="BGC48" s="81"/>
      <c r="BGD48" s="81"/>
      <c r="BGE48" s="81"/>
      <c r="BGF48" s="81"/>
      <c r="BGG48" s="81"/>
      <c r="BGH48" s="81"/>
      <c r="BGI48" s="81"/>
      <c r="BGJ48" s="81"/>
      <c r="BGK48" s="81"/>
      <c r="BGL48" s="81"/>
      <c r="BGM48" s="81"/>
      <c r="BGN48" s="81"/>
      <c r="BGO48" s="81"/>
      <c r="BGP48" s="81"/>
      <c r="BGQ48" s="81"/>
      <c r="BGR48" s="81"/>
      <c r="BGS48" s="81"/>
      <c r="BGT48" s="81"/>
      <c r="BGU48" s="81"/>
      <c r="BGV48" s="81"/>
      <c r="BGW48" s="81"/>
      <c r="BGX48" s="81"/>
      <c r="BGY48" s="81"/>
      <c r="BGZ48" s="81"/>
      <c r="BHA48" s="81"/>
      <c r="BHB48" s="81"/>
      <c r="BHC48" s="81"/>
      <c r="BHD48" s="81"/>
      <c r="BHE48" s="81"/>
      <c r="BHF48" s="81"/>
      <c r="BHG48" s="81"/>
      <c r="BHH48" s="81"/>
      <c r="BHI48" s="81"/>
      <c r="BHJ48" s="81"/>
      <c r="BHK48" s="81"/>
      <c r="BHL48" s="81"/>
      <c r="BHM48" s="81"/>
      <c r="BHN48" s="81"/>
      <c r="BHO48" s="81"/>
      <c r="BHP48" s="81"/>
      <c r="BHQ48" s="81"/>
      <c r="BHR48" s="81"/>
      <c r="BHS48" s="81"/>
      <c r="BHT48" s="81"/>
      <c r="BHU48" s="81"/>
      <c r="BHV48" s="81"/>
      <c r="BHW48" s="81"/>
      <c r="BHX48" s="81"/>
      <c r="BHY48" s="81"/>
      <c r="BHZ48" s="81"/>
      <c r="BIA48" s="81"/>
      <c r="BIB48" s="81"/>
      <c r="BIC48" s="81"/>
      <c r="BID48" s="81"/>
      <c r="BIE48" s="81"/>
      <c r="BIF48" s="81"/>
      <c r="BIG48" s="81"/>
      <c r="BIH48" s="81"/>
      <c r="BII48" s="81"/>
      <c r="BIJ48" s="81"/>
      <c r="BIK48" s="81"/>
      <c r="BIL48" s="81"/>
      <c r="BIM48" s="81"/>
      <c r="BIN48" s="81"/>
      <c r="BIO48" s="81"/>
      <c r="BIP48" s="81"/>
      <c r="BIQ48" s="81"/>
      <c r="BIR48" s="81"/>
      <c r="BIS48" s="81"/>
      <c r="BIT48" s="81"/>
      <c r="BIU48" s="81"/>
      <c r="BIV48" s="81"/>
      <c r="BIW48" s="81"/>
      <c r="BIX48" s="81"/>
      <c r="BIY48" s="81"/>
      <c r="BIZ48" s="81"/>
      <c r="BJA48" s="81"/>
      <c r="BJB48" s="81"/>
      <c r="BJC48" s="81"/>
      <c r="BJD48" s="81"/>
      <c r="BJE48" s="81"/>
      <c r="BJF48" s="81"/>
      <c r="BJG48" s="81"/>
      <c r="BJH48" s="81"/>
      <c r="BJI48" s="81"/>
      <c r="BJJ48" s="81"/>
      <c r="BJK48" s="81"/>
      <c r="BJL48" s="81"/>
      <c r="BJM48" s="81"/>
      <c r="BJN48" s="81"/>
      <c r="BJO48" s="81"/>
      <c r="BJP48" s="81"/>
      <c r="BJQ48" s="81"/>
      <c r="BJR48" s="81"/>
      <c r="BJS48" s="81"/>
      <c r="BJT48" s="81"/>
      <c r="BJU48" s="81"/>
      <c r="BJV48" s="81"/>
      <c r="BJW48" s="81"/>
      <c r="BJX48" s="81"/>
      <c r="BJY48" s="81"/>
      <c r="BJZ48" s="81"/>
      <c r="BKA48" s="81"/>
      <c r="BKB48" s="81"/>
      <c r="BKC48" s="81"/>
      <c r="BKD48" s="81"/>
      <c r="BKE48" s="81"/>
      <c r="BKF48" s="81"/>
      <c r="BKG48" s="81"/>
      <c r="BKH48" s="81"/>
      <c r="BKI48" s="81"/>
      <c r="BKJ48" s="81"/>
      <c r="BKK48" s="81"/>
      <c r="BKL48" s="81"/>
      <c r="BKM48" s="81"/>
      <c r="BKN48" s="81"/>
      <c r="BKO48" s="81"/>
      <c r="BKP48" s="81"/>
      <c r="BKQ48" s="81"/>
      <c r="BKR48" s="81"/>
      <c r="BKS48" s="81"/>
      <c r="BKT48" s="81"/>
      <c r="BKU48" s="81"/>
      <c r="BKV48" s="81"/>
      <c r="BKW48" s="81"/>
      <c r="BKX48" s="81"/>
      <c r="BKY48" s="81"/>
      <c r="BKZ48" s="81"/>
      <c r="BLA48" s="81"/>
      <c r="BLB48" s="81"/>
      <c r="BLC48" s="81"/>
      <c r="BLD48" s="81"/>
      <c r="BLE48" s="81"/>
      <c r="BLF48" s="81"/>
      <c r="BLG48" s="81"/>
      <c r="BLH48" s="81"/>
      <c r="BLI48" s="81"/>
      <c r="BLJ48" s="81"/>
      <c r="BLK48" s="81"/>
      <c r="BLL48" s="81"/>
      <c r="BLM48" s="81"/>
      <c r="BLN48" s="81"/>
      <c r="BLO48" s="81"/>
      <c r="BLP48" s="81"/>
      <c r="BLQ48" s="81"/>
      <c r="BLR48" s="81"/>
      <c r="BLS48" s="81"/>
      <c r="BLT48" s="81"/>
      <c r="BLU48" s="81"/>
      <c r="BLV48" s="81"/>
      <c r="BLW48" s="81"/>
      <c r="BLX48" s="81"/>
      <c r="BLY48" s="81"/>
      <c r="BLZ48" s="81"/>
      <c r="BMA48" s="81"/>
      <c r="BMB48" s="81"/>
      <c r="BMC48" s="81"/>
      <c r="BMD48" s="81"/>
      <c r="BME48" s="81"/>
      <c r="BMF48" s="81"/>
      <c r="BMG48" s="81"/>
      <c r="BMH48" s="81"/>
      <c r="BMI48" s="81"/>
      <c r="BMJ48" s="81"/>
      <c r="BMK48" s="81"/>
      <c r="BML48" s="81"/>
      <c r="BMM48" s="81"/>
      <c r="BMN48" s="81"/>
      <c r="BMO48" s="81"/>
      <c r="BMP48" s="81"/>
      <c r="BMQ48" s="81"/>
      <c r="BMR48" s="81"/>
      <c r="BMS48" s="81"/>
      <c r="BMT48" s="81"/>
      <c r="BMU48" s="81"/>
      <c r="BMV48" s="81"/>
      <c r="BMW48" s="81"/>
      <c r="BMX48" s="81"/>
      <c r="BMY48" s="81"/>
      <c r="BMZ48" s="81"/>
      <c r="BNA48" s="81"/>
      <c r="BNB48" s="81"/>
      <c r="BNC48" s="81"/>
      <c r="BND48" s="81"/>
      <c r="BNE48" s="81"/>
      <c r="BNF48" s="81"/>
      <c r="BNG48" s="81"/>
      <c r="BNH48" s="81"/>
      <c r="BNI48" s="81"/>
      <c r="BNJ48" s="81"/>
      <c r="BNK48" s="81"/>
      <c r="BNL48" s="81"/>
      <c r="BNM48" s="81"/>
      <c r="BNN48" s="81"/>
      <c r="BNO48" s="81"/>
      <c r="BNP48" s="81"/>
      <c r="BNQ48" s="81"/>
      <c r="BNR48" s="81"/>
      <c r="BNS48" s="81"/>
      <c r="BNT48" s="81"/>
      <c r="BNU48" s="81"/>
      <c r="BNV48" s="81"/>
      <c r="BNW48" s="81"/>
      <c r="BNX48" s="81"/>
      <c r="BNY48" s="81"/>
      <c r="BNZ48" s="81"/>
      <c r="BOA48" s="81"/>
      <c r="BOB48" s="81"/>
      <c r="BOC48" s="81"/>
      <c r="BOD48" s="81"/>
      <c r="BOE48" s="81"/>
      <c r="BOF48" s="81"/>
      <c r="BOG48" s="81"/>
      <c r="BOH48" s="81"/>
      <c r="BOI48" s="81"/>
      <c r="BOJ48" s="81"/>
      <c r="BOK48" s="81"/>
      <c r="BOL48" s="81"/>
      <c r="BOM48" s="81"/>
      <c r="BON48" s="81"/>
      <c r="BOO48" s="81"/>
      <c r="BOP48" s="81"/>
      <c r="BOQ48" s="81"/>
      <c r="BOR48" s="81"/>
      <c r="BOS48" s="81"/>
      <c r="BOT48" s="81"/>
      <c r="BOU48" s="81"/>
      <c r="BOV48" s="81"/>
      <c r="BOW48" s="81"/>
      <c r="BOX48" s="81"/>
      <c r="BOY48" s="81"/>
      <c r="BOZ48" s="81"/>
      <c r="BPA48" s="81"/>
      <c r="BPB48" s="81"/>
      <c r="BPC48" s="81"/>
      <c r="BPD48" s="81"/>
      <c r="BPE48" s="81"/>
      <c r="BPF48" s="81"/>
      <c r="BPG48" s="81"/>
      <c r="BPH48" s="81"/>
      <c r="BPI48" s="81"/>
      <c r="BPJ48" s="81"/>
      <c r="BPK48" s="81"/>
      <c r="BPL48" s="81"/>
      <c r="BPM48" s="81"/>
      <c r="BPN48" s="81"/>
      <c r="BPO48" s="81"/>
      <c r="BPP48" s="81"/>
      <c r="BPQ48" s="81"/>
      <c r="BPR48" s="81"/>
      <c r="BPS48" s="81"/>
      <c r="BPT48" s="81"/>
      <c r="BPU48" s="81"/>
      <c r="BPV48" s="81"/>
      <c r="BPW48" s="81"/>
      <c r="BPX48" s="81"/>
      <c r="BPY48" s="81"/>
      <c r="BPZ48" s="81"/>
      <c r="BQA48" s="81"/>
      <c r="BQB48" s="81"/>
      <c r="BQC48" s="81"/>
      <c r="BQD48" s="81"/>
      <c r="BQE48" s="81"/>
      <c r="BQF48" s="81"/>
      <c r="BQG48" s="81"/>
      <c r="BQH48" s="81"/>
      <c r="BQI48" s="81"/>
      <c r="BQJ48" s="81"/>
      <c r="BQK48" s="81"/>
      <c r="BQL48" s="81"/>
      <c r="BQM48" s="81"/>
      <c r="BQN48" s="81"/>
      <c r="BQO48" s="81"/>
      <c r="BQP48" s="81"/>
      <c r="BQQ48" s="81"/>
      <c r="BQR48" s="81"/>
      <c r="BQS48" s="81"/>
      <c r="BQT48" s="81"/>
      <c r="BQU48" s="81"/>
      <c r="BQV48" s="81"/>
      <c r="BQW48" s="81"/>
      <c r="BQX48" s="81"/>
      <c r="BQY48" s="81"/>
      <c r="BQZ48" s="81"/>
      <c r="BRA48" s="81"/>
      <c r="BRB48" s="81"/>
      <c r="BRC48" s="81"/>
      <c r="BRD48" s="81"/>
      <c r="BRE48" s="81"/>
      <c r="BRF48" s="81"/>
      <c r="BRG48" s="81"/>
      <c r="BRH48" s="81"/>
      <c r="BRI48" s="81"/>
      <c r="BRJ48" s="81"/>
      <c r="BRK48" s="81"/>
      <c r="BRL48" s="81"/>
      <c r="BRM48" s="81"/>
      <c r="BRN48" s="81"/>
      <c r="BRO48" s="81"/>
      <c r="BRP48" s="81"/>
      <c r="BRQ48" s="81"/>
      <c r="BRR48" s="81"/>
      <c r="BRS48" s="81"/>
      <c r="BRT48" s="81"/>
      <c r="BRU48" s="81"/>
      <c r="BRV48" s="81"/>
      <c r="BRW48" s="81"/>
      <c r="BRX48" s="81"/>
      <c r="BRY48" s="81"/>
      <c r="BRZ48" s="81"/>
      <c r="BSA48" s="81"/>
      <c r="BSB48" s="81"/>
      <c r="BSC48" s="81"/>
      <c r="BSD48" s="81"/>
      <c r="BSE48" s="81"/>
      <c r="BSF48" s="81"/>
      <c r="BSG48" s="81"/>
      <c r="BSH48" s="81"/>
      <c r="BSI48" s="81"/>
      <c r="BSJ48" s="81"/>
      <c r="BSK48" s="81"/>
      <c r="BSL48" s="81"/>
      <c r="BSM48" s="81"/>
      <c r="BSN48" s="81"/>
      <c r="BSO48" s="81"/>
      <c r="BSP48" s="81"/>
      <c r="BSQ48" s="81"/>
      <c r="BSR48" s="81"/>
      <c r="BSS48" s="81"/>
      <c r="BST48" s="81"/>
      <c r="BSU48" s="81"/>
      <c r="BSV48" s="81"/>
      <c r="BSW48" s="81"/>
      <c r="BSX48" s="81"/>
      <c r="BSY48" s="81"/>
      <c r="BSZ48" s="81"/>
      <c r="BTA48" s="81"/>
      <c r="BTB48" s="81"/>
      <c r="BTC48" s="81"/>
      <c r="BTD48" s="81"/>
      <c r="BTE48" s="81"/>
      <c r="BTF48" s="81"/>
      <c r="BTG48" s="81"/>
      <c r="BTH48" s="81"/>
      <c r="BTI48" s="81"/>
      <c r="BTJ48" s="81"/>
      <c r="BTK48" s="81"/>
      <c r="BTL48" s="81"/>
      <c r="BTM48" s="81"/>
      <c r="BTN48" s="81"/>
      <c r="BTO48" s="81"/>
      <c r="BTP48" s="81"/>
      <c r="BTQ48" s="81"/>
      <c r="BTR48" s="81"/>
      <c r="BTS48" s="81"/>
      <c r="BTT48" s="81"/>
      <c r="BTU48" s="81"/>
      <c r="BTV48" s="81"/>
      <c r="BTW48" s="81"/>
      <c r="BTX48" s="81"/>
      <c r="BTY48" s="81"/>
      <c r="BTZ48" s="81"/>
      <c r="BUA48" s="81"/>
      <c r="BUB48" s="81"/>
      <c r="BUC48" s="81"/>
      <c r="BUD48" s="81"/>
      <c r="BUE48" s="81"/>
      <c r="BUF48" s="81"/>
      <c r="BUG48" s="81"/>
      <c r="BUH48" s="81"/>
      <c r="BUI48" s="81"/>
      <c r="BUJ48" s="81"/>
      <c r="BUK48" s="81"/>
      <c r="BUL48" s="81"/>
      <c r="BUM48" s="81"/>
      <c r="BUN48" s="81"/>
      <c r="BUO48" s="81"/>
      <c r="BUP48" s="81"/>
      <c r="BUQ48" s="81"/>
      <c r="BUR48" s="81"/>
      <c r="BUS48" s="81"/>
      <c r="BUT48" s="81"/>
      <c r="BUU48" s="81"/>
      <c r="BUV48" s="81"/>
      <c r="BUW48" s="81"/>
      <c r="BUX48" s="81"/>
      <c r="BUY48" s="81"/>
      <c r="BUZ48" s="81"/>
      <c r="BVA48" s="81"/>
      <c r="BVB48" s="81"/>
      <c r="BVC48" s="81"/>
      <c r="BVD48" s="81"/>
      <c r="BVE48" s="81"/>
      <c r="BVF48" s="81"/>
      <c r="BVG48" s="81"/>
      <c r="BVH48" s="81"/>
      <c r="BVI48" s="81"/>
      <c r="BVJ48" s="81"/>
      <c r="BVK48" s="81"/>
      <c r="BVL48" s="81"/>
      <c r="BVM48" s="81"/>
      <c r="BVN48" s="81"/>
      <c r="BVO48" s="81"/>
      <c r="BVP48" s="81"/>
      <c r="BVQ48" s="81"/>
      <c r="BVR48" s="81"/>
      <c r="BVS48" s="81"/>
      <c r="BVT48" s="81"/>
      <c r="BVU48" s="81"/>
      <c r="BVV48" s="81"/>
      <c r="BVW48" s="81"/>
      <c r="BVX48" s="81"/>
      <c r="BVY48" s="81"/>
      <c r="BVZ48" s="81"/>
      <c r="BWA48" s="81"/>
      <c r="BWB48" s="81"/>
      <c r="BWC48" s="81"/>
      <c r="BWD48" s="81"/>
      <c r="BWE48" s="81"/>
      <c r="BWF48" s="81"/>
      <c r="BWG48" s="81"/>
      <c r="BWH48" s="81"/>
      <c r="BWI48" s="81"/>
      <c r="BWJ48" s="81"/>
      <c r="BWK48" s="81"/>
      <c r="BWL48" s="81"/>
      <c r="BWM48" s="81"/>
      <c r="BWN48" s="81"/>
      <c r="BWO48" s="81"/>
      <c r="BWP48" s="81"/>
      <c r="BWQ48" s="81"/>
      <c r="BWR48" s="81"/>
      <c r="BWS48" s="81"/>
      <c r="BWT48" s="81"/>
      <c r="BWU48" s="81"/>
      <c r="BWV48" s="81"/>
      <c r="BWW48" s="81"/>
      <c r="BWX48" s="81"/>
      <c r="BWY48" s="81"/>
      <c r="BWZ48" s="81"/>
      <c r="BXA48" s="81"/>
      <c r="BXB48" s="81"/>
      <c r="BXC48" s="81"/>
      <c r="BXD48" s="81"/>
      <c r="BXE48" s="81"/>
      <c r="BXF48" s="81"/>
      <c r="BXG48" s="81"/>
      <c r="BXH48" s="81"/>
      <c r="BXI48" s="81"/>
      <c r="BXJ48" s="81"/>
      <c r="BXK48" s="81"/>
      <c r="BXL48" s="81"/>
      <c r="BXM48" s="81"/>
      <c r="BXN48" s="81"/>
      <c r="BXO48" s="81"/>
      <c r="BXP48" s="81"/>
      <c r="BXQ48" s="81"/>
      <c r="BXR48" s="81"/>
      <c r="BXS48" s="81"/>
      <c r="BXT48" s="81"/>
      <c r="BXU48" s="81"/>
      <c r="BXV48" s="81"/>
      <c r="BXW48" s="81"/>
      <c r="BXX48" s="81"/>
      <c r="BXY48" s="81"/>
      <c r="BXZ48" s="81"/>
      <c r="BYA48" s="81"/>
      <c r="BYB48" s="81"/>
      <c r="BYC48" s="81"/>
      <c r="BYD48" s="81"/>
      <c r="BYE48" s="81"/>
      <c r="BYF48" s="81"/>
      <c r="BYG48" s="81"/>
      <c r="BYH48" s="81"/>
      <c r="BYI48" s="81"/>
      <c r="BYJ48" s="81"/>
      <c r="BYK48" s="81"/>
      <c r="BYL48" s="81"/>
      <c r="BYM48" s="81"/>
      <c r="BYN48" s="81"/>
      <c r="BYO48" s="81"/>
      <c r="BYP48" s="81"/>
      <c r="BYQ48" s="81"/>
      <c r="BYR48" s="81"/>
      <c r="BYS48" s="81"/>
      <c r="BYT48" s="81"/>
      <c r="BYU48" s="81"/>
      <c r="BYV48" s="81"/>
      <c r="BYW48" s="81"/>
      <c r="BYX48" s="81"/>
      <c r="BYY48" s="81"/>
      <c r="BYZ48" s="81"/>
      <c r="BZA48" s="81"/>
      <c r="BZB48" s="81"/>
      <c r="BZC48" s="81"/>
      <c r="BZD48" s="81"/>
      <c r="BZE48" s="81"/>
      <c r="BZF48" s="81"/>
      <c r="BZG48" s="81"/>
      <c r="BZH48" s="81"/>
      <c r="BZI48" s="81"/>
      <c r="BZJ48" s="81"/>
      <c r="BZK48" s="81"/>
      <c r="BZL48" s="81"/>
      <c r="BZM48" s="81"/>
      <c r="BZN48" s="81"/>
      <c r="BZO48" s="81"/>
      <c r="BZP48" s="81"/>
      <c r="BZQ48" s="81"/>
      <c r="BZR48" s="81"/>
      <c r="BZS48" s="81"/>
      <c r="BZT48" s="81"/>
      <c r="BZU48" s="81"/>
      <c r="BZV48" s="81"/>
      <c r="BZW48" s="81"/>
      <c r="BZX48" s="81"/>
      <c r="BZY48" s="81"/>
      <c r="BZZ48" s="81"/>
      <c r="CAA48" s="81"/>
      <c r="CAB48" s="81"/>
      <c r="CAC48" s="81"/>
      <c r="CAD48" s="81"/>
      <c r="CAE48" s="81"/>
      <c r="CAF48" s="81"/>
      <c r="CAG48" s="81"/>
      <c r="CAH48" s="81"/>
      <c r="CAI48" s="81"/>
      <c r="CAJ48" s="81"/>
      <c r="CAK48" s="81"/>
      <c r="CAL48" s="81"/>
      <c r="CAM48" s="81"/>
      <c r="CAN48" s="81"/>
      <c r="CAO48" s="81"/>
      <c r="CAP48" s="81"/>
      <c r="CAQ48" s="81"/>
      <c r="CAR48" s="81"/>
      <c r="CAS48" s="81"/>
      <c r="CAT48" s="81"/>
      <c r="CAU48" s="81"/>
      <c r="CAV48" s="81"/>
      <c r="CAW48" s="81"/>
      <c r="CAX48" s="81"/>
      <c r="CAY48" s="81"/>
      <c r="CAZ48" s="81"/>
      <c r="CBA48" s="81"/>
      <c r="CBB48" s="81"/>
      <c r="CBC48" s="81"/>
      <c r="CBD48" s="81"/>
      <c r="CBE48" s="81"/>
      <c r="CBF48" s="81"/>
      <c r="CBG48" s="81"/>
      <c r="CBH48" s="81"/>
      <c r="CBI48" s="81"/>
      <c r="CBJ48" s="81"/>
      <c r="CBK48" s="81"/>
      <c r="CBL48" s="81"/>
      <c r="CBM48" s="81"/>
      <c r="CBN48" s="81"/>
      <c r="CBO48" s="81"/>
      <c r="CBP48" s="81"/>
      <c r="CBQ48" s="81"/>
      <c r="CBR48" s="81"/>
      <c r="CBS48" s="81"/>
      <c r="CBT48" s="81"/>
      <c r="CBU48" s="81"/>
      <c r="CBV48" s="81"/>
      <c r="CBW48" s="81"/>
      <c r="CBX48" s="81"/>
      <c r="CBY48" s="81"/>
      <c r="CBZ48" s="81"/>
      <c r="CCA48" s="81"/>
      <c r="CCB48" s="81"/>
      <c r="CCC48" s="81"/>
      <c r="CCD48" s="81"/>
      <c r="CCE48" s="81"/>
      <c r="CCF48" s="81"/>
      <c r="CCG48" s="81"/>
      <c r="CCH48" s="81"/>
      <c r="CCI48" s="81"/>
      <c r="CCJ48" s="81"/>
      <c r="CCK48" s="81"/>
      <c r="CCL48" s="81"/>
      <c r="CCM48" s="81"/>
      <c r="CCN48" s="81"/>
      <c r="CCO48" s="81"/>
      <c r="CCP48" s="81"/>
      <c r="CCQ48" s="81"/>
      <c r="CCR48" s="81"/>
      <c r="CCS48" s="81"/>
      <c r="CCT48" s="81"/>
      <c r="CCU48" s="81"/>
      <c r="CCV48" s="81"/>
      <c r="CCW48" s="81"/>
      <c r="CCX48" s="81"/>
      <c r="CCY48" s="81"/>
      <c r="CCZ48" s="81"/>
      <c r="CDA48" s="81"/>
      <c r="CDB48" s="81"/>
      <c r="CDC48" s="81"/>
      <c r="CDD48" s="81"/>
      <c r="CDE48" s="81"/>
      <c r="CDF48" s="81"/>
      <c r="CDG48" s="81"/>
      <c r="CDH48" s="81"/>
      <c r="CDI48" s="81"/>
      <c r="CDJ48" s="81"/>
      <c r="CDK48" s="81"/>
      <c r="CDL48" s="81"/>
      <c r="CDM48" s="81"/>
      <c r="CDN48" s="81"/>
      <c r="CDO48" s="81"/>
      <c r="CDP48" s="81"/>
      <c r="CDQ48" s="81"/>
      <c r="CDR48" s="81"/>
      <c r="CDS48" s="81"/>
      <c r="CDT48" s="81"/>
      <c r="CDU48" s="81"/>
      <c r="CDV48" s="81"/>
      <c r="CDW48" s="81"/>
      <c r="CDX48" s="81"/>
      <c r="CDY48" s="81"/>
      <c r="CDZ48" s="81"/>
      <c r="CEA48" s="81"/>
      <c r="CEB48" s="81"/>
      <c r="CEC48" s="81"/>
      <c r="CED48" s="81"/>
      <c r="CEE48" s="81"/>
      <c r="CEF48" s="81"/>
      <c r="CEG48" s="81"/>
      <c r="CEH48" s="81"/>
      <c r="CEI48" s="81"/>
      <c r="CEJ48" s="81"/>
      <c r="CEK48" s="81"/>
      <c r="CEL48" s="81"/>
      <c r="CEM48" s="81"/>
      <c r="CEN48" s="81"/>
      <c r="CEO48" s="81"/>
      <c r="CEP48" s="81"/>
      <c r="CEQ48" s="81"/>
      <c r="CER48" s="81"/>
      <c r="CES48" s="81"/>
      <c r="CET48" s="81"/>
      <c r="CEU48" s="81"/>
      <c r="CEV48" s="81"/>
      <c r="CEW48" s="81"/>
      <c r="CEX48" s="81"/>
      <c r="CEY48" s="81"/>
      <c r="CEZ48" s="81"/>
      <c r="CFA48" s="81"/>
      <c r="CFB48" s="81"/>
      <c r="CFC48" s="81"/>
      <c r="CFD48" s="81"/>
      <c r="CFE48" s="81"/>
      <c r="CFF48" s="81"/>
      <c r="CFG48" s="81"/>
      <c r="CFH48" s="81"/>
      <c r="CFI48" s="81"/>
      <c r="CFJ48" s="81"/>
      <c r="CFK48" s="81"/>
      <c r="CFL48" s="81"/>
      <c r="CFM48" s="81"/>
      <c r="CFN48" s="81"/>
      <c r="CFO48" s="81"/>
      <c r="CFP48" s="81"/>
      <c r="CFQ48" s="81"/>
      <c r="CFR48" s="81"/>
      <c r="CFS48" s="81"/>
      <c r="CFT48" s="81"/>
      <c r="CFU48" s="81"/>
      <c r="CFV48" s="81"/>
      <c r="CFW48" s="81"/>
      <c r="CFX48" s="81"/>
      <c r="CFY48" s="81"/>
      <c r="CFZ48" s="81"/>
      <c r="CGA48" s="81"/>
      <c r="CGB48" s="81"/>
      <c r="CGC48" s="81"/>
      <c r="CGD48" s="81"/>
      <c r="CGE48" s="81"/>
      <c r="CGF48" s="81"/>
      <c r="CGG48" s="81"/>
      <c r="CGH48" s="81"/>
      <c r="CGI48" s="81"/>
      <c r="CGJ48" s="81"/>
      <c r="CGK48" s="81"/>
      <c r="CGL48" s="81"/>
      <c r="CGM48" s="81"/>
      <c r="CGN48" s="81"/>
      <c r="CGO48" s="81"/>
      <c r="CGP48" s="81"/>
      <c r="CGQ48" s="81"/>
      <c r="CGR48" s="81"/>
      <c r="CGS48" s="81"/>
      <c r="CGT48" s="81"/>
      <c r="CGU48" s="81"/>
      <c r="CGV48" s="81"/>
      <c r="CGW48" s="81"/>
      <c r="CGX48" s="81"/>
      <c r="CGY48" s="81"/>
      <c r="CGZ48" s="81"/>
      <c r="CHA48" s="81"/>
      <c r="CHB48" s="81"/>
      <c r="CHC48" s="81"/>
      <c r="CHD48" s="81"/>
      <c r="CHE48" s="81"/>
      <c r="CHF48" s="81"/>
      <c r="CHG48" s="81"/>
      <c r="CHH48" s="81"/>
      <c r="CHI48" s="81"/>
      <c r="CHJ48" s="81"/>
      <c r="CHK48" s="81"/>
      <c r="CHL48" s="81"/>
      <c r="CHM48" s="81"/>
      <c r="CHN48" s="81"/>
      <c r="CHO48" s="81"/>
      <c r="CHP48" s="81"/>
      <c r="CHQ48" s="81"/>
      <c r="CHR48" s="81"/>
      <c r="CHS48" s="81"/>
      <c r="CHT48" s="81"/>
      <c r="CHU48" s="81"/>
      <c r="CHV48" s="81"/>
      <c r="CHW48" s="81"/>
      <c r="CHX48" s="81"/>
      <c r="CHY48" s="81"/>
      <c r="CHZ48" s="81"/>
      <c r="CIA48" s="81"/>
      <c r="CIB48" s="81"/>
      <c r="CIC48" s="81"/>
      <c r="CID48" s="81"/>
      <c r="CIE48" s="81"/>
      <c r="CIF48" s="81"/>
      <c r="CIG48" s="81"/>
      <c r="CIH48" s="81"/>
      <c r="CII48" s="81"/>
      <c r="CIJ48" s="81"/>
      <c r="CIK48" s="81"/>
      <c r="CIL48" s="81"/>
      <c r="CIM48" s="81"/>
      <c r="CIN48" s="81"/>
      <c r="CIO48" s="81"/>
      <c r="CIP48" s="81"/>
      <c r="CIQ48" s="81"/>
      <c r="CIR48" s="81"/>
      <c r="CIS48" s="81"/>
      <c r="CIT48" s="81"/>
      <c r="CIU48" s="81"/>
      <c r="CIV48" s="81"/>
      <c r="CIW48" s="81"/>
      <c r="CIX48" s="81"/>
      <c r="CIY48" s="81"/>
      <c r="CIZ48" s="81"/>
      <c r="CJA48" s="81"/>
      <c r="CJB48" s="81"/>
      <c r="CJC48" s="81"/>
      <c r="CJD48" s="81"/>
      <c r="CJE48" s="81"/>
      <c r="CJF48" s="81"/>
      <c r="CJG48" s="81"/>
      <c r="CJH48" s="81"/>
      <c r="CJI48" s="81"/>
      <c r="CJJ48" s="81"/>
      <c r="CJK48" s="81"/>
      <c r="CJL48" s="81"/>
      <c r="CJM48" s="81"/>
      <c r="CJN48" s="81"/>
      <c r="CJO48" s="81"/>
      <c r="CJP48" s="81"/>
      <c r="CJQ48" s="81"/>
      <c r="CJR48" s="81"/>
      <c r="CJS48" s="81"/>
      <c r="CJT48" s="81"/>
      <c r="CJU48" s="81"/>
      <c r="CJV48" s="81"/>
      <c r="CJW48" s="81"/>
      <c r="CJX48" s="81"/>
      <c r="CJY48" s="81"/>
      <c r="CJZ48" s="81"/>
      <c r="CKA48" s="81"/>
      <c r="CKB48" s="81"/>
      <c r="CKC48" s="81"/>
      <c r="CKD48" s="81"/>
      <c r="CKE48" s="81"/>
      <c r="CKF48" s="81"/>
      <c r="CKG48" s="81"/>
      <c r="CKH48" s="81"/>
      <c r="CKI48" s="81"/>
      <c r="CKJ48" s="81"/>
      <c r="CKK48" s="81"/>
      <c r="CKL48" s="81"/>
      <c r="CKM48" s="81"/>
      <c r="CKN48" s="81"/>
      <c r="CKO48" s="81"/>
      <c r="CKP48" s="81"/>
      <c r="CKQ48" s="81"/>
      <c r="CKR48" s="81"/>
      <c r="CKS48" s="81"/>
      <c r="CKT48" s="81"/>
      <c r="CKU48" s="81"/>
      <c r="CKV48" s="81"/>
      <c r="CKW48" s="81"/>
      <c r="CKX48" s="81"/>
      <c r="CKY48" s="81"/>
      <c r="CKZ48" s="81"/>
      <c r="CLA48" s="81"/>
      <c r="CLB48" s="81"/>
      <c r="CLC48" s="81"/>
      <c r="CLD48" s="81"/>
      <c r="CLE48" s="81"/>
      <c r="CLF48" s="81"/>
      <c r="CLG48" s="81"/>
      <c r="CLH48" s="81"/>
      <c r="CLI48" s="81"/>
      <c r="CLJ48" s="81"/>
      <c r="CLK48" s="81"/>
      <c r="CLL48" s="81"/>
      <c r="CLM48" s="81"/>
      <c r="CLN48" s="81"/>
      <c r="CLO48" s="81"/>
      <c r="CLP48" s="81"/>
      <c r="CLQ48" s="81"/>
      <c r="CLR48" s="81"/>
      <c r="CLS48" s="81"/>
      <c r="CLT48" s="81"/>
      <c r="CLU48" s="81"/>
      <c r="CLV48" s="81"/>
      <c r="CLW48" s="81"/>
      <c r="CLX48" s="81"/>
      <c r="CLY48" s="81"/>
      <c r="CLZ48" s="81"/>
      <c r="CMA48" s="81"/>
      <c r="CMB48" s="81"/>
      <c r="CMC48" s="81"/>
      <c r="CMD48" s="81"/>
      <c r="CME48" s="81"/>
      <c r="CMF48" s="81"/>
      <c r="CMG48" s="81"/>
      <c r="CMH48" s="81"/>
      <c r="CMI48" s="81"/>
      <c r="CMJ48" s="81"/>
      <c r="CMK48" s="81"/>
      <c r="CML48" s="81"/>
      <c r="CMM48" s="81"/>
      <c r="CMN48" s="81"/>
      <c r="CMO48" s="81"/>
      <c r="CMP48" s="81"/>
      <c r="CMQ48" s="81"/>
      <c r="CMR48" s="81"/>
      <c r="CMS48" s="81"/>
      <c r="CMT48" s="81"/>
      <c r="CMU48" s="81"/>
      <c r="CMV48" s="81"/>
      <c r="CMW48" s="81"/>
      <c r="CMX48" s="81"/>
      <c r="CMY48" s="81"/>
      <c r="CMZ48" s="81"/>
      <c r="CNA48" s="81"/>
      <c r="CNB48" s="81"/>
      <c r="CNC48" s="81"/>
      <c r="CND48" s="81"/>
      <c r="CNE48" s="81"/>
      <c r="CNF48" s="81"/>
      <c r="CNG48" s="81"/>
      <c r="CNH48" s="81"/>
      <c r="CNI48" s="81"/>
      <c r="CNJ48" s="81"/>
      <c r="CNK48" s="81"/>
      <c r="CNL48" s="81"/>
      <c r="CNM48" s="81"/>
      <c r="CNN48" s="81"/>
      <c r="CNO48" s="81"/>
      <c r="CNP48" s="81"/>
      <c r="CNQ48" s="81"/>
      <c r="CNR48" s="81"/>
      <c r="CNS48" s="81"/>
      <c r="CNT48" s="81"/>
      <c r="CNU48" s="81"/>
      <c r="CNV48" s="81"/>
      <c r="CNW48" s="81"/>
      <c r="CNX48" s="81"/>
      <c r="CNY48" s="81"/>
      <c r="CNZ48" s="81"/>
      <c r="COA48" s="81"/>
      <c r="COB48" s="81"/>
      <c r="COC48" s="81"/>
      <c r="COD48" s="81"/>
      <c r="COE48" s="81"/>
      <c r="COF48" s="81"/>
      <c r="COG48" s="81"/>
      <c r="COH48" s="81"/>
      <c r="COI48" s="81"/>
      <c r="COJ48" s="81"/>
      <c r="COK48" s="81"/>
      <c r="COL48" s="81"/>
      <c r="COM48" s="81"/>
      <c r="CON48" s="81"/>
      <c r="COO48" s="81"/>
      <c r="COP48" s="81"/>
      <c r="COQ48" s="81"/>
      <c r="COR48" s="81"/>
      <c r="COS48" s="81"/>
      <c r="COT48" s="81"/>
      <c r="COU48" s="81"/>
      <c r="COV48" s="81"/>
      <c r="COW48" s="81"/>
      <c r="COX48" s="81"/>
      <c r="COY48" s="81"/>
      <c r="COZ48" s="81"/>
      <c r="CPA48" s="81"/>
      <c r="CPB48" s="81"/>
      <c r="CPC48" s="81"/>
      <c r="CPD48" s="81"/>
      <c r="CPE48" s="81"/>
      <c r="CPF48" s="81"/>
      <c r="CPG48" s="81"/>
      <c r="CPH48" s="81"/>
      <c r="CPI48" s="81"/>
      <c r="CPJ48" s="81"/>
      <c r="CPK48" s="81"/>
      <c r="CPL48" s="81"/>
      <c r="CPM48" s="81"/>
      <c r="CPN48" s="81"/>
      <c r="CPO48" s="81"/>
      <c r="CPP48" s="81"/>
      <c r="CPQ48" s="81"/>
      <c r="CPR48" s="81"/>
      <c r="CPS48" s="81"/>
      <c r="CPT48" s="81"/>
      <c r="CPU48" s="81"/>
      <c r="CPV48" s="81"/>
      <c r="CPW48" s="81"/>
      <c r="CPX48" s="81"/>
      <c r="CPY48" s="81"/>
      <c r="CPZ48" s="81"/>
      <c r="CQA48" s="81"/>
      <c r="CQB48" s="81"/>
      <c r="CQC48" s="81"/>
      <c r="CQD48" s="81"/>
      <c r="CQE48" s="81"/>
      <c r="CQF48" s="81"/>
      <c r="CQG48" s="81"/>
      <c r="CQH48" s="81"/>
      <c r="CQI48" s="81"/>
      <c r="CQJ48" s="81"/>
      <c r="CQK48" s="81"/>
      <c r="CQL48" s="81"/>
      <c r="CQM48" s="81"/>
      <c r="CQN48" s="81"/>
      <c r="CQO48" s="81"/>
      <c r="CQP48" s="81"/>
      <c r="CQQ48" s="81"/>
      <c r="CQR48" s="81"/>
      <c r="CQS48" s="81"/>
      <c r="CQT48" s="81"/>
      <c r="CQU48" s="81"/>
      <c r="CQV48" s="81"/>
      <c r="CQW48" s="81"/>
      <c r="CQX48" s="81"/>
      <c r="CQY48" s="81"/>
      <c r="CQZ48" s="81"/>
      <c r="CRA48" s="81"/>
      <c r="CRB48" s="81"/>
      <c r="CRC48" s="81"/>
      <c r="CRD48" s="81"/>
      <c r="CRE48" s="81"/>
      <c r="CRF48" s="81"/>
      <c r="CRG48" s="81"/>
      <c r="CRH48" s="81"/>
      <c r="CRI48" s="81"/>
      <c r="CRJ48" s="81"/>
      <c r="CRK48" s="81"/>
      <c r="CRL48" s="81"/>
      <c r="CRM48" s="81"/>
      <c r="CRN48" s="81"/>
      <c r="CRO48" s="81"/>
      <c r="CRP48" s="81"/>
      <c r="CRQ48" s="81"/>
      <c r="CRR48" s="81"/>
      <c r="CRS48" s="81"/>
      <c r="CRT48" s="81"/>
      <c r="CRU48" s="81"/>
      <c r="CRV48" s="81"/>
      <c r="CRW48" s="81"/>
      <c r="CRX48" s="81"/>
      <c r="CRY48" s="81"/>
      <c r="CRZ48" s="81"/>
      <c r="CSA48" s="81"/>
      <c r="CSB48" s="81"/>
      <c r="CSC48" s="81"/>
      <c r="CSD48" s="81"/>
      <c r="CSE48" s="81"/>
      <c r="CSF48" s="81"/>
      <c r="CSG48" s="81"/>
      <c r="CSH48" s="81"/>
      <c r="CSI48" s="81"/>
      <c r="CSJ48" s="81"/>
      <c r="CSK48" s="81"/>
      <c r="CSL48" s="81"/>
      <c r="CSM48" s="81"/>
      <c r="CSN48" s="81"/>
      <c r="CSO48" s="81"/>
      <c r="CSP48" s="81"/>
      <c r="CSQ48" s="81"/>
      <c r="CSR48" s="81"/>
      <c r="CSS48" s="81"/>
      <c r="CST48" s="81"/>
      <c r="CSU48" s="81"/>
      <c r="CSV48" s="81"/>
      <c r="CSW48" s="81"/>
      <c r="CSX48" s="81"/>
      <c r="CSY48" s="81"/>
      <c r="CSZ48" s="81"/>
      <c r="CTA48" s="81"/>
      <c r="CTB48" s="81"/>
      <c r="CTC48" s="81"/>
      <c r="CTD48" s="81"/>
      <c r="CTE48" s="81"/>
      <c r="CTF48" s="81"/>
      <c r="CTG48" s="81"/>
      <c r="CTH48" s="81"/>
      <c r="CTI48" s="81"/>
      <c r="CTJ48" s="81"/>
      <c r="CTK48" s="81"/>
      <c r="CTL48" s="81"/>
      <c r="CTM48" s="81"/>
      <c r="CTN48" s="81"/>
      <c r="CTO48" s="81"/>
      <c r="CTP48" s="81"/>
      <c r="CTQ48" s="81"/>
      <c r="CTR48" s="81"/>
      <c r="CTS48" s="81"/>
      <c r="CTT48" s="81"/>
      <c r="CTU48" s="81"/>
      <c r="CTV48" s="81"/>
      <c r="CTW48" s="81"/>
      <c r="CTX48" s="81"/>
      <c r="CTY48" s="81"/>
      <c r="CTZ48" s="81"/>
      <c r="CUA48" s="81"/>
      <c r="CUB48" s="81"/>
      <c r="CUC48" s="81"/>
      <c r="CUD48" s="81"/>
      <c r="CUE48" s="81"/>
      <c r="CUF48" s="81"/>
      <c r="CUG48" s="81"/>
      <c r="CUH48" s="81"/>
      <c r="CUI48" s="81"/>
      <c r="CUJ48" s="81"/>
      <c r="CUK48" s="81"/>
      <c r="CUL48" s="81"/>
      <c r="CUM48" s="81"/>
      <c r="CUN48" s="81"/>
      <c r="CUO48" s="81"/>
      <c r="CUP48" s="81"/>
      <c r="CUQ48" s="81"/>
      <c r="CUR48" s="81"/>
      <c r="CUS48" s="81"/>
      <c r="CUT48" s="81"/>
      <c r="CUU48" s="81"/>
      <c r="CUV48" s="81"/>
      <c r="CUW48" s="81"/>
      <c r="CUX48" s="81"/>
      <c r="CUY48" s="81"/>
      <c r="CUZ48" s="81"/>
      <c r="CVA48" s="81"/>
      <c r="CVB48" s="81"/>
      <c r="CVC48" s="81"/>
      <c r="CVD48" s="81"/>
      <c r="CVE48" s="81"/>
      <c r="CVF48" s="81"/>
      <c r="CVG48" s="81"/>
      <c r="CVH48" s="81"/>
      <c r="CVI48" s="81"/>
      <c r="CVJ48" s="81"/>
      <c r="CVK48" s="81"/>
      <c r="CVL48" s="81"/>
      <c r="CVM48" s="81"/>
      <c r="CVN48" s="81"/>
      <c r="CVO48" s="81"/>
      <c r="CVP48" s="81"/>
      <c r="CVQ48" s="81"/>
      <c r="CVR48" s="81"/>
      <c r="CVS48" s="81"/>
      <c r="CVT48" s="81"/>
      <c r="CVU48" s="81"/>
      <c r="CVV48" s="81"/>
      <c r="CVW48" s="81"/>
      <c r="CVX48" s="81"/>
      <c r="CVY48" s="81"/>
      <c r="CVZ48" s="81"/>
      <c r="CWA48" s="81"/>
      <c r="CWB48" s="81"/>
      <c r="CWC48" s="81"/>
      <c r="CWD48" s="81"/>
      <c r="CWE48" s="81"/>
      <c r="CWF48" s="81"/>
      <c r="CWG48" s="81"/>
      <c r="CWH48" s="81"/>
      <c r="CWI48" s="81"/>
      <c r="CWJ48" s="81"/>
      <c r="CWK48" s="81"/>
      <c r="CWL48" s="81"/>
      <c r="CWM48" s="81"/>
      <c r="CWN48" s="81"/>
      <c r="CWO48" s="81"/>
      <c r="CWP48" s="81"/>
      <c r="CWQ48" s="81"/>
      <c r="CWR48" s="81"/>
      <c r="CWS48" s="81"/>
      <c r="CWT48" s="81"/>
      <c r="CWU48" s="81"/>
      <c r="CWV48" s="81"/>
      <c r="CWW48" s="81"/>
      <c r="CWX48" s="81"/>
      <c r="CWY48" s="81"/>
      <c r="CWZ48" s="81"/>
      <c r="CXA48" s="81"/>
      <c r="CXB48" s="81"/>
      <c r="CXC48" s="81"/>
      <c r="CXD48" s="81"/>
      <c r="CXE48" s="81"/>
      <c r="CXF48" s="81"/>
      <c r="CXG48" s="81"/>
      <c r="CXH48" s="81"/>
      <c r="CXI48" s="81"/>
      <c r="CXJ48" s="81"/>
      <c r="CXK48" s="81"/>
      <c r="CXL48" s="81"/>
      <c r="CXM48" s="81"/>
      <c r="CXN48" s="81"/>
      <c r="CXO48" s="81"/>
      <c r="CXP48" s="81"/>
      <c r="CXQ48" s="81"/>
      <c r="CXR48" s="81"/>
      <c r="CXS48" s="81"/>
      <c r="CXT48" s="81"/>
      <c r="CXU48" s="81"/>
      <c r="CXV48" s="81"/>
      <c r="CXW48" s="81"/>
      <c r="CXX48" s="81"/>
      <c r="CXY48" s="81"/>
      <c r="CXZ48" s="81"/>
      <c r="CYA48" s="81"/>
      <c r="CYB48" s="81"/>
      <c r="CYC48" s="81"/>
      <c r="CYD48" s="81"/>
      <c r="CYE48" s="81"/>
      <c r="CYF48" s="81"/>
      <c r="CYG48" s="81"/>
      <c r="CYH48" s="81"/>
      <c r="CYI48" s="81"/>
      <c r="CYJ48" s="81"/>
      <c r="CYK48" s="81"/>
      <c r="CYL48" s="81"/>
      <c r="CYM48" s="81"/>
      <c r="CYN48" s="81"/>
      <c r="CYO48" s="81"/>
      <c r="CYP48" s="81"/>
      <c r="CYQ48" s="81"/>
      <c r="CYR48" s="81"/>
      <c r="CYS48" s="81"/>
      <c r="CYT48" s="81"/>
      <c r="CYU48" s="81"/>
      <c r="CYV48" s="81"/>
      <c r="CYW48" s="81"/>
      <c r="CYX48" s="81"/>
      <c r="CYY48" s="81"/>
      <c r="CYZ48" s="81"/>
      <c r="CZA48" s="81"/>
      <c r="CZB48" s="81"/>
      <c r="CZC48" s="81"/>
      <c r="CZD48" s="81"/>
      <c r="CZE48" s="81"/>
      <c r="CZF48" s="81"/>
      <c r="CZG48" s="81"/>
      <c r="CZH48" s="81"/>
      <c r="CZI48" s="81"/>
      <c r="CZJ48" s="81"/>
      <c r="CZK48" s="81"/>
      <c r="CZL48" s="81"/>
      <c r="CZM48" s="81"/>
      <c r="CZN48" s="81"/>
      <c r="CZO48" s="81"/>
      <c r="CZP48" s="81"/>
      <c r="CZQ48" s="81"/>
      <c r="CZR48" s="81"/>
      <c r="CZS48" s="81"/>
      <c r="CZT48" s="81"/>
      <c r="CZU48" s="81"/>
      <c r="CZV48" s="81"/>
      <c r="CZW48" s="81"/>
      <c r="CZX48" s="81"/>
      <c r="CZY48" s="81"/>
      <c r="CZZ48" s="81"/>
      <c r="DAA48" s="81"/>
      <c r="DAB48" s="81"/>
      <c r="DAC48" s="81"/>
      <c r="DAD48" s="81"/>
      <c r="DAE48" s="81"/>
      <c r="DAF48" s="81"/>
      <c r="DAG48" s="81"/>
      <c r="DAH48" s="81"/>
      <c r="DAI48" s="81"/>
      <c r="DAJ48" s="81"/>
      <c r="DAK48" s="81"/>
      <c r="DAL48" s="81"/>
      <c r="DAM48" s="81"/>
      <c r="DAN48" s="81"/>
      <c r="DAO48" s="81"/>
      <c r="DAP48" s="81"/>
      <c r="DAQ48" s="81"/>
      <c r="DAR48" s="81"/>
      <c r="DAS48" s="81"/>
      <c r="DAT48" s="81"/>
      <c r="DAU48" s="81"/>
      <c r="DAV48" s="81"/>
      <c r="DAW48" s="81"/>
      <c r="DAX48" s="81"/>
      <c r="DAY48" s="81"/>
      <c r="DAZ48" s="81"/>
      <c r="DBA48" s="81"/>
      <c r="DBB48" s="81"/>
      <c r="DBC48" s="81"/>
      <c r="DBD48" s="81"/>
      <c r="DBE48" s="81"/>
      <c r="DBF48" s="81"/>
      <c r="DBG48" s="81"/>
      <c r="DBH48" s="81"/>
      <c r="DBI48" s="81"/>
      <c r="DBJ48" s="81"/>
      <c r="DBK48" s="81"/>
      <c r="DBL48" s="81"/>
      <c r="DBM48" s="81"/>
      <c r="DBN48" s="81"/>
      <c r="DBO48" s="81"/>
      <c r="DBP48" s="81"/>
      <c r="DBQ48" s="81"/>
      <c r="DBR48" s="81"/>
      <c r="DBS48" s="81"/>
      <c r="DBT48" s="81"/>
      <c r="DBU48" s="81"/>
      <c r="DBV48" s="81"/>
      <c r="DBW48" s="81"/>
      <c r="DBX48" s="81"/>
      <c r="DBY48" s="81"/>
      <c r="DBZ48" s="81"/>
      <c r="DCA48" s="81"/>
      <c r="DCB48" s="81"/>
      <c r="DCC48" s="81"/>
      <c r="DCD48" s="81"/>
      <c r="DCE48" s="81"/>
      <c r="DCF48" s="81"/>
      <c r="DCG48" s="81"/>
      <c r="DCH48" s="81"/>
      <c r="DCI48" s="81"/>
      <c r="DCJ48" s="81"/>
      <c r="DCK48" s="81"/>
      <c r="DCL48" s="81"/>
      <c r="DCM48" s="81"/>
      <c r="DCN48" s="81"/>
      <c r="DCO48" s="81"/>
      <c r="DCP48" s="81"/>
      <c r="DCQ48" s="81"/>
      <c r="DCR48" s="81"/>
      <c r="DCS48" s="81"/>
      <c r="DCT48" s="81"/>
      <c r="DCU48" s="81"/>
      <c r="DCV48" s="81"/>
      <c r="DCW48" s="81"/>
      <c r="DCX48" s="81"/>
      <c r="DCY48" s="81"/>
      <c r="DCZ48" s="81"/>
      <c r="DDA48" s="81"/>
      <c r="DDB48" s="81"/>
      <c r="DDC48" s="81"/>
      <c r="DDD48" s="81"/>
      <c r="DDE48" s="81"/>
      <c r="DDF48" s="81"/>
      <c r="DDG48" s="81"/>
      <c r="DDH48" s="81"/>
      <c r="DDI48" s="81"/>
      <c r="DDJ48" s="81"/>
      <c r="DDK48" s="81"/>
      <c r="DDL48" s="81"/>
      <c r="DDM48" s="81"/>
      <c r="DDN48" s="81"/>
      <c r="DDO48" s="81"/>
      <c r="DDP48" s="81"/>
      <c r="DDQ48" s="81"/>
      <c r="DDR48" s="81"/>
      <c r="DDS48" s="81"/>
      <c r="DDT48" s="81"/>
      <c r="DDU48" s="81"/>
      <c r="DDV48" s="81"/>
      <c r="DDW48" s="81"/>
      <c r="DDX48" s="81"/>
      <c r="DDY48" s="81"/>
      <c r="DDZ48" s="81"/>
      <c r="DEA48" s="81"/>
      <c r="DEB48" s="81"/>
      <c r="DEC48" s="81"/>
      <c r="DED48" s="81"/>
      <c r="DEE48" s="81"/>
      <c r="DEF48" s="81"/>
      <c r="DEG48" s="81"/>
      <c r="DEH48" s="81"/>
      <c r="DEI48" s="81"/>
      <c r="DEJ48" s="81"/>
      <c r="DEK48" s="81"/>
      <c r="DEL48" s="81"/>
      <c r="DEM48" s="81"/>
      <c r="DEN48" s="81"/>
      <c r="DEO48" s="81"/>
      <c r="DEP48" s="81"/>
      <c r="DEQ48" s="81"/>
      <c r="DER48" s="81"/>
      <c r="DES48" s="81"/>
      <c r="DET48" s="81"/>
      <c r="DEU48" s="81"/>
      <c r="DEV48" s="81"/>
      <c r="DEW48" s="81"/>
      <c r="DEX48" s="81"/>
      <c r="DEY48" s="81"/>
      <c r="DEZ48" s="81"/>
      <c r="DFA48" s="81"/>
      <c r="DFB48" s="81"/>
      <c r="DFC48" s="81"/>
      <c r="DFD48" s="81"/>
      <c r="DFE48" s="81"/>
      <c r="DFF48" s="81"/>
      <c r="DFG48" s="81"/>
      <c r="DFH48" s="81"/>
      <c r="DFI48" s="81"/>
      <c r="DFJ48" s="81"/>
      <c r="DFK48" s="81"/>
      <c r="DFL48" s="81"/>
      <c r="DFM48" s="81"/>
      <c r="DFN48" s="81"/>
      <c r="DFO48" s="81"/>
      <c r="DFP48" s="81"/>
      <c r="DFQ48" s="81"/>
      <c r="DFR48" s="81"/>
      <c r="DFS48" s="81"/>
      <c r="DFT48" s="81"/>
      <c r="DFU48" s="81"/>
      <c r="DFV48" s="81"/>
      <c r="DFW48" s="81"/>
      <c r="DFX48" s="81"/>
      <c r="DFY48" s="81"/>
      <c r="DFZ48" s="81"/>
      <c r="DGA48" s="81"/>
      <c r="DGB48" s="81"/>
      <c r="DGC48" s="81"/>
      <c r="DGD48" s="81"/>
      <c r="DGE48" s="81"/>
      <c r="DGF48" s="81"/>
      <c r="DGG48" s="81"/>
      <c r="DGH48" s="81"/>
      <c r="DGI48" s="81"/>
      <c r="DGJ48" s="81"/>
      <c r="DGK48" s="81"/>
      <c r="DGL48" s="81"/>
      <c r="DGM48" s="81"/>
      <c r="DGN48" s="81"/>
      <c r="DGO48" s="81"/>
      <c r="DGP48" s="81"/>
      <c r="DGQ48" s="81"/>
      <c r="DGR48" s="81"/>
      <c r="DGS48" s="81"/>
      <c r="DGT48" s="81"/>
      <c r="DGU48" s="81"/>
      <c r="DGV48" s="81"/>
      <c r="DGW48" s="81"/>
      <c r="DGX48" s="81"/>
      <c r="DGY48" s="81"/>
      <c r="DGZ48" s="81"/>
      <c r="DHA48" s="81"/>
      <c r="DHB48" s="81"/>
      <c r="DHC48" s="81"/>
      <c r="DHD48" s="81"/>
      <c r="DHE48" s="81"/>
      <c r="DHF48" s="81"/>
      <c r="DHG48" s="81"/>
      <c r="DHH48" s="81"/>
      <c r="DHI48" s="81"/>
      <c r="DHJ48" s="81"/>
      <c r="DHK48" s="81"/>
      <c r="DHL48" s="81"/>
      <c r="DHM48" s="81"/>
      <c r="DHN48" s="81"/>
      <c r="DHO48" s="81"/>
      <c r="DHP48" s="81"/>
      <c r="DHQ48" s="81"/>
      <c r="DHR48" s="81"/>
      <c r="DHS48" s="81"/>
      <c r="DHT48" s="81"/>
      <c r="DHU48" s="81"/>
      <c r="DHV48" s="81"/>
      <c r="DHW48" s="81"/>
      <c r="DHX48" s="81"/>
      <c r="DHY48" s="81"/>
      <c r="DHZ48" s="81"/>
      <c r="DIA48" s="81"/>
      <c r="DIB48" s="81"/>
      <c r="DIC48" s="81"/>
      <c r="DID48" s="81"/>
      <c r="DIE48" s="81"/>
      <c r="DIF48" s="81"/>
      <c r="DIG48" s="81"/>
      <c r="DIH48" s="81"/>
      <c r="DII48" s="81"/>
      <c r="DIJ48" s="81"/>
      <c r="DIK48" s="81"/>
      <c r="DIL48" s="81"/>
      <c r="DIM48" s="81"/>
      <c r="DIN48" s="81"/>
      <c r="DIO48" s="81"/>
      <c r="DIP48" s="81"/>
      <c r="DIQ48" s="81"/>
      <c r="DIR48" s="81"/>
      <c r="DIS48" s="81"/>
      <c r="DIT48" s="81"/>
      <c r="DIU48" s="81"/>
      <c r="DIV48" s="81"/>
      <c r="DIW48" s="81"/>
      <c r="DIX48" s="81"/>
      <c r="DIY48" s="81"/>
      <c r="DIZ48" s="81"/>
      <c r="DJA48" s="81"/>
      <c r="DJB48" s="81"/>
      <c r="DJC48" s="81"/>
      <c r="DJD48" s="81"/>
      <c r="DJE48" s="81"/>
      <c r="DJF48" s="81"/>
      <c r="DJG48" s="81"/>
      <c r="DJH48" s="81"/>
      <c r="DJI48" s="81"/>
      <c r="DJJ48" s="81"/>
      <c r="DJK48" s="81"/>
      <c r="DJL48" s="81"/>
      <c r="DJM48" s="81"/>
      <c r="DJN48" s="81"/>
      <c r="DJO48" s="81"/>
      <c r="DJP48" s="81"/>
      <c r="DJQ48" s="81"/>
      <c r="DJR48" s="81"/>
      <c r="DJS48" s="81"/>
      <c r="DJT48" s="81"/>
      <c r="DJU48" s="81"/>
      <c r="DJV48" s="81"/>
      <c r="DJW48" s="81"/>
      <c r="DJX48" s="81"/>
      <c r="DJY48" s="81"/>
      <c r="DJZ48" s="81"/>
      <c r="DKA48" s="81"/>
      <c r="DKB48" s="81"/>
      <c r="DKC48" s="81"/>
      <c r="DKD48" s="81"/>
      <c r="DKE48" s="81"/>
      <c r="DKF48" s="81"/>
      <c r="DKG48" s="81"/>
      <c r="DKH48" s="81"/>
      <c r="DKI48" s="81"/>
      <c r="DKJ48" s="81"/>
      <c r="DKK48" s="81"/>
      <c r="DKL48" s="81"/>
      <c r="DKM48" s="81"/>
      <c r="DKN48" s="81"/>
      <c r="DKO48" s="81"/>
      <c r="DKP48" s="81"/>
      <c r="DKQ48" s="81"/>
      <c r="DKR48" s="81"/>
      <c r="DKS48" s="81"/>
      <c r="DKT48" s="81"/>
      <c r="DKU48" s="81"/>
      <c r="DKV48" s="81"/>
      <c r="DKW48" s="81"/>
      <c r="DKX48" s="81"/>
      <c r="DKY48" s="81"/>
      <c r="DKZ48" s="81"/>
      <c r="DLA48" s="81"/>
      <c r="DLB48" s="81"/>
      <c r="DLC48" s="81"/>
      <c r="DLD48" s="81"/>
      <c r="DLE48" s="81"/>
      <c r="DLF48" s="81"/>
      <c r="DLG48" s="81"/>
      <c r="DLH48" s="81"/>
      <c r="DLI48" s="81"/>
      <c r="DLJ48" s="81"/>
      <c r="DLK48" s="81"/>
      <c r="DLL48" s="81"/>
      <c r="DLM48" s="81"/>
      <c r="DLN48" s="81"/>
      <c r="DLO48" s="81"/>
      <c r="DLP48" s="81"/>
      <c r="DLQ48" s="81"/>
      <c r="DLR48" s="81"/>
      <c r="DLS48" s="81"/>
      <c r="DLT48" s="81"/>
      <c r="DLU48" s="81"/>
      <c r="DLV48" s="81"/>
      <c r="DLW48" s="81"/>
      <c r="DLX48" s="81"/>
      <c r="DLY48" s="81"/>
      <c r="DLZ48" s="81"/>
      <c r="DMA48" s="81"/>
      <c r="DMB48" s="81"/>
      <c r="DMC48" s="81"/>
      <c r="DMD48" s="81"/>
      <c r="DME48" s="81"/>
      <c r="DMF48" s="81"/>
      <c r="DMG48" s="81"/>
      <c r="DMH48" s="81"/>
      <c r="DMI48" s="81"/>
      <c r="DMJ48" s="81"/>
      <c r="DMK48" s="81"/>
      <c r="DML48" s="81"/>
      <c r="DMM48" s="81"/>
      <c r="DMN48" s="81"/>
      <c r="DMO48" s="81"/>
      <c r="DMP48" s="81"/>
      <c r="DMQ48" s="81"/>
      <c r="DMR48" s="81"/>
      <c r="DMS48" s="81"/>
      <c r="DMT48" s="81"/>
      <c r="DMU48" s="81"/>
      <c r="DMV48" s="81"/>
      <c r="DMW48" s="81"/>
      <c r="DMX48" s="81"/>
      <c r="DMY48" s="81"/>
      <c r="DMZ48" s="81"/>
      <c r="DNA48" s="81"/>
      <c r="DNB48" s="81"/>
      <c r="DNC48" s="81"/>
      <c r="DND48" s="81"/>
      <c r="DNE48" s="81"/>
      <c r="DNF48" s="81"/>
      <c r="DNG48" s="81"/>
      <c r="DNH48" s="81"/>
      <c r="DNI48" s="81"/>
      <c r="DNJ48" s="81"/>
      <c r="DNK48" s="81"/>
      <c r="DNL48" s="81"/>
      <c r="DNM48" s="81"/>
      <c r="DNN48" s="81"/>
      <c r="DNO48" s="81"/>
      <c r="DNP48" s="81"/>
      <c r="DNQ48" s="81"/>
      <c r="DNR48" s="81"/>
      <c r="DNS48" s="81"/>
      <c r="DNT48" s="81"/>
      <c r="DNU48" s="81"/>
      <c r="DNV48" s="81"/>
      <c r="DNW48" s="81"/>
      <c r="DNX48" s="81"/>
      <c r="DNY48" s="81"/>
      <c r="DNZ48" s="81"/>
      <c r="DOA48" s="81"/>
      <c r="DOB48" s="81"/>
      <c r="DOC48" s="81"/>
      <c r="DOD48" s="81"/>
      <c r="DOE48" s="81"/>
      <c r="DOF48" s="81"/>
      <c r="DOG48" s="81"/>
      <c r="DOH48" s="81"/>
      <c r="DOI48" s="81"/>
      <c r="DOJ48" s="81"/>
      <c r="DOK48" s="81"/>
      <c r="DOL48" s="81"/>
      <c r="DOM48" s="81"/>
      <c r="DON48" s="81"/>
      <c r="DOO48" s="81"/>
      <c r="DOP48" s="81"/>
      <c r="DOQ48" s="81"/>
      <c r="DOR48" s="81"/>
      <c r="DOS48" s="81"/>
      <c r="DOT48" s="81"/>
      <c r="DOU48" s="81"/>
      <c r="DOV48" s="81"/>
      <c r="DOW48" s="81"/>
      <c r="DOX48" s="81"/>
      <c r="DOY48" s="81"/>
      <c r="DOZ48" s="81"/>
      <c r="DPA48" s="81"/>
      <c r="DPB48" s="81"/>
      <c r="DPC48" s="81"/>
      <c r="DPD48" s="81"/>
      <c r="DPE48" s="81"/>
      <c r="DPF48" s="81"/>
      <c r="DPG48" s="81"/>
      <c r="DPH48" s="81"/>
      <c r="DPI48" s="81"/>
      <c r="DPJ48" s="81"/>
      <c r="DPK48" s="81"/>
      <c r="DPL48" s="81"/>
      <c r="DPM48" s="81"/>
      <c r="DPN48" s="81"/>
      <c r="DPO48" s="81"/>
      <c r="DPP48" s="81"/>
      <c r="DPQ48" s="81"/>
      <c r="DPR48" s="81"/>
      <c r="DPS48" s="81"/>
      <c r="DPT48" s="81"/>
      <c r="DPU48" s="81"/>
      <c r="DPV48" s="81"/>
      <c r="DPW48" s="81"/>
      <c r="DPX48" s="81"/>
      <c r="DPY48" s="81"/>
      <c r="DPZ48" s="81"/>
      <c r="DQA48" s="81"/>
      <c r="DQB48" s="81"/>
      <c r="DQC48" s="81"/>
      <c r="DQD48" s="81"/>
      <c r="DQE48" s="81"/>
      <c r="DQF48" s="81"/>
      <c r="DQG48" s="81"/>
      <c r="DQH48" s="81"/>
      <c r="DQI48" s="81"/>
      <c r="DQJ48" s="81"/>
      <c r="DQK48" s="81"/>
      <c r="DQL48" s="81"/>
      <c r="DQM48" s="81"/>
      <c r="DQN48" s="81"/>
      <c r="DQO48" s="81"/>
      <c r="DQP48" s="81"/>
      <c r="DQQ48" s="81"/>
      <c r="DQR48" s="81"/>
      <c r="DQS48" s="81"/>
      <c r="DQT48" s="81"/>
      <c r="DQU48" s="81"/>
      <c r="DQV48" s="81"/>
      <c r="DQW48" s="81"/>
      <c r="DQX48" s="81"/>
      <c r="DQY48" s="81"/>
      <c r="DQZ48" s="81"/>
      <c r="DRA48" s="81"/>
      <c r="DRB48" s="81"/>
      <c r="DRC48" s="81"/>
      <c r="DRD48" s="81"/>
      <c r="DRE48" s="81"/>
      <c r="DRF48" s="81"/>
      <c r="DRG48" s="81"/>
      <c r="DRH48" s="81"/>
      <c r="DRI48" s="81"/>
      <c r="DRJ48" s="81"/>
      <c r="DRK48" s="81"/>
      <c r="DRL48" s="81"/>
      <c r="DRM48" s="81"/>
      <c r="DRN48" s="81"/>
      <c r="DRO48" s="81"/>
      <c r="DRP48" s="81"/>
      <c r="DRQ48" s="81"/>
      <c r="DRR48" s="81"/>
      <c r="DRS48" s="81"/>
      <c r="DRT48" s="81"/>
      <c r="DRU48" s="81"/>
      <c r="DRV48" s="81"/>
      <c r="DRW48" s="81"/>
      <c r="DRX48" s="81"/>
      <c r="DRY48" s="81"/>
      <c r="DRZ48" s="81"/>
      <c r="DSA48" s="81"/>
      <c r="DSB48" s="81"/>
      <c r="DSC48" s="81"/>
      <c r="DSD48" s="81"/>
      <c r="DSE48" s="81"/>
      <c r="DSF48" s="81"/>
      <c r="DSG48" s="81"/>
      <c r="DSH48" s="81"/>
      <c r="DSI48" s="81"/>
      <c r="DSJ48" s="81"/>
      <c r="DSK48" s="81"/>
      <c r="DSL48" s="81"/>
      <c r="DSM48" s="81"/>
      <c r="DSN48" s="81"/>
      <c r="DSO48" s="81"/>
      <c r="DSP48" s="81"/>
      <c r="DSQ48" s="81"/>
      <c r="DSR48" s="81"/>
      <c r="DSS48" s="81"/>
      <c r="DST48" s="81"/>
      <c r="DSU48" s="81"/>
      <c r="DSV48" s="81"/>
      <c r="DSW48" s="81"/>
      <c r="DSX48" s="81"/>
      <c r="DSY48" s="81"/>
      <c r="DSZ48" s="81"/>
      <c r="DTA48" s="81"/>
      <c r="DTB48" s="81"/>
      <c r="DTC48" s="81"/>
      <c r="DTD48" s="81"/>
      <c r="DTE48" s="81"/>
      <c r="DTF48" s="81"/>
      <c r="DTG48" s="81"/>
      <c r="DTH48" s="81"/>
      <c r="DTI48" s="81"/>
      <c r="DTJ48" s="81"/>
      <c r="DTK48" s="81"/>
      <c r="DTL48" s="81"/>
      <c r="DTM48" s="81"/>
      <c r="DTN48" s="81"/>
      <c r="DTO48" s="81"/>
      <c r="DTP48" s="81"/>
      <c r="DTQ48" s="81"/>
      <c r="DTR48" s="81"/>
      <c r="DTS48" s="81"/>
      <c r="DTT48" s="81"/>
      <c r="DTU48" s="81"/>
      <c r="DTV48" s="81"/>
      <c r="DTW48" s="81"/>
      <c r="DTX48" s="81"/>
      <c r="DTY48" s="81"/>
      <c r="DTZ48" s="81"/>
      <c r="DUA48" s="81"/>
      <c r="DUB48" s="81"/>
      <c r="DUC48" s="81"/>
      <c r="DUD48" s="81"/>
      <c r="DUE48" s="81"/>
      <c r="DUF48" s="81"/>
      <c r="DUG48" s="81"/>
      <c r="DUH48" s="81"/>
      <c r="DUI48" s="81"/>
      <c r="DUJ48" s="81"/>
      <c r="DUK48" s="81"/>
      <c r="DUL48" s="81"/>
      <c r="DUM48" s="81"/>
      <c r="DUN48" s="81"/>
      <c r="DUO48" s="81"/>
      <c r="DUP48" s="81"/>
      <c r="DUQ48" s="81"/>
      <c r="DUR48" s="81"/>
      <c r="DUS48" s="81"/>
      <c r="DUT48" s="81"/>
      <c r="DUU48" s="81"/>
      <c r="DUV48" s="81"/>
      <c r="DUW48" s="81"/>
      <c r="DUX48" s="81"/>
      <c r="DUY48" s="81"/>
      <c r="DUZ48" s="81"/>
      <c r="DVA48" s="81"/>
      <c r="DVB48" s="81"/>
      <c r="DVC48" s="81"/>
      <c r="DVD48" s="81"/>
      <c r="DVE48" s="81"/>
      <c r="DVF48" s="81"/>
      <c r="DVG48" s="81"/>
      <c r="DVH48" s="81"/>
      <c r="DVI48" s="81"/>
      <c r="DVJ48" s="81"/>
      <c r="DVK48" s="81"/>
      <c r="DVL48" s="81"/>
      <c r="DVM48" s="81"/>
      <c r="DVN48" s="81"/>
      <c r="DVO48" s="81"/>
      <c r="DVP48" s="81"/>
      <c r="DVQ48" s="81"/>
      <c r="DVR48" s="81"/>
      <c r="DVS48" s="81"/>
      <c r="DVT48" s="81"/>
      <c r="DVU48" s="81"/>
      <c r="DVV48" s="81"/>
      <c r="DVW48" s="81"/>
      <c r="DVX48" s="81"/>
      <c r="DVY48" s="81"/>
      <c r="DVZ48" s="81"/>
      <c r="DWA48" s="81"/>
      <c r="DWB48" s="81"/>
      <c r="DWC48" s="81"/>
      <c r="DWD48" s="81"/>
      <c r="DWE48" s="81"/>
      <c r="DWF48" s="81"/>
      <c r="DWG48" s="81"/>
      <c r="DWH48" s="81"/>
      <c r="DWI48" s="81"/>
      <c r="DWJ48" s="81"/>
      <c r="DWK48" s="81"/>
      <c r="DWL48" s="81"/>
      <c r="DWM48" s="81"/>
      <c r="DWN48" s="81"/>
      <c r="DWO48" s="81"/>
      <c r="DWP48" s="81"/>
      <c r="DWQ48" s="81"/>
      <c r="DWR48" s="81"/>
      <c r="DWS48" s="81"/>
      <c r="DWT48" s="81"/>
      <c r="DWU48" s="81"/>
      <c r="DWV48" s="81"/>
      <c r="DWW48" s="81"/>
      <c r="DWX48" s="81"/>
      <c r="DWY48" s="81"/>
      <c r="DWZ48" s="81"/>
      <c r="DXA48" s="81"/>
      <c r="DXB48" s="81"/>
      <c r="DXC48" s="81"/>
      <c r="DXD48" s="81"/>
      <c r="DXE48" s="81"/>
      <c r="DXF48" s="81"/>
      <c r="DXG48" s="81"/>
      <c r="DXH48" s="81"/>
      <c r="DXI48" s="81"/>
      <c r="DXJ48" s="81"/>
      <c r="DXK48" s="81"/>
      <c r="DXL48" s="81"/>
      <c r="DXM48" s="81"/>
      <c r="DXN48" s="81"/>
      <c r="DXO48" s="81"/>
      <c r="DXP48" s="81"/>
      <c r="DXQ48" s="81"/>
      <c r="DXR48" s="81"/>
      <c r="DXS48" s="81"/>
      <c r="DXT48" s="81"/>
      <c r="DXU48" s="81"/>
      <c r="DXV48" s="81"/>
      <c r="DXW48" s="81"/>
      <c r="DXX48" s="81"/>
      <c r="DXY48" s="81"/>
      <c r="DXZ48" s="81"/>
      <c r="DYA48" s="81"/>
      <c r="DYB48" s="81"/>
      <c r="DYC48" s="81"/>
      <c r="DYD48" s="81"/>
      <c r="DYE48" s="81"/>
      <c r="DYF48" s="81"/>
      <c r="DYG48" s="81"/>
      <c r="DYH48" s="81"/>
      <c r="DYI48" s="81"/>
      <c r="DYJ48" s="81"/>
      <c r="DYK48" s="81"/>
      <c r="DYL48" s="81"/>
      <c r="DYM48" s="81"/>
      <c r="DYN48" s="81"/>
      <c r="DYO48" s="81"/>
      <c r="DYP48" s="81"/>
      <c r="DYQ48" s="81"/>
      <c r="DYR48" s="81"/>
      <c r="DYS48" s="81"/>
      <c r="DYT48" s="81"/>
      <c r="DYU48" s="81"/>
      <c r="DYV48" s="81"/>
      <c r="DYW48" s="81"/>
      <c r="DYX48" s="81"/>
      <c r="DYY48" s="81"/>
      <c r="DYZ48" s="81"/>
      <c r="DZA48" s="81"/>
      <c r="DZB48" s="81"/>
      <c r="DZC48" s="81"/>
      <c r="DZD48" s="81"/>
      <c r="DZE48" s="81"/>
      <c r="DZF48" s="81"/>
      <c r="DZG48" s="81"/>
      <c r="DZH48" s="81"/>
      <c r="DZI48" s="81"/>
      <c r="DZJ48" s="81"/>
      <c r="DZK48" s="81"/>
      <c r="DZL48" s="81"/>
      <c r="DZM48" s="81"/>
      <c r="DZN48" s="81"/>
      <c r="DZO48" s="81"/>
      <c r="DZP48" s="81"/>
      <c r="DZQ48" s="81"/>
      <c r="DZR48" s="81"/>
      <c r="DZS48" s="81"/>
      <c r="DZT48" s="81"/>
      <c r="DZU48" s="81"/>
      <c r="DZV48" s="81"/>
      <c r="DZW48" s="81"/>
      <c r="DZX48" s="81"/>
      <c r="DZY48" s="81"/>
      <c r="DZZ48" s="81"/>
      <c r="EAA48" s="81"/>
      <c r="EAB48" s="81"/>
      <c r="EAC48" s="81"/>
      <c r="EAD48" s="81"/>
      <c r="EAE48" s="81"/>
      <c r="EAF48" s="81"/>
      <c r="EAG48" s="81"/>
      <c r="EAH48" s="81"/>
      <c r="EAI48" s="81"/>
      <c r="EAJ48" s="81"/>
      <c r="EAK48" s="81"/>
      <c r="EAL48" s="81"/>
      <c r="EAM48" s="81"/>
      <c r="EAN48" s="81"/>
      <c r="EAO48" s="81"/>
      <c r="EAP48" s="81"/>
      <c r="EAQ48" s="81"/>
      <c r="EAR48" s="81"/>
      <c r="EAS48" s="81"/>
      <c r="EAT48" s="81"/>
      <c r="EAU48" s="81"/>
      <c r="EAV48" s="81"/>
      <c r="EAW48" s="81"/>
      <c r="EAX48" s="81"/>
      <c r="EAY48" s="81"/>
      <c r="EAZ48" s="81"/>
      <c r="EBA48" s="81"/>
      <c r="EBB48" s="81"/>
      <c r="EBC48" s="81"/>
      <c r="EBD48" s="81"/>
      <c r="EBE48" s="81"/>
      <c r="EBF48" s="81"/>
      <c r="EBG48" s="81"/>
      <c r="EBH48" s="81"/>
      <c r="EBI48" s="81"/>
      <c r="EBJ48" s="81"/>
      <c r="EBK48" s="81"/>
      <c r="EBL48" s="81"/>
      <c r="EBM48" s="81"/>
      <c r="EBN48" s="81"/>
      <c r="EBO48" s="81"/>
      <c r="EBP48" s="81"/>
      <c r="EBQ48" s="81"/>
      <c r="EBR48" s="81"/>
      <c r="EBS48" s="81"/>
      <c r="EBT48" s="81"/>
      <c r="EBU48" s="81"/>
      <c r="EBV48" s="81"/>
      <c r="EBW48" s="81"/>
      <c r="EBX48" s="81"/>
      <c r="EBY48" s="81"/>
      <c r="EBZ48" s="81"/>
      <c r="ECA48" s="81"/>
      <c r="ECB48" s="81"/>
      <c r="ECC48" s="81"/>
      <c r="ECD48" s="81"/>
      <c r="ECE48" s="81"/>
      <c r="ECF48" s="81"/>
      <c r="ECG48" s="81"/>
      <c r="ECH48" s="81"/>
      <c r="ECI48" s="81"/>
      <c r="ECJ48" s="81"/>
      <c r="ECK48" s="81"/>
      <c r="ECL48" s="81"/>
      <c r="ECM48" s="81"/>
      <c r="ECN48" s="81"/>
      <c r="ECO48" s="81"/>
      <c r="ECP48" s="81"/>
      <c r="ECQ48" s="81"/>
      <c r="ECR48" s="81"/>
      <c r="ECS48" s="81"/>
      <c r="ECT48" s="81"/>
      <c r="ECU48" s="81"/>
      <c r="ECV48" s="81"/>
      <c r="ECW48" s="81"/>
      <c r="ECX48" s="81"/>
      <c r="ECY48" s="81"/>
      <c r="ECZ48" s="81"/>
      <c r="EDA48" s="81"/>
      <c r="EDB48" s="81"/>
      <c r="EDC48" s="81"/>
      <c r="EDD48" s="81"/>
      <c r="EDE48" s="81"/>
      <c r="EDF48" s="81"/>
      <c r="EDG48" s="81"/>
      <c r="EDH48" s="81"/>
      <c r="EDI48" s="81"/>
      <c r="EDJ48" s="81"/>
      <c r="EDK48" s="81"/>
      <c r="EDL48" s="81"/>
      <c r="EDM48" s="81"/>
      <c r="EDN48" s="81"/>
      <c r="EDO48" s="81"/>
      <c r="EDP48" s="81"/>
      <c r="EDQ48" s="81"/>
      <c r="EDR48" s="81"/>
      <c r="EDS48" s="81"/>
      <c r="EDT48" s="81"/>
      <c r="EDU48" s="81"/>
      <c r="EDV48" s="81"/>
      <c r="EDW48" s="81"/>
      <c r="EDX48" s="81"/>
      <c r="EDY48" s="81"/>
      <c r="EDZ48" s="81"/>
      <c r="EEA48" s="81"/>
      <c r="EEB48" s="81"/>
      <c r="EEC48" s="81"/>
      <c r="EED48" s="81"/>
      <c r="EEE48" s="81"/>
      <c r="EEF48" s="81"/>
      <c r="EEG48" s="81"/>
      <c r="EEH48" s="81"/>
      <c r="EEI48" s="81"/>
      <c r="EEJ48" s="81"/>
      <c r="EEK48" s="81"/>
      <c r="EEL48" s="81"/>
      <c r="EEM48" s="81"/>
      <c r="EEN48" s="81"/>
      <c r="EEO48" s="81"/>
      <c r="EEP48" s="81"/>
      <c r="EEQ48" s="81"/>
      <c r="EER48" s="81"/>
      <c r="EES48" s="81"/>
      <c r="EET48" s="81"/>
      <c r="EEU48" s="81"/>
      <c r="EEV48" s="81"/>
      <c r="EEW48" s="81"/>
      <c r="EEX48" s="81"/>
      <c r="EEY48" s="81"/>
      <c r="EEZ48" s="81"/>
      <c r="EFA48" s="81"/>
      <c r="EFB48" s="81"/>
      <c r="EFC48" s="81"/>
      <c r="EFD48" s="81"/>
      <c r="EFE48" s="81"/>
      <c r="EFF48" s="81"/>
      <c r="EFG48" s="81"/>
      <c r="EFH48" s="81"/>
      <c r="EFI48" s="81"/>
      <c r="EFJ48" s="81"/>
      <c r="EFK48" s="81"/>
      <c r="EFL48" s="81"/>
      <c r="EFM48" s="81"/>
      <c r="EFN48" s="81"/>
      <c r="EFO48" s="81"/>
      <c r="EFP48" s="81"/>
      <c r="EFQ48" s="81"/>
      <c r="EFR48" s="81"/>
      <c r="EFS48" s="81"/>
      <c r="EFT48" s="81"/>
      <c r="EFU48" s="81"/>
      <c r="EFV48" s="81"/>
      <c r="EFW48" s="81"/>
      <c r="EFX48" s="81"/>
      <c r="EFY48" s="81"/>
      <c r="EFZ48" s="81"/>
      <c r="EGA48" s="81"/>
      <c r="EGB48" s="81"/>
      <c r="EGC48" s="81"/>
      <c r="EGD48" s="81"/>
      <c r="EGE48" s="81"/>
      <c r="EGF48" s="81"/>
      <c r="EGG48" s="81"/>
      <c r="EGH48" s="81"/>
      <c r="EGI48" s="81"/>
      <c r="EGJ48" s="81"/>
      <c r="EGK48" s="81"/>
      <c r="EGL48" s="81"/>
      <c r="EGM48" s="81"/>
      <c r="EGN48" s="81"/>
      <c r="EGO48" s="81"/>
      <c r="EGP48" s="81"/>
      <c r="EGQ48" s="81"/>
      <c r="EGR48" s="81"/>
      <c r="EGS48" s="81"/>
      <c r="EGT48" s="81"/>
      <c r="EGU48" s="81"/>
      <c r="EGV48" s="81"/>
      <c r="EGW48" s="81"/>
      <c r="EGX48" s="81"/>
      <c r="EGY48" s="81"/>
      <c r="EGZ48" s="81"/>
      <c r="EHA48" s="81"/>
      <c r="EHB48" s="81"/>
      <c r="EHC48" s="81"/>
      <c r="EHD48" s="81"/>
      <c r="EHE48" s="81"/>
      <c r="EHF48" s="81"/>
      <c r="EHG48" s="81"/>
      <c r="EHH48" s="81"/>
      <c r="EHI48" s="81"/>
      <c r="EHJ48" s="81"/>
      <c r="EHK48" s="81"/>
      <c r="EHL48" s="81"/>
      <c r="EHM48" s="81"/>
      <c r="EHN48" s="81"/>
      <c r="EHO48" s="81"/>
      <c r="EHP48" s="81"/>
      <c r="EHQ48" s="81"/>
      <c r="EHR48" s="81"/>
      <c r="EHS48" s="81"/>
      <c r="EHT48" s="81"/>
      <c r="EHU48" s="81"/>
      <c r="EHV48" s="81"/>
      <c r="EHW48" s="81"/>
      <c r="EHX48" s="81"/>
      <c r="EHY48" s="81"/>
      <c r="EHZ48" s="81"/>
      <c r="EIA48" s="81"/>
      <c r="EIB48" s="81"/>
      <c r="EIC48" s="81"/>
      <c r="EID48" s="81"/>
      <c r="EIE48" s="81"/>
      <c r="EIF48" s="81"/>
      <c r="EIG48" s="81"/>
      <c r="EIH48" s="81"/>
      <c r="EII48" s="81"/>
      <c r="EIJ48" s="81"/>
      <c r="EIK48" s="81"/>
      <c r="EIL48" s="81"/>
      <c r="EIM48" s="81"/>
      <c r="EIN48" s="81"/>
      <c r="EIO48" s="81"/>
      <c r="EIP48" s="81"/>
      <c r="EIQ48" s="81"/>
      <c r="EIR48" s="81"/>
      <c r="EIS48" s="81"/>
      <c r="EIT48" s="81"/>
      <c r="EIU48" s="81"/>
      <c r="EIV48" s="81"/>
      <c r="EIW48" s="81"/>
      <c r="EIX48" s="81"/>
      <c r="EIY48" s="81"/>
      <c r="EIZ48" s="81"/>
      <c r="EJA48" s="81"/>
      <c r="EJB48" s="81"/>
      <c r="EJC48" s="81"/>
      <c r="EJD48" s="81"/>
      <c r="EJE48" s="81"/>
      <c r="EJF48" s="81"/>
      <c r="EJG48" s="81"/>
      <c r="EJH48" s="81"/>
      <c r="EJI48" s="81"/>
      <c r="EJJ48" s="81"/>
      <c r="EJK48" s="81"/>
      <c r="EJL48" s="81"/>
      <c r="EJM48" s="81"/>
      <c r="EJN48" s="81"/>
      <c r="EJO48" s="81"/>
      <c r="EJP48" s="81"/>
      <c r="EJQ48" s="81"/>
      <c r="EJR48" s="81"/>
      <c r="EJS48" s="81"/>
      <c r="EJT48" s="81"/>
      <c r="EJU48" s="81"/>
      <c r="EJV48" s="81"/>
      <c r="EJW48" s="81"/>
      <c r="EJX48" s="81"/>
      <c r="EJY48" s="81"/>
      <c r="EJZ48" s="81"/>
      <c r="EKA48" s="81"/>
      <c r="EKB48" s="81"/>
      <c r="EKC48" s="81"/>
      <c r="EKD48" s="81"/>
      <c r="EKE48" s="81"/>
      <c r="EKF48" s="81"/>
      <c r="EKG48" s="81"/>
      <c r="EKH48" s="81"/>
      <c r="EKI48" s="81"/>
      <c r="EKJ48" s="81"/>
      <c r="EKK48" s="81"/>
      <c r="EKL48" s="81"/>
      <c r="EKM48" s="81"/>
      <c r="EKN48" s="81"/>
      <c r="EKO48" s="81"/>
      <c r="EKP48" s="81"/>
      <c r="EKQ48" s="81"/>
      <c r="EKR48" s="81"/>
      <c r="EKS48" s="81"/>
      <c r="EKT48" s="81"/>
      <c r="EKU48" s="81"/>
      <c r="EKV48" s="81"/>
      <c r="EKW48" s="81"/>
      <c r="EKX48" s="81"/>
      <c r="EKY48" s="81"/>
      <c r="EKZ48" s="81"/>
      <c r="ELA48" s="81"/>
      <c r="ELB48" s="81"/>
      <c r="ELC48" s="81"/>
      <c r="ELD48" s="81"/>
      <c r="ELE48" s="81"/>
      <c r="ELF48" s="81"/>
      <c r="ELG48" s="81"/>
      <c r="ELH48" s="81"/>
      <c r="ELI48" s="81"/>
      <c r="ELJ48" s="81"/>
      <c r="ELK48" s="81"/>
      <c r="ELL48" s="81"/>
      <c r="ELM48" s="81"/>
      <c r="ELN48" s="81"/>
      <c r="ELO48" s="81"/>
      <c r="ELP48" s="81"/>
      <c r="ELQ48" s="81"/>
      <c r="ELR48" s="81"/>
      <c r="ELS48" s="81"/>
      <c r="ELT48" s="81"/>
      <c r="ELU48" s="81"/>
      <c r="ELV48" s="81"/>
      <c r="ELW48" s="81"/>
      <c r="ELX48" s="81"/>
      <c r="ELY48" s="81"/>
      <c r="ELZ48" s="81"/>
      <c r="EMA48" s="81"/>
      <c r="EMB48" s="81"/>
      <c r="EMC48" s="81"/>
      <c r="EMD48" s="81"/>
      <c r="EME48" s="81"/>
      <c r="EMF48" s="81"/>
      <c r="EMG48" s="81"/>
      <c r="EMH48" s="81"/>
      <c r="EMI48" s="81"/>
      <c r="EMJ48" s="81"/>
      <c r="EMK48" s="81"/>
      <c r="EML48" s="81"/>
      <c r="EMM48" s="81"/>
      <c r="EMN48" s="81"/>
      <c r="EMO48" s="81"/>
      <c r="EMP48" s="81"/>
      <c r="EMQ48" s="81"/>
      <c r="EMR48" s="81"/>
      <c r="EMS48" s="81"/>
      <c r="EMT48" s="81"/>
      <c r="EMU48" s="81"/>
      <c r="EMV48" s="81"/>
      <c r="EMW48" s="81"/>
      <c r="EMX48" s="81"/>
      <c r="EMY48" s="81"/>
      <c r="EMZ48" s="81"/>
      <c r="ENA48" s="81"/>
      <c r="ENB48" s="81"/>
      <c r="ENC48" s="81"/>
      <c r="END48" s="81"/>
      <c r="ENE48" s="81"/>
      <c r="ENF48" s="81"/>
      <c r="ENG48" s="81"/>
      <c r="ENH48" s="81"/>
      <c r="ENI48" s="81"/>
      <c r="ENJ48" s="81"/>
      <c r="ENK48" s="81"/>
      <c r="ENL48" s="81"/>
      <c r="ENM48" s="81"/>
      <c r="ENN48" s="81"/>
      <c r="ENO48" s="81"/>
      <c r="ENP48" s="81"/>
      <c r="ENQ48" s="81"/>
      <c r="ENR48" s="81"/>
      <c r="ENS48" s="81"/>
      <c r="ENT48" s="81"/>
      <c r="ENU48" s="81"/>
      <c r="ENV48" s="81"/>
      <c r="ENW48" s="81"/>
      <c r="ENX48" s="81"/>
      <c r="ENY48" s="81"/>
      <c r="ENZ48" s="81"/>
      <c r="EOA48" s="81"/>
      <c r="EOB48" s="81"/>
      <c r="EOC48" s="81"/>
      <c r="EOD48" s="81"/>
      <c r="EOE48" s="81"/>
      <c r="EOF48" s="81"/>
      <c r="EOG48" s="81"/>
      <c r="EOH48" s="81"/>
      <c r="EOI48" s="81"/>
      <c r="EOJ48" s="81"/>
      <c r="EOK48" s="81"/>
      <c r="EOL48" s="81"/>
      <c r="EOM48" s="81"/>
      <c r="EON48" s="81"/>
      <c r="EOO48" s="81"/>
      <c r="EOP48" s="81"/>
      <c r="EOQ48" s="81"/>
      <c r="EOR48" s="81"/>
      <c r="EOS48" s="81"/>
      <c r="EOT48" s="81"/>
      <c r="EOU48" s="81"/>
      <c r="EOV48" s="81"/>
      <c r="EOW48" s="81"/>
      <c r="EOX48" s="81"/>
      <c r="EOY48" s="81"/>
      <c r="EOZ48" s="81"/>
      <c r="EPA48" s="81"/>
      <c r="EPB48" s="81"/>
      <c r="EPC48" s="81"/>
      <c r="EPD48" s="81"/>
      <c r="EPE48" s="81"/>
      <c r="EPF48" s="81"/>
      <c r="EPG48" s="81"/>
      <c r="EPH48" s="81"/>
      <c r="EPI48" s="81"/>
      <c r="EPJ48" s="81"/>
      <c r="EPK48" s="81"/>
      <c r="EPL48" s="81"/>
      <c r="EPM48" s="81"/>
      <c r="EPN48" s="81"/>
      <c r="EPO48" s="81"/>
      <c r="EPP48" s="81"/>
      <c r="EPQ48" s="81"/>
      <c r="EPR48" s="81"/>
      <c r="EPS48" s="81"/>
      <c r="EPT48" s="81"/>
      <c r="EPU48" s="81"/>
      <c r="EPV48" s="81"/>
      <c r="EPW48" s="81"/>
      <c r="EPX48" s="81"/>
      <c r="EPY48" s="81"/>
      <c r="EPZ48" s="81"/>
      <c r="EQA48" s="81"/>
      <c r="EQB48" s="81"/>
      <c r="EQC48" s="81"/>
      <c r="EQD48" s="81"/>
      <c r="EQE48" s="81"/>
      <c r="EQF48" s="81"/>
      <c r="EQG48" s="81"/>
      <c r="EQH48" s="81"/>
      <c r="EQI48" s="81"/>
      <c r="EQJ48" s="81"/>
      <c r="EQK48" s="81"/>
      <c r="EQL48" s="81"/>
      <c r="EQM48" s="81"/>
      <c r="EQN48" s="81"/>
      <c r="EQO48" s="81"/>
      <c r="EQP48" s="81"/>
      <c r="EQQ48" s="81"/>
      <c r="EQR48" s="81"/>
      <c r="EQS48" s="81"/>
      <c r="EQT48" s="81"/>
      <c r="EQU48" s="81"/>
      <c r="EQV48" s="81"/>
      <c r="EQW48" s="81"/>
      <c r="EQX48" s="81"/>
      <c r="EQY48" s="81"/>
      <c r="EQZ48" s="81"/>
      <c r="ERA48" s="81"/>
      <c r="ERB48" s="81"/>
      <c r="ERC48" s="81"/>
      <c r="ERD48" s="81"/>
      <c r="ERE48" s="81"/>
      <c r="ERF48" s="81"/>
      <c r="ERG48" s="81"/>
      <c r="ERH48" s="81"/>
      <c r="ERI48" s="81"/>
      <c r="ERJ48" s="81"/>
      <c r="ERK48" s="81"/>
      <c r="ERL48" s="81"/>
      <c r="ERM48" s="81"/>
      <c r="ERN48" s="81"/>
      <c r="ERO48" s="81"/>
      <c r="ERP48" s="81"/>
      <c r="ERQ48" s="81"/>
      <c r="ERR48" s="81"/>
      <c r="ERS48" s="81"/>
      <c r="ERT48" s="81"/>
      <c r="ERU48" s="81"/>
      <c r="ERV48" s="81"/>
      <c r="ERW48" s="81"/>
      <c r="ERX48" s="81"/>
      <c r="ERY48" s="81"/>
      <c r="ERZ48" s="81"/>
      <c r="ESA48" s="81"/>
      <c r="ESB48" s="81"/>
      <c r="ESC48" s="81"/>
      <c r="ESD48" s="81"/>
      <c r="ESE48" s="81"/>
      <c r="ESF48" s="81"/>
      <c r="ESG48" s="81"/>
      <c r="ESH48" s="81"/>
      <c r="ESI48" s="81"/>
      <c r="ESJ48" s="81"/>
      <c r="ESK48" s="81"/>
      <c r="ESL48" s="81"/>
      <c r="ESM48" s="81"/>
      <c r="ESN48" s="81"/>
      <c r="ESO48" s="81"/>
      <c r="ESP48" s="81"/>
      <c r="ESQ48" s="81"/>
      <c r="ESR48" s="81"/>
      <c r="ESS48" s="81"/>
      <c r="EST48" s="81"/>
      <c r="ESU48" s="81"/>
      <c r="ESV48" s="81"/>
      <c r="ESW48" s="81"/>
      <c r="ESX48" s="81"/>
      <c r="ESY48" s="81"/>
      <c r="ESZ48" s="81"/>
      <c r="ETA48" s="81"/>
      <c r="ETB48" s="81"/>
      <c r="ETC48" s="81"/>
      <c r="ETD48" s="81"/>
      <c r="ETE48" s="81"/>
      <c r="ETF48" s="81"/>
      <c r="ETG48" s="81"/>
      <c r="ETH48" s="81"/>
      <c r="ETI48" s="81"/>
      <c r="ETJ48" s="81"/>
      <c r="ETK48" s="81"/>
      <c r="ETL48" s="81"/>
      <c r="ETM48" s="81"/>
      <c r="ETN48" s="81"/>
      <c r="ETO48" s="81"/>
      <c r="ETP48" s="81"/>
      <c r="ETQ48" s="81"/>
      <c r="ETR48" s="81"/>
      <c r="ETS48" s="81"/>
      <c r="ETT48" s="81"/>
      <c r="ETU48" s="81"/>
      <c r="ETV48" s="81"/>
      <c r="ETW48" s="81"/>
      <c r="ETX48" s="81"/>
      <c r="ETY48" s="81"/>
      <c r="ETZ48" s="81"/>
      <c r="EUA48" s="81"/>
      <c r="EUB48" s="81"/>
      <c r="EUC48" s="81"/>
      <c r="EUD48" s="81"/>
      <c r="EUE48" s="81"/>
      <c r="EUF48" s="81"/>
      <c r="EUG48" s="81"/>
      <c r="EUH48" s="81"/>
      <c r="EUI48" s="81"/>
      <c r="EUJ48" s="81"/>
      <c r="EUK48" s="81"/>
      <c r="EUL48" s="81"/>
      <c r="EUM48" s="81"/>
      <c r="EUN48" s="81"/>
      <c r="EUO48" s="81"/>
      <c r="EUP48" s="81"/>
      <c r="EUQ48" s="81"/>
      <c r="EUR48" s="81"/>
      <c r="EUS48" s="81"/>
      <c r="EUT48" s="81"/>
      <c r="EUU48" s="81"/>
      <c r="EUV48" s="81"/>
      <c r="EUW48" s="81"/>
      <c r="EUX48" s="81"/>
      <c r="EUY48" s="81"/>
      <c r="EUZ48" s="81"/>
      <c r="EVA48" s="81"/>
      <c r="EVB48" s="81"/>
      <c r="EVC48" s="81"/>
      <c r="EVD48" s="81"/>
      <c r="EVE48" s="81"/>
      <c r="EVF48" s="81"/>
      <c r="EVG48" s="81"/>
      <c r="EVH48" s="81"/>
      <c r="EVI48" s="81"/>
      <c r="EVJ48" s="81"/>
      <c r="EVK48" s="81"/>
      <c r="EVL48" s="81"/>
      <c r="EVM48" s="81"/>
      <c r="EVN48" s="81"/>
      <c r="EVO48" s="81"/>
      <c r="EVP48" s="81"/>
      <c r="EVQ48" s="81"/>
      <c r="EVR48" s="81"/>
      <c r="EVS48" s="81"/>
      <c r="EVT48" s="81"/>
      <c r="EVU48" s="81"/>
      <c r="EVV48" s="81"/>
      <c r="EVW48" s="81"/>
      <c r="EVX48" s="81"/>
      <c r="EVY48" s="81"/>
      <c r="EVZ48" s="81"/>
      <c r="EWA48" s="81"/>
      <c r="EWB48" s="81"/>
      <c r="EWC48" s="81"/>
      <c r="EWD48" s="81"/>
      <c r="EWE48" s="81"/>
      <c r="EWF48" s="81"/>
      <c r="EWG48" s="81"/>
      <c r="EWH48" s="81"/>
      <c r="EWI48" s="81"/>
      <c r="EWJ48" s="81"/>
      <c r="EWK48" s="81"/>
      <c r="EWL48" s="81"/>
      <c r="EWM48" s="81"/>
      <c r="EWN48" s="81"/>
      <c r="EWO48" s="81"/>
      <c r="EWP48" s="81"/>
      <c r="EWQ48" s="81"/>
      <c r="EWR48" s="81"/>
      <c r="EWS48" s="81"/>
      <c r="EWT48" s="81"/>
      <c r="EWU48" s="81"/>
      <c r="EWV48" s="81"/>
      <c r="EWW48" s="81"/>
      <c r="EWX48" s="81"/>
      <c r="EWY48" s="81"/>
      <c r="EWZ48" s="81"/>
      <c r="EXA48" s="81"/>
      <c r="EXB48" s="81"/>
      <c r="EXC48" s="81"/>
      <c r="EXD48" s="81"/>
      <c r="EXE48" s="81"/>
      <c r="EXF48" s="81"/>
      <c r="EXG48" s="81"/>
      <c r="EXH48" s="81"/>
      <c r="EXI48" s="81"/>
      <c r="EXJ48" s="81"/>
      <c r="EXK48" s="81"/>
      <c r="EXL48" s="81"/>
      <c r="EXM48" s="81"/>
      <c r="EXN48" s="81"/>
      <c r="EXO48" s="81"/>
      <c r="EXP48" s="81"/>
      <c r="EXQ48" s="81"/>
      <c r="EXR48" s="81"/>
      <c r="EXS48" s="81"/>
      <c r="EXT48" s="81"/>
      <c r="EXU48" s="81"/>
      <c r="EXV48" s="81"/>
      <c r="EXW48" s="81"/>
      <c r="EXX48" s="81"/>
      <c r="EXY48" s="81"/>
      <c r="EXZ48" s="81"/>
      <c r="EYA48" s="81"/>
      <c r="EYB48" s="81"/>
      <c r="EYC48" s="81"/>
      <c r="EYD48" s="81"/>
      <c r="EYE48" s="81"/>
      <c r="EYF48" s="81"/>
      <c r="EYG48" s="81"/>
      <c r="EYH48" s="81"/>
      <c r="EYI48" s="81"/>
      <c r="EYJ48" s="81"/>
      <c r="EYK48" s="81"/>
      <c r="EYL48" s="81"/>
      <c r="EYM48" s="81"/>
      <c r="EYN48" s="81"/>
      <c r="EYO48" s="81"/>
      <c r="EYP48" s="81"/>
      <c r="EYQ48" s="81"/>
      <c r="EYR48" s="81"/>
      <c r="EYS48" s="81"/>
      <c r="EYT48" s="81"/>
      <c r="EYU48" s="81"/>
      <c r="EYV48" s="81"/>
      <c r="EYW48" s="81"/>
      <c r="EYX48" s="81"/>
      <c r="EYY48" s="81"/>
      <c r="EYZ48" s="81"/>
      <c r="EZA48" s="81"/>
      <c r="EZB48" s="81"/>
      <c r="EZC48" s="81"/>
      <c r="EZD48" s="81"/>
      <c r="EZE48" s="81"/>
      <c r="EZF48" s="81"/>
      <c r="EZG48" s="81"/>
      <c r="EZH48" s="81"/>
      <c r="EZI48" s="81"/>
      <c r="EZJ48" s="81"/>
      <c r="EZK48" s="81"/>
      <c r="EZL48" s="81"/>
      <c r="EZM48" s="81"/>
      <c r="EZN48" s="81"/>
      <c r="EZO48" s="81"/>
      <c r="EZP48" s="81"/>
      <c r="EZQ48" s="81"/>
      <c r="EZR48" s="81"/>
      <c r="EZS48" s="81"/>
      <c r="EZT48" s="81"/>
      <c r="EZU48" s="81"/>
      <c r="EZV48" s="81"/>
      <c r="EZW48" s="81"/>
      <c r="EZX48" s="81"/>
      <c r="EZY48" s="81"/>
      <c r="EZZ48" s="81"/>
      <c r="FAA48" s="81"/>
      <c r="FAB48" s="81"/>
      <c r="FAC48" s="81"/>
      <c r="FAD48" s="81"/>
      <c r="FAE48" s="81"/>
      <c r="FAF48" s="81"/>
      <c r="FAG48" s="81"/>
      <c r="FAH48" s="81"/>
      <c r="FAI48" s="81"/>
      <c r="FAJ48" s="81"/>
      <c r="FAK48" s="81"/>
      <c r="FAL48" s="81"/>
      <c r="FAM48" s="81"/>
      <c r="FAN48" s="81"/>
      <c r="FAO48" s="81"/>
      <c r="FAP48" s="81"/>
      <c r="FAQ48" s="81"/>
      <c r="FAR48" s="81"/>
      <c r="FAS48" s="81"/>
      <c r="FAT48" s="81"/>
      <c r="FAU48" s="81"/>
      <c r="FAV48" s="81"/>
      <c r="FAW48" s="81"/>
      <c r="FAX48" s="81"/>
      <c r="FAY48" s="81"/>
      <c r="FAZ48" s="81"/>
      <c r="FBA48" s="81"/>
      <c r="FBB48" s="81"/>
      <c r="FBC48" s="81"/>
      <c r="FBD48" s="81"/>
      <c r="FBE48" s="81"/>
      <c r="FBF48" s="81"/>
      <c r="FBG48" s="81"/>
      <c r="FBH48" s="81"/>
      <c r="FBI48" s="81"/>
      <c r="FBJ48" s="81"/>
      <c r="FBK48" s="81"/>
      <c r="FBL48" s="81"/>
      <c r="FBM48" s="81"/>
      <c r="FBN48" s="81"/>
      <c r="FBO48" s="81"/>
      <c r="FBP48" s="81"/>
      <c r="FBQ48" s="81"/>
      <c r="FBR48" s="81"/>
      <c r="FBS48" s="81"/>
      <c r="FBT48" s="81"/>
      <c r="FBU48" s="81"/>
      <c r="FBV48" s="81"/>
      <c r="FBW48" s="81"/>
      <c r="FBX48" s="81"/>
      <c r="FBY48" s="81"/>
      <c r="FBZ48" s="81"/>
      <c r="FCA48" s="81"/>
      <c r="FCB48" s="81"/>
      <c r="FCC48" s="81"/>
      <c r="FCD48" s="81"/>
      <c r="FCE48" s="81"/>
      <c r="FCF48" s="81"/>
      <c r="FCG48" s="81"/>
      <c r="FCH48" s="81"/>
      <c r="FCI48" s="81"/>
      <c r="FCJ48" s="81"/>
      <c r="FCK48" s="81"/>
      <c r="FCL48" s="81"/>
      <c r="FCM48" s="81"/>
      <c r="FCN48" s="81"/>
      <c r="FCO48" s="81"/>
      <c r="FCP48" s="81"/>
      <c r="FCQ48" s="81"/>
      <c r="FCR48" s="81"/>
      <c r="FCS48" s="81"/>
      <c r="FCT48" s="81"/>
      <c r="FCU48" s="81"/>
      <c r="FCV48" s="81"/>
      <c r="FCW48" s="81"/>
      <c r="FCX48" s="81"/>
      <c r="FCY48" s="81"/>
      <c r="FCZ48" s="81"/>
      <c r="FDA48" s="81"/>
      <c r="FDB48" s="81"/>
      <c r="FDC48" s="81"/>
      <c r="FDD48" s="81"/>
      <c r="FDE48" s="81"/>
      <c r="FDF48" s="81"/>
      <c r="FDG48" s="81"/>
      <c r="FDH48" s="81"/>
      <c r="FDI48" s="81"/>
      <c r="FDJ48" s="81"/>
      <c r="FDK48" s="81"/>
      <c r="FDL48" s="81"/>
      <c r="FDM48" s="81"/>
      <c r="FDN48" s="81"/>
      <c r="FDO48" s="81"/>
      <c r="FDP48" s="81"/>
      <c r="FDQ48" s="81"/>
      <c r="FDR48" s="81"/>
      <c r="FDS48" s="81"/>
      <c r="FDT48" s="81"/>
      <c r="FDU48" s="81"/>
      <c r="FDV48" s="81"/>
      <c r="FDW48" s="81"/>
      <c r="FDX48" s="81"/>
      <c r="FDY48" s="81"/>
      <c r="FDZ48" s="81"/>
      <c r="FEA48" s="81"/>
      <c r="FEB48" s="81"/>
      <c r="FEC48" s="81"/>
      <c r="FED48" s="81"/>
      <c r="FEE48" s="81"/>
      <c r="FEF48" s="81"/>
      <c r="FEG48" s="81"/>
      <c r="FEH48" s="81"/>
      <c r="FEI48" s="81"/>
      <c r="FEJ48" s="81"/>
      <c r="FEK48" s="81"/>
      <c r="FEL48" s="81"/>
      <c r="FEM48" s="81"/>
      <c r="FEN48" s="81"/>
      <c r="FEO48" s="81"/>
      <c r="FEP48" s="81"/>
      <c r="FEQ48" s="81"/>
      <c r="FER48" s="81"/>
      <c r="FES48" s="81"/>
      <c r="FET48" s="81"/>
      <c r="FEU48" s="81"/>
      <c r="FEV48" s="81"/>
      <c r="FEW48" s="81"/>
      <c r="FEX48" s="81"/>
      <c r="FEY48" s="81"/>
      <c r="FEZ48" s="81"/>
      <c r="FFA48" s="81"/>
      <c r="FFB48" s="81"/>
      <c r="FFC48" s="81"/>
      <c r="FFD48" s="81"/>
      <c r="FFE48" s="81"/>
      <c r="FFF48" s="81"/>
      <c r="FFG48" s="81"/>
      <c r="FFH48" s="81"/>
      <c r="FFI48" s="81"/>
      <c r="FFJ48" s="81"/>
      <c r="FFK48" s="81"/>
      <c r="FFL48" s="81"/>
      <c r="FFM48" s="81"/>
      <c r="FFN48" s="81"/>
      <c r="FFO48" s="81"/>
      <c r="FFP48" s="81"/>
      <c r="FFQ48" s="81"/>
      <c r="FFR48" s="81"/>
      <c r="FFS48" s="81"/>
      <c r="FFT48" s="81"/>
      <c r="FFU48" s="81"/>
      <c r="FFV48" s="81"/>
      <c r="FFW48" s="81"/>
      <c r="FFX48" s="81"/>
      <c r="FFY48" s="81"/>
      <c r="FFZ48" s="81"/>
      <c r="FGA48" s="81"/>
      <c r="FGB48" s="81"/>
      <c r="FGC48" s="81"/>
      <c r="FGD48" s="81"/>
      <c r="FGE48" s="81"/>
      <c r="FGF48" s="81"/>
      <c r="FGG48" s="81"/>
      <c r="FGH48" s="81"/>
      <c r="FGI48" s="81"/>
      <c r="FGJ48" s="81"/>
      <c r="FGK48" s="81"/>
      <c r="FGL48" s="81"/>
      <c r="FGM48" s="81"/>
      <c r="FGN48" s="81"/>
      <c r="FGO48" s="81"/>
      <c r="FGP48" s="81"/>
      <c r="FGQ48" s="81"/>
      <c r="FGR48" s="81"/>
      <c r="FGS48" s="81"/>
      <c r="FGT48" s="81"/>
      <c r="FGU48" s="81"/>
      <c r="FGV48" s="81"/>
      <c r="FGW48" s="81"/>
      <c r="FGX48" s="81"/>
      <c r="FGY48" s="81"/>
      <c r="FGZ48" s="81"/>
      <c r="FHA48" s="81"/>
      <c r="FHB48" s="81"/>
      <c r="FHC48" s="81"/>
      <c r="FHD48" s="81"/>
      <c r="FHE48" s="81"/>
      <c r="FHF48" s="81"/>
      <c r="FHG48" s="81"/>
      <c r="FHH48" s="81"/>
      <c r="FHI48" s="81"/>
      <c r="FHJ48" s="81"/>
      <c r="FHK48" s="81"/>
      <c r="FHL48" s="81"/>
      <c r="FHM48" s="81"/>
      <c r="FHN48" s="81"/>
      <c r="FHO48" s="81"/>
      <c r="FHP48" s="81"/>
      <c r="FHQ48" s="81"/>
      <c r="FHR48" s="81"/>
      <c r="FHS48" s="81"/>
      <c r="FHT48" s="81"/>
      <c r="FHU48" s="81"/>
      <c r="FHV48" s="81"/>
      <c r="FHW48" s="81"/>
      <c r="FHX48" s="81"/>
      <c r="FHY48" s="81"/>
      <c r="FHZ48" s="81"/>
      <c r="FIA48" s="81"/>
      <c r="FIB48" s="81"/>
      <c r="FIC48" s="81"/>
      <c r="FID48" s="81"/>
      <c r="FIE48" s="81"/>
      <c r="FIF48" s="81"/>
      <c r="FIG48" s="81"/>
      <c r="FIH48" s="81"/>
      <c r="FII48" s="81"/>
      <c r="FIJ48" s="81"/>
      <c r="FIK48" s="81"/>
      <c r="FIL48" s="81"/>
      <c r="FIM48" s="81"/>
      <c r="FIN48" s="81"/>
      <c r="FIO48" s="81"/>
      <c r="FIP48" s="81"/>
      <c r="FIQ48" s="81"/>
      <c r="FIR48" s="81"/>
      <c r="FIS48" s="81"/>
      <c r="FIT48" s="81"/>
      <c r="FIU48" s="81"/>
      <c r="FIV48" s="81"/>
      <c r="FIW48" s="81"/>
      <c r="FIX48" s="81"/>
      <c r="FIY48" s="81"/>
      <c r="FIZ48" s="81"/>
      <c r="FJA48" s="81"/>
      <c r="FJB48" s="81"/>
      <c r="FJC48" s="81"/>
      <c r="FJD48" s="81"/>
      <c r="FJE48" s="81"/>
      <c r="FJF48" s="81"/>
      <c r="FJG48" s="81"/>
      <c r="FJH48" s="81"/>
      <c r="FJI48" s="81"/>
      <c r="FJJ48" s="81"/>
      <c r="FJK48" s="81"/>
      <c r="FJL48" s="81"/>
      <c r="FJM48" s="81"/>
      <c r="FJN48" s="81"/>
      <c r="FJO48" s="81"/>
      <c r="FJP48" s="81"/>
      <c r="FJQ48" s="81"/>
      <c r="FJR48" s="81"/>
      <c r="FJS48" s="81"/>
      <c r="FJT48" s="81"/>
      <c r="FJU48" s="81"/>
      <c r="FJV48" s="81"/>
      <c r="FJW48" s="81"/>
      <c r="FJX48" s="81"/>
      <c r="FJY48" s="81"/>
      <c r="FJZ48" s="81"/>
      <c r="FKA48" s="81"/>
      <c r="FKB48" s="81"/>
      <c r="FKC48" s="81"/>
      <c r="FKD48" s="81"/>
      <c r="FKE48" s="81"/>
      <c r="FKF48" s="81"/>
      <c r="FKG48" s="81"/>
      <c r="FKH48" s="81"/>
      <c r="FKI48" s="81"/>
      <c r="FKJ48" s="81"/>
      <c r="FKK48" s="81"/>
      <c r="FKL48" s="81"/>
      <c r="FKM48" s="81"/>
      <c r="FKN48" s="81"/>
      <c r="FKO48" s="81"/>
      <c r="FKP48" s="81"/>
      <c r="FKQ48" s="81"/>
      <c r="FKR48" s="81"/>
      <c r="FKS48" s="81"/>
      <c r="FKT48" s="81"/>
      <c r="FKU48" s="81"/>
      <c r="FKV48" s="81"/>
      <c r="FKW48" s="81"/>
      <c r="FKX48" s="81"/>
      <c r="FKY48" s="81"/>
      <c r="FKZ48" s="81"/>
      <c r="FLA48" s="81"/>
      <c r="FLB48" s="81"/>
      <c r="FLC48" s="81"/>
      <c r="FLD48" s="81"/>
      <c r="FLE48" s="81"/>
      <c r="FLF48" s="81"/>
      <c r="FLG48" s="81"/>
      <c r="FLH48" s="81"/>
      <c r="FLI48" s="81"/>
      <c r="FLJ48" s="81"/>
      <c r="FLK48" s="81"/>
      <c r="FLL48" s="81"/>
      <c r="FLM48" s="81"/>
      <c r="FLN48" s="81"/>
      <c r="FLO48" s="81"/>
      <c r="FLP48" s="81"/>
      <c r="FLQ48" s="81"/>
      <c r="FLR48" s="81"/>
      <c r="FLS48" s="81"/>
      <c r="FLT48" s="81"/>
      <c r="FLU48" s="81"/>
      <c r="FLV48" s="81"/>
      <c r="FLW48" s="81"/>
      <c r="FLX48" s="81"/>
      <c r="FLY48" s="81"/>
      <c r="FLZ48" s="81"/>
      <c r="FMA48" s="81"/>
      <c r="FMB48" s="81"/>
      <c r="FMC48" s="81"/>
      <c r="FMD48" s="81"/>
      <c r="FME48" s="81"/>
      <c r="FMF48" s="81"/>
      <c r="FMG48" s="81"/>
      <c r="FMH48" s="81"/>
      <c r="FMI48" s="81"/>
      <c r="FMJ48" s="81"/>
      <c r="FMK48" s="81"/>
      <c r="FML48" s="81"/>
      <c r="FMM48" s="81"/>
      <c r="FMN48" s="81"/>
      <c r="FMO48" s="81"/>
      <c r="FMP48" s="81"/>
      <c r="FMQ48" s="81"/>
      <c r="FMR48" s="81"/>
      <c r="FMS48" s="81"/>
      <c r="FMT48" s="81"/>
      <c r="FMU48" s="81"/>
      <c r="FMV48" s="81"/>
      <c r="FMW48" s="81"/>
      <c r="FMX48" s="81"/>
      <c r="FMY48" s="81"/>
      <c r="FMZ48" s="81"/>
      <c r="FNA48" s="81"/>
      <c r="FNB48" s="81"/>
      <c r="FNC48" s="81"/>
      <c r="FND48" s="81"/>
      <c r="FNE48" s="81"/>
      <c r="FNF48" s="81"/>
      <c r="FNG48" s="81"/>
      <c r="FNH48" s="81"/>
      <c r="FNI48" s="81"/>
      <c r="FNJ48" s="81"/>
      <c r="FNK48" s="81"/>
      <c r="FNL48" s="81"/>
      <c r="FNM48" s="81"/>
      <c r="FNN48" s="81"/>
      <c r="FNO48" s="81"/>
      <c r="FNP48" s="81"/>
      <c r="FNQ48" s="81"/>
      <c r="FNR48" s="81"/>
      <c r="FNS48" s="81"/>
      <c r="FNT48" s="81"/>
      <c r="FNU48" s="81"/>
      <c r="FNV48" s="81"/>
      <c r="FNW48" s="81"/>
      <c r="FNX48" s="81"/>
      <c r="FNY48" s="81"/>
      <c r="FNZ48" s="81"/>
      <c r="FOA48" s="81"/>
      <c r="FOB48" s="81"/>
      <c r="FOC48" s="81"/>
      <c r="FOD48" s="81"/>
      <c r="FOE48" s="81"/>
      <c r="FOF48" s="81"/>
      <c r="FOG48" s="81"/>
      <c r="FOH48" s="81"/>
      <c r="FOI48" s="81"/>
      <c r="FOJ48" s="81"/>
      <c r="FOK48" s="81"/>
      <c r="FOL48" s="81"/>
      <c r="FOM48" s="81"/>
      <c r="FON48" s="81"/>
      <c r="FOO48" s="81"/>
      <c r="FOP48" s="81"/>
      <c r="FOQ48" s="81"/>
      <c r="FOR48" s="81"/>
      <c r="FOS48" s="81"/>
      <c r="FOT48" s="81"/>
      <c r="FOU48" s="81"/>
      <c r="FOV48" s="81"/>
      <c r="FOW48" s="81"/>
      <c r="FOX48" s="81"/>
      <c r="FOY48" s="81"/>
      <c r="FOZ48" s="81"/>
      <c r="FPA48" s="81"/>
      <c r="FPB48" s="81"/>
      <c r="FPC48" s="81"/>
      <c r="FPD48" s="81"/>
      <c r="FPE48" s="81"/>
      <c r="FPF48" s="81"/>
      <c r="FPG48" s="81"/>
      <c r="FPH48" s="81"/>
      <c r="FPI48" s="81"/>
      <c r="FPJ48" s="81"/>
      <c r="FPK48" s="81"/>
      <c r="FPL48" s="81"/>
      <c r="FPM48" s="81"/>
      <c r="FPN48" s="81"/>
      <c r="FPO48" s="81"/>
      <c r="FPP48" s="81"/>
      <c r="FPQ48" s="81"/>
      <c r="FPR48" s="81"/>
      <c r="FPS48" s="81"/>
      <c r="FPT48" s="81"/>
      <c r="FPU48" s="81"/>
      <c r="FPV48" s="81"/>
      <c r="FPW48" s="81"/>
      <c r="FPX48" s="81"/>
      <c r="FPY48" s="81"/>
      <c r="FPZ48" s="81"/>
      <c r="FQA48" s="81"/>
      <c r="FQB48" s="81"/>
      <c r="FQC48" s="81"/>
      <c r="FQD48" s="81"/>
      <c r="FQE48" s="81"/>
      <c r="FQF48" s="81"/>
      <c r="FQG48" s="81"/>
      <c r="FQH48" s="81"/>
      <c r="FQI48" s="81"/>
      <c r="FQJ48" s="81"/>
      <c r="FQK48" s="81"/>
      <c r="FQL48" s="81"/>
      <c r="FQM48" s="81"/>
      <c r="FQN48" s="81"/>
      <c r="FQO48" s="81"/>
      <c r="FQP48" s="81"/>
      <c r="FQQ48" s="81"/>
      <c r="FQR48" s="81"/>
      <c r="FQS48" s="81"/>
      <c r="FQT48" s="81"/>
      <c r="FQU48" s="81"/>
      <c r="FQV48" s="81"/>
      <c r="FQW48" s="81"/>
      <c r="FQX48" s="81"/>
      <c r="FQY48" s="81"/>
      <c r="FQZ48" s="81"/>
      <c r="FRA48" s="81"/>
      <c r="FRB48" s="81"/>
      <c r="FRC48" s="81"/>
      <c r="FRD48" s="81"/>
      <c r="FRE48" s="81"/>
      <c r="FRF48" s="81"/>
      <c r="FRG48" s="81"/>
      <c r="FRH48" s="81"/>
      <c r="FRI48" s="81"/>
      <c r="FRJ48" s="81"/>
      <c r="FRK48" s="81"/>
      <c r="FRL48" s="81"/>
      <c r="FRM48" s="81"/>
      <c r="FRN48" s="81"/>
      <c r="FRO48" s="81"/>
      <c r="FRP48" s="81"/>
      <c r="FRQ48" s="81"/>
      <c r="FRR48" s="81"/>
      <c r="FRS48" s="81"/>
      <c r="FRT48" s="81"/>
      <c r="FRU48" s="81"/>
      <c r="FRV48" s="81"/>
      <c r="FRW48" s="81"/>
      <c r="FRX48" s="81"/>
      <c r="FRY48" s="81"/>
      <c r="FRZ48" s="81"/>
      <c r="FSA48" s="81"/>
      <c r="FSB48" s="81"/>
      <c r="FSC48" s="81"/>
      <c r="FSD48" s="81"/>
      <c r="FSE48" s="81"/>
      <c r="FSF48" s="81"/>
      <c r="FSG48" s="81"/>
      <c r="FSH48" s="81"/>
      <c r="FSI48" s="81"/>
      <c r="FSJ48" s="81"/>
      <c r="FSK48" s="81"/>
      <c r="FSL48" s="81"/>
      <c r="FSM48" s="81"/>
      <c r="FSN48" s="81"/>
      <c r="FSO48" s="81"/>
      <c r="FSP48" s="81"/>
      <c r="FSQ48" s="81"/>
      <c r="FSR48" s="81"/>
      <c r="FSS48" s="81"/>
      <c r="FST48" s="81"/>
      <c r="FSU48" s="81"/>
      <c r="FSV48" s="81"/>
      <c r="FSW48" s="81"/>
      <c r="FSX48" s="81"/>
      <c r="FSY48" s="81"/>
      <c r="FSZ48" s="81"/>
      <c r="FTA48" s="81"/>
      <c r="FTB48" s="81"/>
      <c r="FTC48" s="81"/>
      <c r="FTD48" s="81"/>
      <c r="FTE48" s="81"/>
      <c r="FTF48" s="81"/>
      <c r="FTG48" s="81"/>
      <c r="FTH48" s="81"/>
      <c r="FTI48" s="81"/>
      <c r="FTJ48" s="81"/>
      <c r="FTK48" s="81"/>
      <c r="FTL48" s="81"/>
      <c r="FTM48" s="81"/>
      <c r="FTN48" s="81"/>
      <c r="FTO48" s="81"/>
      <c r="FTP48" s="81"/>
      <c r="FTQ48" s="81"/>
      <c r="FTR48" s="81"/>
      <c r="FTS48" s="81"/>
      <c r="FTT48" s="81"/>
      <c r="FTU48" s="81"/>
      <c r="FTV48" s="81"/>
      <c r="FTW48" s="81"/>
      <c r="FTX48" s="81"/>
      <c r="FTY48" s="81"/>
      <c r="FTZ48" s="81"/>
      <c r="FUA48" s="81"/>
      <c r="FUB48" s="81"/>
      <c r="FUC48" s="81"/>
      <c r="FUD48" s="81"/>
      <c r="FUE48" s="81"/>
      <c r="FUF48" s="81"/>
      <c r="FUG48" s="81"/>
      <c r="FUH48" s="81"/>
      <c r="FUI48" s="81"/>
      <c r="FUJ48" s="81"/>
      <c r="FUK48" s="81"/>
      <c r="FUL48" s="81"/>
      <c r="FUM48" s="81"/>
      <c r="FUN48" s="81"/>
      <c r="FUO48" s="81"/>
      <c r="FUP48" s="81"/>
      <c r="FUQ48" s="81"/>
      <c r="FUR48" s="81"/>
      <c r="FUS48" s="81"/>
      <c r="FUT48" s="81"/>
      <c r="FUU48" s="81"/>
      <c r="FUV48" s="81"/>
      <c r="FUW48" s="81"/>
      <c r="FUX48" s="81"/>
      <c r="FUY48" s="81"/>
      <c r="FUZ48" s="81"/>
      <c r="FVA48" s="81"/>
      <c r="FVB48" s="81"/>
      <c r="FVC48" s="81"/>
      <c r="FVD48" s="81"/>
      <c r="FVE48" s="81"/>
      <c r="FVF48" s="81"/>
      <c r="FVG48" s="81"/>
      <c r="FVH48" s="81"/>
      <c r="FVI48" s="81"/>
      <c r="FVJ48" s="81"/>
      <c r="FVK48" s="81"/>
      <c r="FVL48" s="81"/>
      <c r="FVM48" s="81"/>
      <c r="FVN48" s="81"/>
      <c r="FVO48" s="81"/>
      <c r="FVP48" s="81"/>
      <c r="FVQ48" s="81"/>
      <c r="FVR48" s="81"/>
      <c r="FVS48" s="81"/>
      <c r="FVT48" s="81"/>
      <c r="FVU48" s="81"/>
      <c r="FVV48" s="81"/>
      <c r="FVW48" s="81"/>
      <c r="FVX48" s="81"/>
      <c r="FVY48" s="81"/>
      <c r="FVZ48" s="81"/>
      <c r="FWA48" s="81"/>
      <c r="FWB48" s="81"/>
      <c r="FWC48" s="81"/>
      <c r="FWD48" s="81"/>
      <c r="FWE48" s="81"/>
      <c r="FWF48" s="81"/>
      <c r="FWG48" s="81"/>
      <c r="FWH48" s="81"/>
      <c r="FWI48" s="81"/>
      <c r="FWJ48" s="81"/>
      <c r="FWK48" s="81"/>
      <c r="FWL48" s="81"/>
      <c r="FWM48" s="81"/>
      <c r="FWN48" s="81"/>
      <c r="FWO48" s="81"/>
      <c r="FWP48" s="81"/>
      <c r="FWQ48" s="81"/>
      <c r="FWR48" s="81"/>
      <c r="FWS48" s="81"/>
      <c r="FWT48" s="81"/>
      <c r="FWU48" s="81"/>
      <c r="FWV48" s="81"/>
      <c r="FWW48" s="81"/>
      <c r="FWX48" s="81"/>
      <c r="FWY48" s="81"/>
      <c r="FWZ48" s="81"/>
      <c r="FXA48" s="81"/>
      <c r="FXB48" s="81"/>
      <c r="FXC48" s="81"/>
      <c r="FXD48" s="81"/>
      <c r="FXE48" s="81"/>
      <c r="FXF48" s="81"/>
      <c r="FXG48" s="81"/>
      <c r="FXH48" s="81"/>
      <c r="FXI48" s="81"/>
      <c r="FXJ48" s="81"/>
      <c r="FXK48" s="81"/>
      <c r="FXL48" s="81"/>
      <c r="FXM48" s="81"/>
      <c r="FXN48" s="81"/>
      <c r="FXO48" s="81"/>
      <c r="FXP48" s="81"/>
      <c r="FXQ48" s="81"/>
      <c r="FXR48" s="81"/>
      <c r="FXS48" s="81"/>
      <c r="FXT48" s="81"/>
      <c r="FXU48" s="81"/>
      <c r="FXV48" s="81"/>
      <c r="FXW48" s="81"/>
      <c r="FXX48" s="81"/>
      <c r="FXY48" s="81"/>
      <c r="FXZ48" s="81"/>
      <c r="FYA48" s="81"/>
      <c r="FYB48" s="81"/>
      <c r="FYC48" s="81"/>
      <c r="FYD48" s="81"/>
      <c r="FYE48" s="81"/>
      <c r="FYF48" s="81"/>
      <c r="FYG48" s="81"/>
      <c r="FYH48" s="81"/>
      <c r="FYI48" s="81"/>
      <c r="FYJ48" s="81"/>
      <c r="FYK48" s="81"/>
      <c r="FYL48" s="81"/>
      <c r="FYM48" s="81"/>
      <c r="FYN48" s="81"/>
      <c r="FYO48" s="81"/>
      <c r="FYP48" s="81"/>
      <c r="FYQ48" s="81"/>
      <c r="FYR48" s="81"/>
      <c r="FYS48" s="81"/>
      <c r="FYT48" s="81"/>
      <c r="FYU48" s="81"/>
      <c r="FYV48" s="81"/>
      <c r="FYW48" s="81"/>
      <c r="FYX48" s="81"/>
      <c r="FYY48" s="81"/>
      <c r="FYZ48" s="81"/>
      <c r="FZA48" s="81"/>
      <c r="FZB48" s="81"/>
      <c r="FZC48" s="81"/>
      <c r="FZD48" s="81"/>
      <c r="FZE48" s="81"/>
      <c r="FZF48" s="81"/>
      <c r="FZG48" s="81"/>
      <c r="FZH48" s="81"/>
      <c r="FZI48" s="81"/>
      <c r="FZJ48" s="81"/>
      <c r="FZK48" s="81"/>
      <c r="FZL48" s="81"/>
      <c r="FZM48" s="81"/>
      <c r="FZN48" s="81"/>
      <c r="FZO48" s="81"/>
      <c r="FZP48" s="81"/>
      <c r="FZQ48" s="81"/>
      <c r="FZR48" s="81"/>
      <c r="FZS48" s="81"/>
      <c r="FZT48" s="81"/>
      <c r="FZU48" s="81"/>
      <c r="FZV48" s="81"/>
      <c r="FZW48" s="81"/>
      <c r="FZX48" s="81"/>
      <c r="FZY48" s="81"/>
      <c r="FZZ48" s="81"/>
      <c r="GAA48" s="81"/>
      <c r="GAB48" s="81"/>
      <c r="GAC48" s="81"/>
      <c r="GAD48" s="81"/>
      <c r="GAE48" s="81"/>
      <c r="GAF48" s="81"/>
      <c r="GAG48" s="81"/>
      <c r="GAH48" s="81"/>
      <c r="GAI48" s="81"/>
      <c r="GAJ48" s="81"/>
      <c r="GAK48" s="81"/>
      <c r="GAL48" s="81"/>
      <c r="GAM48" s="81"/>
      <c r="GAN48" s="81"/>
      <c r="GAO48" s="81"/>
      <c r="GAP48" s="81"/>
      <c r="GAQ48" s="81"/>
      <c r="GAR48" s="81"/>
      <c r="GAS48" s="81"/>
      <c r="GAT48" s="81"/>
      <c r="GAU48" s="81"/>
      <c r="GAV48" s="81"/>
      <c r="GAW48" s="81"/>
      <c r="GAX48" s="81"/>
      <c r="GAY48" s="81"/>
      <c r="GAZ48" s="81"/>
      <c r="GBA48" s="81"/>
      <c r="GBB48" s="81"/>
      <c r="GBC48" s="81"/>
      <c r="GBD48" s="81"/>
      <c r="GBE48" s="81"/>
      <c r="GBF48" s="81"/>
      <c r="GBG48" s="81"/>
      <c r="GBH48" s="81"/>
      <c r="GBI48" s="81"/>
      <c r="GBJ48" s="81"/>
      <c r="GBK48" s="81"/>
      <c r="GBL48" s="81"/>
      <c r="GBM48" s="81"/>
      <c r="GBN48" s="81"/>
      <c r="GBO48" s="81"/>
      <c r="GBP48" s="81"/>
      <c r="GBQ48" s="81"/>
      <c r="GBR48" s="81"/>
      <c r="GBS48" s="81"/>
      <c r="GBT48" s="81"/>
      <c r="GBU48" s="81"/>
      <c r="GBV48" s="81"/>
      <c r="GBW48" s="81"/>
      <c r="GBX48" s="81"/>
      <c r="GBY48" s="81"/>
      <c r="GBZ48" s="81"/>
      <c r="GCA48" s="81"/>
      <c r="GCB48" s="81"/>
      <c r="GCC48" s="81"/>
      <c r="GCD48" s="81"/>
      <c r="GCE48" s="81"/>
      <c r="GCF48" s="81"/>
      <c r="GCG48" s="81"/>
      <c r="GCH48" s="81"/>
      <c r="GCI48" s="81"/>
      <c r="GCJ48" s="81"/>
      <c r="GCK48" s="81"/>
      <c r="GCL48" s="81"/>
      <c r="GCM48" s="81"/>
      <c r="GCN48" s="81"/>
      <c r="GCO48" s="81"/>
      <c r="GCP48" s="81"/>
      <c r="GCQ48" s="81"/>
      <c r="GCR48" s="81"/>
      <c r="GCS48" s="81"/>
      <c r="GCT48" s="81"/>
      <c r="GCU48" s="81"/>
      <c r="GCV48" s="81"/>
      <c r="GCW48" s="81"/>
      <c r="GCX48" s="81"/>
      <c r="GCY48" s="81"/>
      <c r="GCZ48" s="81"/>
      <c r="GDA48" s="81"/>
      <c r="GDB48" s="81"/>
      <c r="GDC48" s="81"/>
      <c r="GDD48" s="81"/>
      <c r="GDE48" s="81"/>
      <c r="GDF48" s="81"/>
      <c r="GDG48" s="81"/>
      <c r="GDH48" s="81"/>
      <c r="GDI48" s="81"/>
      <c r="GDJ48" s="81"/>
      <c r="GDK48" s="81"/>
      <c r="GDL48" s="81"/>
      <c r="GDM48" s="81"/>
      <c r="GDN48" s="81"/>
      <c r="GDO48" s="81"/>
      <c r="GDP48" s="81"/>
      <c r="GDQ48" s="81"/>
      <c r="GDR48" s="81"/>
      <c r="GDS48" s="81"/>
      <c r="GDT48" s="81"/>
      <c r="GDU48" s="81"/>
      <c r="GDV48" s="81"/>
      <c r="GDW48" s="81"/>
      <c r="GDX48" s="81"/>
      <c r="GDY48" s="81"/>
      <c r="GDZ48" s="81"/>
      <c r="GEA48" s="81"/>
      <c r="GEB48" s="81"/>
      <c r="GEC48" s="81"/>
      <c r="GED48" s="81"/>
      <c r="GEE48" s="81"/>
      <c r="GEF48" s="81"/>
      <c r="GEG48" s="81"/>
      <c r="GEH48" s="81"/>
      <c r="GEI48" s="81"/>
      <c r="GEJ48" s="81"/>
      <c r="GEK48" s="81"/>
      <c r="GEL48" s="81"/>
      <c r="GEM48" s="81"/>
      <c r="GEN48" s="81"/>
      <c r="GEO48" s="81"/>
      <c r="GEP48" s="81"/>
      <c r="GEQ48" s="81"/>
      <c r="GER48" s="81"/>
      <c r="GES48" s="81"/>
      <c r="GET48" s="81"/>
      <c r="GEU48" s="81"/>
      <c r="GEV48" s="81"/>
      <c r="GEW48" s="81"/>
      <c r="GEX48" s="81"/>
      <c r="GEY48" s="81"/>
      <c r="GEZ48" s="81"/>
      <c r="GFA48" s="81"/>
      <c r="GFB48" s="81"/>
      <c r="GFC48" s="81"/>
      <c r="GFD48" s="81"/>
      <c r="GFE48" s="81"/>
      <c r="GFF48" s="81"/>
      <c r="GFG48" s="81"/>
      <c r="GFH48" s="81"/>
      <c r="GFI48" s="81"/>
      <c r="GFJ48" s="81"/>
      <c r="GFK48" s="81"/>
      <c r="GFL48" s="81"/>
      <c r="GFM48" s="81"/>
      <c r="GFN48" s="81"/>
      <c r="GFO48" s="81"/>
      <c r="GFP48" s="81"/>
      <c r="GFQ48" s="81"/>
      <c r="GFR48" s="81"/>
      <c r="GFS48" s="81"/>
      <c r="GFT48" s="81"/>
      <c r="GFU48" s="81"/>
      <c r="GFV48" s="81"/>
      <c r="GFW48" s="81"/>
      <c r="GFX48" s="81"/>
      <c r="GFY48" s="81"/>
      <c r="GFZ48" s="81"/>
      <c r="GGA48" s="81"/>
      <c r="GGB48" s="81"/>
      <c r="GGC48" s="81"/>
      <c r="GGD48" s="81"/>
      <c r="GGE48" s="81"/>
      <c r="GGF48" s="81"/>
      <c r="GGG48" s="81"/>
      <c r="GGH48" s="81"/>
      <c r="GGI48" s="81"/>
      <c r="GGJ48" s="81"/>
      <c r="GGK48" s="81"/>
      <c r="GGL48" s="81"/>
      <c r="GGM48" s="81"/>
      <c r="GGN48" s="81"/>
      <c r="GGO48" s="81"/>
      <c r="GGP48" s="81"/>
      <c r="GGQ48" s="81"/>
      <c r="GGR48" s="81"/>
      <c r="GGS48" s="81"/>
      <c r="GGT48" s="81"/>
      <c r="GGU48" s="81"/>
      <c r="GGV48" s="81"/>
      <c r="GGW48" s="81"/>
      <c r="GGX48" s="81"/>
      <c r="GGY48" s="81"/>
      <c r="GGZ48" s="81"/>
      <c r="GHA48" s="81"/>
      <c r="GHB48" s="81"/>
      <c r="GHC48" s="81"/>
      <c r="GHD48" s="81"/>
      <c r="GHE48" s="81"/>
      <c r="GHF48" s="81"/>
      <c r="GHG48" s="81"/>
      <c r="GHH48" s="81"/>
      <c r="GHI48" s="81"/>
      <c r="GHJ48" s="81"/>
      <c r="GHK48" s="81"/>
      <c r="GHL48" s="81"/>
      <c r="GHM48" s="81"/>
      <c r="GHN48" s="81"/>
      <c r="GHO48" s="81"/>
      <c r="GHP48" s="81"/>
      <c r="GHQ48" s="81"/>
      <c r="GHR48" s="81"/>
      <c r="GHS48" s="81"/>
      <c r="GHT48" s="81"/>
      <c r="GHU48" s="81"/>
      <c r="GHV48" s="81"/>
      <c r="GHW48" s="81"/>
      <c r="GHX48" s="81"/>
      <c r="GHY48" s="81"/>
      <c r="GHZ48" s="81"/>
      <c r="GIA48" s="81"/>
      <c r="GIB48" s="81"/>
      <c r="GIC48" s="81"/>
      <c r="GID48" s="81"/>
      <c r="GIE48" s="81"/>
      <c r="GIF48" s="81"/>
      <c r="GIG48" s="81"/>
      <c r="GIH48" s="81"/>
      <c r="GII48" s="81"/>
      <c r="GIJ48" s="81"/>
      <c r="GIK48" s="81"/>
      <c r="GIL48" s="81"/>
      <c r="GIM48" s="81"/>
      <c r="GIN48" s="81"/>
      <c r="GIO48" s="81"/>
      <c r="GIP48" s="81"/>
      <c r="GIQ48" s="81"/>
      <c r="GIR48" s="81"/>
      <c r="GIS48" s="81"/>
      <c r="GIT48" s="81"/>
      <c r="GIU48" s="81"/>
      <c r="GIV48" s="81"/>
      <c r="GIW48" s="81"/>
      <c r="GIX48" s="81"/>
      <c r="GIY48" s="81"/>
      <c r="GIZ48" s="81"/>
      <c r="GJA48" s="81"/>
      <c r="GJB48" s="81"/>
      <c r="GJC48" s="81"/>
      <c r="GJD48" s="81"/>
      <c r="GJE48" s="81"/>
      <c r="GJF48" s="81"/>
      <c r="GJG48" s="81"/>
      <c r="GJH48" s="81"/>
      <c r="GJI48" s="81"/>
      <c r="GJJ48" s="81"/>
      <c r="GJK48" s="81"/>
      <c r="GJL48" s="81"/>
      <c r="GJM48" s="81"/>
      <c r="GJN48" s="81"/>
      <c r="GJO48" s="81"/>
      <c r="GJP48" s="81"/>
      <c r="GJQ48" s="81"/>
      <c r="GJR48" s="81"/>
      <c r="GJS48" s="81"/>
      <c r="GJT48" s="81"/>
      <c r="GJU48" s="81"/>
      <c r="GJV48" s="81"/>
      <c r="GJW48" s="81"/>
      <c r="GJX48" s="81"/>
      <c r="GJY48" s="81"/>
      <c r="GJZ48" s="81"/>
      <c r="GKA48" s="81"/>
      <c r="GKB48" s="81"/>
      <c r="GKC48" s="81"/>
      <c r="GKD48" s="81"/>
      <c r="GKE48" s="81"/>
      <c r="GKF48" s="81"/>
      <c r="GKG48" s="81"/>
      <c r="GKH48" s="81"/>
      <c r="GKI48" s="81"/>
      <c r="GKJ48" s="81"/>
      <c r="GKK48" s="81"/>
      <c r="GKL48" s="81"/>
      <c r="GKM48" s="81"/>
      <c r="GKN48" s="81"/>
      <c r="GKO48" s="81"/>
      <c r="GKP48" s="81"/>
      <c r="GKQ48" s="81"/>
      <c r="GKR48" s="81"/>
      <c r="GKS48" s="81"/>
      <c r="GKT48" s="81"/>
      <c r="GKU48" s="81"/>
      <c r="GKV48" s="81"/>
      <c r="GKW48" s="81"/>
      <c r="GKX48" s="81"/>
      <c r="GKY48" s="81"/>
      <c r="GKZ48" s="81"/>
      <c r="GLA48" s="81"/>
      <c r="GLB48" s="81"/>
      <c r="GLC48" s="81"/>
      <c r="GLD48" s="81"/>
      <c r="GLE48" s="81"/>
      <c r="GLF48" s="81"/>
      <c r="GLG48" s="81"/>
      <c r="GLH48" s="81"/>
      <c r="GLI48" s="81"/>
      <c r="GLJ48" s="81"/>
      <c r="GLK48" s="81"/>
      <c r="GLL48" s="81"/>
      <c r="GLM48" s="81"/>
      <c r="GLN48" s="81"/>
      <c r="GLO48" s="81"/>
      <c r="GLP48" s="81"/>
      <c r="GLQ48" s="81"/>
      <c r="GLR48" s="81"/>
      <c r="GLS48" s="81"/>
      <c r="GLT48" s="81"/>
      <c r="GLU48" s="81"/>
      <c r="GLV48" s="81"/>
      <c r="GLW48" s="81"/>
      <c r="GLX48" s="81"/>
      <c r="GLY48" s="81"/>
      <c r="GLZ48" s="81"/>
      <c r="GMA48" s="81"/>
      <c r="GMB48" s="81"/>
      <c r="GMC48" s="81"/>
      <c r="GMD48" s="81"/>
      <c r="GME48" s="81"/>
      <c r="GMF48" s="81"/>
      <c r="GMG48" s="81"/>
      <c r="GMH48" s="81"/>
      <c r="GMI48" s="81"/>
      <c r="GMJ48" s="81"/>
      <c r="GMK48" s="81"/>
      <c r="GML48" s="81"/>
      <c r="GMM48" s="81"/>
      <c r="GMN48" s="81"/>
      <c r="GMO48" s="81"/>
      <c r="GMP48" s="81"/>
      <c r="GMQ48" s="81"/>
      <c r="GMR48" s="81"/>
      <c r="GMS48" s="81"/>
      <c r="GMT48" s="81"/>
      <c r="GMU48" s="81"/>
      <c r="GMV48" s="81"/>
      <c r="GMW48" s="81"/>
      <c r="GMX48" s="81"/>
      <c r="GMY48" s="81"/>
      <c r="GMZ48" s="81"/>
      <c r="GNA48" s="81"/>
      <c r="GNB48" s="81"/>
      <c r="GNC48" s="81"/>
      <c r="GND48" s="81"/>
      <c r="GNE48" s="81"/>
      <c r="GNF48" s="81"/>
      <c r="GNG48" s="81"/>
      <c r="GNH48" s="81"/>
      <c r="GNI48" s="81"/>
      <c r="GNJ48" s="81"/>
      <c r="GNK48" s="81"/>
      <c r="GNL48" s="81"/>
      <c r="GNM48" s="81"/>
      <c r="GNN48" s="81"/>
      <c r="GNO48" s="81"/>
      <c r="GNP48" s="81"/>
      <c r="GNQ48" s="81"/>
      <c r="GNR48" s="81"/>
      <c r="GNS48" s="81"/>
      <c r="GNT48" s="81"/>
      <c r="GNU48" s="81"/>
      <c r="GNV48" s="81"/>
      <c r="GNW48" s="81"/>
      <c r="GNX48" s="81"/>
      <c r="GNY48" s="81"/>
      <c r="GNZ48" s="81"/>
      <c r="GOA48" s="81"/>
      <c r="GOB48" s="81"/>
      <c r="GOC48" s="81"/>
      <c r="GOD48" s="81"/>
      <c r="GOE48" s="81"/>
      <c r="GOF48" s="81"/>
      <c r="GOG48" s="81"/>
      <c r="GOH48" s="81"/>
      <c r="GOI48" s="81"/>
      <c r="GOJ48" s="81"/>
      <c r="GOK48" s="81"/>
      <c r="GOL48" s="81"/>
      <c r="GOM48" s="81"/>
      <c r="GON48" s="81"/>
      <c r="GOO48" s="81"/>
      <c r="GOP48" s="81"/>
      <c r="GOQ48" s="81"/>
      <c r="GOR48" s="81"/>
      <c r="GOS48" s="81"/>
      <c r="GOT48" s="81"/>
      <c r="GOU48" s="81"/>
      <c r="GOV48" s="81"/>
      <c r="GOW48" s="81"/>
      <c r="GOX48" s="81"/>
      <c r="GOY48" s="81"/>
      <c r="GOZ48" s="81"/>
      <c r="GPA48" s="81"/>
      <c r="GPB48" s="81"/>
      <c r="GPC48" s="81"/>
      <c r="GPD48" s="81"/>
      <c r="GPE48" s="81"/>
      <c r="GPF48" s="81"/>
      <c r="GPG48" s="81"/>
      <c r="GPH48" s="81"/>
      <c r="GPI48" s="81"/>
      <c r="GPJ48" s="81"/>
      <c r="GPK48" s="81"/>
      <c r="GPL48" s="81"/>
      <c r="GPM48" s="81"/>
      <c r="GPN48" s="81"/>
      <c r="GPO48" s="81"/>
      <c r="GPP48" s="81"/>
      <c r="GPQ48" s="81"/>
      <c r="GPR48" s="81"/>
      <c r="GPS48" s="81"/>
      <c r="GPT48" s="81"/>
      <c r="GPU48" s="81"/>
      <c r="GPV48" s="81"/>
      <c r="GPW48" s="81"/>
      <c r="GPX48" s="81"/>
      <c r="GPY48" s="81"/>
      <c r="GPZ48" s="81"/>
      <c r="GQA48" s="81"/>
      <c r="GQB48" s="81"/>
      <c r="GQC48" s="81"/>
      <c r="GQD48" s="81"/>
      <c r="GQE48" s="81"/>
      <c r="GQF48" s="81"/>
      <c r="GQG48" s="81"/>
      <c r="GQH48" s="81"/>
      <c r="GQI48" s="81"/>
      <c r="GQJ48" s="81"/>
      <c r="GQK48" s="81"/>
      <c r="GQL48" s="81"/>
      <c r="GQM48" s="81"/>
      <c r="GQN48" s="81"/>
      <c r="GQO48" s="81"/>
      <c r="GQP48" s="81"/>
      <c r="GQQ48" s="81"/>
      <c r="GQR48" s="81"/>
      <c r="GQS48" s="81"/>
      <c r="GQT48" s="81"/>
      <c r="GQU48" s="81"/>
      <c r="GQV48" s="81"/>
      <c r="GQW48" s="81"/>
      <c r="GQX48" s="81"/>
      <c r="GQY48" s="81"/>
      <c r="GQZ48" s="81"/>
      <c r="GRA48" s="81"/>
      <c r="GRB48" s="81"/>
      <c r="GRC48" s="81"/>
      <c r="GRD48" s="81"/>
      <c r="GRE48" s="81"/>
      <c r="GRF48" s="81"/>
      <c r="GRG48" s="81"/>
      <c r="GRH48" s="81"/>
      <c r="GRI48" s="81"/>
      <c r="GRJ48" s="81"/>
      <c r="GRK48" s="81"/>
      <c r="GRL48" s="81"/>
      <c r="GRM48" s="81"/>
      <c r="GRN48" s="81"/>
      <c r="GRO48" s="81"/>
      <c r="GRP48" s="81"/>
      <c r="GRQ48" s="81"/>
      <c r="GRR48" s="81"/>
      <c r="GRS48" s="81"/>
      <c r="GRT48" s="81"/>
      <c r="GRU48" s="81"/>
      <c r="GRV48" s="81"/>
      <c r="GRW48" s="81"/>
      <c r="GRX48" s="81"/>
      <c r="GRY48" s="81"/>
      <c r="GRZ48" s="81"/>
      <c r="GSA48" s="81"/>
      <c r="GSB48" s="81"/>
      <c r="GSC48" s="81"/>
      <c r="GSD48" s="81"/>
      <c r="GSE48" s="81"/>
      <c r="GSF48" s="81"/>
      <c r="GSG48" s="81"/>
      <c r="GSH48" s="81"/>
      <c r="GSI48" s="81"/>
      <c r="GSJ48" s="81"/>
      <c r="GSK48" s="81"/>
      <c r="GSL48" s="81"/>
      <c r="GSM48" s="81"/>
      <c r="GSN48" s="81"/>
      <c r="GSO48" s="81"/>
      <c r="GSP48" s="81"/>
      <c r="GSQ48" s="81"/>
      <c r="GSR48" s="81"/>
      <c r="GSS48" s="81"/>
      <c r="GST48" s="81"/>
      <c r="GSU48" s="81"/>
      <c r="GSV48" s="81"/>
      <c r="GSW48" s="81"/>
      <c r="GSX48" s="81"/>
      <c r="GSY48" s="81"/>
      <c r="GSZ48" s="81"/>
      <c r="GTA48" s="81"/>
      <c r="GTB48" s="81"/>
      <c r="GTC48" s="81"/>
      <c r="GTD48" s="81"/>
      <c r="GTE48" s="81"/>
      <c r="GTF48" s="81"/>
      <c r="GTG48" s="81"/>
      <c r="GTH48" s="81"/>
      <c r="GTI48" s="81"/>
      <c r="GTJ48" s="81"/>
      <c r="GTK48" s="81"/>
      <c r="GTL48" s="81"/>
      <c r="GTM48" s="81"/>
      <c r="GTN48" s="81"/>
      <c r="GTO48" s="81"/>
      <c r="GTP48" s="81"/>
      <c r="GTQ48" s="81"/>
      <c r="GTR48" s="81"/>
      <c r="GTS48" s="81"/>
      <c r="GTT48" s="81"/>
      <c r="GTU48" s="81"/>
      <c r="GTV48" s="81"/>
      <c r="GTW48" s="81"/>
      <c r="GTX48" s="81"/>
      <c r="GTY48" s="81"/>
      <c r="GTZ48" s="81"/>
      <c r="GUA48" s="81"/>
      <c r="GUB48" s="81"/>
      <c r="GUC48" s="81"/>
      <c r="GUD48" s="81"/>
      <c r="GUE48" s="81"/>
      <c r="GUF48" s="81"/>
      <c r="GUG48" s="81"/>
      <c r="GUH48" s="81"/>
      <c r="GUI48" s="81"/>
      <c r="GUJ48" s="81"/>
      <c r="GUK48" s="81"/>
      <c r="GUL48" s="81"/>
      <c r="GUM48" s="81"/>
      <c r="GUN48" s="81"/>
      <c r="GUO48" s="81"/>
      <c r="GUP48" s="81"/>
      <c r="GUQ48" s="81"/>
      <c r="GUR48" s="81"/>
      <c r="GUS48" s="81"/>
      <c r="GUT48" s="81"/>
      <c r="GUU48" s="81"/>
      <c r="GUV48" s="81"/>
      <c r="GUW48" s="81"/>
      <c r="GUX48" s="81"/>
      <c r="GUY48" s="81"/>
      <c r="GUZ48" s="81"/>
      <c r="GVA48" s="81"/>
      <c r="GVB48" s="81"/>
      <c r="GVC48" s="81"/>
      <c r="GVD48" s="81"/>
      <c r="GVE48" s="81"/>
      <c r="GVF48" s="81"/>
      <c r="GVG48" s="81"/>
      <c r="GVH48" s="81"/>
      <c r="GVI48" s="81"/>
      <c r="GVJ48" s="81"/>
      <c r="GVK48" s="81"/>
      <c r="GVL48" s="81"/>
      <c r="GVM48" s="81"/>
      <c r="GVN48" s="81"/>
      <c r="GVO48" s="81"/>
      <c r="GVP48" s="81"/>
      <c r="GVQ48" s="81"/>
      <c r="GVR48" s="81"/>
      <c r="GVS48" s="81"/>
      <c r="GVT48" s="81"/>
      <c r="GVU48" s="81"/>
      <c r="GVV48" s="81"/>
      <c r="GVW48" s="81"/>
      <c r="GVX48" s="81"/>
      <c r="GVY48" s="81"/>
      <c r="GVZ48" s="81"/>
      <c r="GWA48" s="81"/>
      <c r="GWB48" s="81"/>
      <c r="GWC48" s="81"/>
      <c r="GWD48" s="81"/>
      <c r="GWE48" s="81"/>
      <c r="GWF48" s="81"/>
      <c r="GWG48" s="81"/>
      <c r="GWH48" s="81"/>
      <c r="GWI48" s="81"/>
      <c r="GWJ48" s="81"/>
      <c r="GWK48" s="81"/>
      <c r="GWL48" s="81"/>
      <c r="GWM48" s="81"/>
      <c r="GWN48" s="81"/>
      <c r="GWO48" s="81"/>
      <c r="GWP48" s="81"/>
      <c r="GWQ48" s="81"/>
      <c r="GWR48" s="81"/>
      <c r="GWS48" s="81"/>
      <c r="GWT48" s="81"/>
      <c r="GWU48" s="81"/>
      <c r="GWV48" s="81"/>
      <c r="GWW48" s="81"/>
      <c r="GWX48" s="81"/>
      <c r="GWY48" s="81"/>
      <c r="GWZ48" s="81"/>
      <c r="GXA48" s="81"/>
      <c r="GXB48" s="81"/>
      <c r="GXC48" s="81"/>
      <c r="GXD48" s="81"/>
      <c r="GXE48" s="81"/>
      <c r="GXF48" s="81"/>
      <c r="GXG48" s="81"/>
      <c r="GXH48" s="81"/>
      <c r="GXI48" s="81"/>
      <c r="GXJ48" s="81"/>
      <c r="GXK48" s="81"/>
      <c r="GXL48" s="81"/>
      <c r="GXM48" s="81"/>
      <c r="GXN48" s="81"/>
      <c r="GXO48" s="81"/>
      <c r="GXP48" s="81"/>
      <c r="GXQ48" s="81"/>
      <c r="GXR48" s="81"/>
      <c r="GXS48" s="81"/>
      <c r="GXT48" s="81"/>
      <c r="GXU48" s="81"/>
      <c r="GXV48" s="81"/>
      <c r="GXW48" s="81"/>
      <c r="GXX48" s="81"/>
      <c r="GXY48" s="81"/>
      <c r="GXZ48" s="81"/>
      <c r="GYA48" s="81"/>
      <c r="GYB48" s="81"/>
      <c r="GYC48" s="81"/>
      <c r="GYD48" s="81"/>
      <c r="GYE48" s="81"/>
      <c r="GYF48" s="81"/>
      <c r="GYG48" s="81"/>
      <c r="GYH48" s="81"/>
      <c r="GYI48" s="81"/>
      <c r="GYJ48" s="81"/>
      <c r="GYK48" s="81"/>
      <c r="GYL48" s="81"/>
      <c r="GYM48" s="81"/>
      <c r="GYN48" s="81"/>
      <c r="GYO48" s="81"/>
      <c r="GYP48" s="81"/>
      <c r="GYQ48" s="81"/>
      <c r="GYR48" s="81"/>
      <c r="GYS48" s="81"/>
      <c r="GYT48" s="81"/>
      <c r="GYU48" s="81"/>
      <c r="GYV48" s="81"/>
      <c r="GYW48" s="81"/>
      <c r="GYX48" s="81"/>
      <c r="GYY48" s="81"/>
      <c r="GYZ48" s="81"/>
      <c r="GZA48" s="81"/>
      <c r="GZB48" s="81"/>
      <c r="GZC48" s="81"/>
      <c r="GZD48" s="81"/>
      <c r="GZE48" s="81"/>
      <c r="GZF48" s="81"/>
      <c r="GZG48" s="81"/>
      <c r="GZH48" s="81"/>
      <c r="GZI48" s="81"/>
      <c r="GZJ48" s="81"/>
      <c r="GZK48" s="81"/>
      <c r="GZL48" s="81"/>
      <c r="GZM48" s="81"/>
      <c r="GZN48" s="81"/>
      <c r="GZO48" s="81"/>
      <c r="GZP48" s="81"/>
      <c r="GZQ48" s="81"/>
      <c r="GZR48" s="81"/>
      <c r="GZS48" s="81"/>
      <c r="GZT48" s="81"/>
      <c r="GZU48" s="81"/>
      <c r="GZV48" s="81"/>
      <c r="GZW48" s="81"/>
      <c r="GZX48" s="81"/>
      <c r="GZY48" s="81"/>
      <c r="GZZ48" s="81"/>
      <c r="HAA48" s="81"/>
      <c r="HAB48" s="81"/>
      <c r="HAC48" s="81"/>
      <c r="HAD48" s="81"/>
      <c r="HAE48" s="81"/>
      <c r="HAF48" s="81"/>
      <c r="HAG48" s="81"/>
      <c r="HAH48" s="81"/>
      <c r="HAI48" s="81"/>
      <c r="HAJ48" s="81"/>
      <c r="HAK48" s="81"/>
      <c r="HAL48" s="81"/>
      <c r="HAM48" s="81"/>
      <c r="HAN48" s="81"/>
      <c r="HAO48" s="81"/>
      <c r="HAP48" s="81"/>
      <c r="HAQ48" s="81"/>
      <c r="HAR48" s="81"/>
      <c r="HAS48" s="81"/>
      <c r="HAT48" s="81"/>
      <c r="HAU48" s="81"/>
      <c r="HAV48" s="81"/>
      <c r="HAW48" s="81"/>
      <c r="HAX48" s="81"/>
      <c r="HAY48" s="81"/>
      <c r="HAZ48" s="81"/>
      <c r="HBA48" s="81"/>
      <c r="HBB48" s="81"/>
      <c r="HBC48" s="81"/>
      <c r="HBD48" s="81"/>
      <c r="HBE48" s="81"/>
      <c r="HBF48" s="81"/>
      <c r="HBG48" s="81"/>
      <c r="HBH48" s="81"/>
      <c r="HBI48" s="81"/>
      <c r="HBJ48" s="81"/>
      <c r="HBK48" s="81"/>
      <c r="HBL48" s="81"/>
      <c r="HBM48" s="81"/>
      <c r="HBN48" s="81"/>
      <c r="HBO48" s="81"/>
      <c r="HBP48" s="81"/>
      <c r="HBQ48" s="81"/>
      <c r="HBR48" s="81"/>
      <c r="HBS48" s="81"/>
      <c r="HBT48" s="81"/>
      <c r="HBU48" s="81"/>
      <c r="HBV48" s="81"/>
      <c r="HBW48" s="81"/>
      <c r="HBX48" s="81"/>
      <c r="HBY48" s="81"/>
      <c r="HBZ48" s="81"/>
      <c r="HCA48" s="81"/>
      <c r="HCB48" s="81"/>
      <c r="HCC48" s="81"/>
      <c r="HCD48" s="81"/>
      <c r="HCE48" s="81"/>
      <c r="HCF48" s="81"/>
      <c r="HCG48" s="81"/>
      <c r="HCH48" s="81"/>
      <c r="HCI48" s="81"/>
      <c r="HCJ48" s="81"/>
      <c r="HCK48" s="81"/>
      <c r="HCL48" s="81"/>
      <c r="HCM48" s="81"/>
      <c r="HCN48" s="81"/>
      <c r="HCO48" s="81"/>
      <c r="HCP48" s="81"/>
      <c r="HCQ48" s="81"/>
      <c r="HCR48" s="81"/>
      <c r="HCS48" s="81"/>
      <c r="HCT48" s="81"/>
      <c r="HCU48" s="81"/>
      <c r="HCV48" s="81"/>
      <c r="HCW48" s="81"/>
      <c r="HCX48" s="81"/>
      <c r="HCY48" s="81"/>
      <c r="HCZ48" s="81"/>
      <c r="HDA48" s="81"/>
      <c r="HDB48" s="81"/>
      <c r="HDC48" s="81"/>
      <c r="HDD48" s="81"/>
      <c r="HDE48" s="81"/>
      <c r="HDF48" s="81"/>
      <c r="HDG48" s="81"/>
      <c r="HDH48" s="81"/>
      <c r="HDI48" s="81"/>
      <c r="HDJ48" s="81"/>
      <c r="HDK48" s="81"/>
      <c r="HDL48" s="81"/>
      <c r="HDM48" s="81"/>
      <c r="HDN48" s="81"/>
      <c r="HDO48" s="81"/>
      <c r="HDP48" s="81"/>
      <c r="HDQ48" s="81"/>
      <c r="HDR48" s="81"/>
      <c r="HDS48" s="81"/>
      <c r="HDT48" s="81"/>
      <c r="HDU48" s="81"/>
      <c r="HDV48" s="81"/>
      <c r="HDW48" s="81"/>
      <c r="HDX48" s="81"/>
      <c r="HDY48" s="81"/>
      <c r="HDZ48" s="81"/>
      <c r="HEA48" s="81"/>
      <c r="HEB48" s="81"/>
      <c r="HEC48" s="81"/>
      <c r="HED48" s="81"/>
      <c r="HEE48" s="81"/>
      <c r="HEF48" s="81"/>
      <c r="HEG48" s="81"/>
      <c r="HEH48" s="81"/>
      <c r="HEI48" s="81"/>
      <c r="HEJ48" s="81"/>
      <c r="HEK48" s="81"/>
      <c r="HEL48" s="81"/>
      <c r="HEM48" s="81"/>
      <c r="HEN48" s="81"/>
      <c r="HEO48" s="81"/>
      <c r="HEP48" s="81"/>
      <c r="HEQ48" s="81"/>
      <c r="HER48" s="81"/>
      <c r="HES48" s="81"/>
      <c r="HET48" s="81"/>
      <c r="HEU48" s="81"/>
      <c r="HEV48" s="81"/>
      <c r="HEW48" s="81"/>
      <c r="HEX48" s="81"/>
      <c r="HEY48" s="81"/>
      <c r="HEZ48" s="81"/>
      <c r="HFA48" s="81"/>
      <c r="HFB48" s="81"/>
      <c r="HFC48" s="81"/>
      <c r="HFD48" s="81"/>
      <c r="HFE48" s="81"/>
      <c r="HFF48" s="81"/>
      <c r="HFG48" s="81"/>
      <c r="HFH48" s="81"/>
      <c r="HFI48" s="81"/>
      <c r="HFJ48" s="81"/>
      <c r="HFK48" s="81"/>
      <c r="HFL48" s="81"/>
      <c r="HFM48" s="81"/>
      <c r="HFN48" s="81"/>
      <c r="HFO48" s="81"/>
      <c r="HFP48" s="81"/>
      <c r="HFQ48" s="81"/>
      <c r="HFR48" s="81"/>
      <c r="HFS48" s="81"/>
      <c r="HFT48" s="81"/>
      <c r="HFU48" s="81"/>
      <c r="HFV48" s="81"/>
      <c r="HFW48" s="81"/>
      <c r="HFX48" s="81"/>
      <c r="HFY48" s="81"/>
      <c r="HFZ48" s="81"/>
      <c r="HGA48" s="81"/>
      <c r="HGB48" s="81"/>
      <c r="HGC48" s="81"/>
      <c r="HGD48" s="81"/>
      <c r="HGE48" s="81"/>
      <c r="HGF48" s="81"/>
      <c r="HGG48" s="81"/>
      <c r="HGH48" s="81"/>
      <c r="HGI48" s="81"/>
      <c r="HGJ48" s="81"/>
      <c r="HGK48" s="81"/>
      <c r="HGL48" s="81"/>
      <c r="HGM48" s="81"/>
      <c r="HGN48" s="81"/>
      <c r="HGO48" s="81"/>
      <c r="HGP48" s="81"/>
      <c r="HGQ48" s="81"/>
      <c r="HGR48" s="81"/>
      <c r="HGS48" s="81"/>
      <c r="HGT48" s="81"/>
      <c r="HGU48" s="81"/>
      <c r="HGV48" s="81"/>
      <c r="HGW48" s="81"/>
      <c r="HGX48" s="81"/>
      <c r="HGY48" s="81"/>
      <c r="HGZ48" s="81"/>
      <c r="HHA48" s="81"/>
      <c r="HHB48" s="81"/>
      <c r="HHC48" s="81"/>
      <c r="HHD48" s="81"/>
      <c r="HHE48" s="81"/>
      <c r="HHF48" s="81"/>
      <c r="HHG48" s="81"/>
      <c r="HHH48" s="81"/>
      <c r="HHI48" s="81"/>
      <c r="HHJ48" s="81"/>
      <c r="HHK48" s="81"/>
      <c r="HHL48" s="81"/>
      <c r="HHM48" s="81"/>
      <c r="HHN48" s="81"/>
      <c r="HHO48" s="81"/>
      <c r="HHP48" s="81"/>
      <c r="HHQ48" s="81"/>
      <c r="HHR48" s="81"/>
      <c r="HHS48" s="81"/>
      <c r="HHT48" s="81"/>
      <c r="HHU48" s="81"/>
      <c r="HHV48" s="81"/>
      <c r="HHW48" s="81"/>
      <c r="HHX48" s="81"/>
      <c r="HHY48" s="81"/>
      <c r="HHZ48" s="81"/>
      <c r="HIA48" s="81"/>
      <c r="HIB48" s="81"/>
      <c r="HIC48" s="81"/>
      <c r="HID48" s="81"/>
      <c r="HIE48" s="81"/>
      <c r="HIF48" s="81"/>
      <c r="HIG48" s="81"/>
      <c r="HIH48" s="81"/>
      <c r="HII48" s="81"/>
      <c r="HIJ48" s="81"/>
      <c r="HIK48" s="81"/>
      <c r="HIL48" s="81"/>
      <c r="HIM48" s="81"/>
      <c r="HIN48" s="81"/>
      <c r="HIO48" s="81"/>
      <c r="HIP48" s="81"/>
      <c r="HIQ48" s="81"/>
      <c r="HIR48" s="81"/>
      <c r="HIS48" s="81"/>
      <c r="HIT48" s="81"/>
      <c r="HIU48" s="81"/>
      <c r="HIV48" s="81"/>
      <c r="HIW48" s="81"/>
      <c r="HIX48" s="81"/>
      <c r="HIY48" s="81"/>
      <c r="HIZ48" s="81"/>
      <c r="HJA48" s="81"/>
      <c r="HJB48" s="81"/>
      <c r="HJC48" s="81"/>
      <c r="HJD48" s="81"/>
      <c r="HJE48" s="81"/>
      <c r="HJF48" s="81"/>
      <c r="HJG48" s="81"/>
      <c r="HJH48" s="81"/>
      <c r="HJI48" s="81"/>
      <c r="HJJ48" s="81"/>
      <c r="HJK48" s="81"/>
      <c r="HJL48" s="81"/>
      <c r="HJM48" s="81"/>
      <c r="HJN48" s="81"/>
      <c r="HJO48" s="81"/>
      <c r="HJP48" s="81"/>
      <c r="HJQ48" s="81"/>
      <c r="HJR48" s="81"/>
      <c r="HJS48" s="81"/>
      <c r="HJT48" s="81"/>
      <c r="HJU48" s="81"/>
      <c r="HJV48" s="81"/>
      <c r="HJW48" s="81"/>
      <c r="HJX48" s="81"/>
      <c r="HJY48" s="81"/>
      <c r="HJZ48" s="81"/>
      <c r="HKA48" s="81"/>
      <c r="HKB48" s="81"/>
      <c r="HKC48" s="81"/>
      <c r="HKD48" s="81"/>
      <c r="HKE48" s="81"/>
      <c r="HKF48" s="81"/>
      <c r="HKG48" s="81"/>
      <c r="HKH48" s="81"/>
      <c r="HKI48" s="81"/>
      <c r="HKJ48" s="81"/>
      <c r="HKK48" s="81"/>
      <c r="HKL48" s="81"/>
      <c r="HKM48" s="81"/>
      <c r="HKN48" s="81"/>
      <c r="HKO48" s="81"/>
      <c r="HKP48" s="81"/>
      <c r="HKQ48" s="81"/>
      <c r="HKR48" s="81"/>
      <c r="HKS48" s="81"/>
      <c r="HKT48" s="81"/>
      <c r="HKU48" s="81"/>
      <c r="HKV48" s="81"/>
      <c r="HKW48" s="81"/>
      <c r="HKX48" s="81"/>
      <c r="HKY48" s="81"/>
      <c r="HKZ48" s="81"/>
      <c r="HLA48" s="81"/>
      <c r="HLB48" s="81"/>
      <c r="HLC48" s="81"/>
      <c r="HLD48" s="81"/>
      <c r="HLE48" s="81"/>
      <c r="HLF48" s="81"/>
      <c r="HLG48" s="81"/>
      <c r="HLH48" s="81"/>
      <c r="HLI48" s="81"/>
      <c r="HLJ48" s="81"/>
      <c r="HLK48" s="81"/>
      <c r="HLL48" s="81"/>
      <c r="HLM48" s="81"/>
      <c r="HLN48" s="81"/>
      <c r="HLO48" s="81"/>
      <c r="HLP48" s="81"/>
      <c r="HLQ48" s="81"/>
      <c r="HLR48" s="81"/>
      <c r="HLS48" s="81"/>
      <c r="HLT48" s="81"/>
      <c r="HLU48" s="81"/>
      <c r="HLV48" s="81"/>
      <c r="HLW48" s="81"/>
      <c r="HLX48" s="81"/>
      <c r="HLY48" s="81"/>
      <c r="HLZ48" s="81"/>
      <c r="HMA48" s="81"/>
      <c r="HMB48" s="81"/>
      <c r="HMC48" s="81"/>
      <c r="HMD48" s="81"/>
      <c r="HME48" s="81"/>
      <c r="HMF48" s="81"/>
      <c r="HMG48" s="81"/>
      <c r="HMH48" s="81"/>
      <c r="HMI48" s="81"/>
      <c r="HMJ48" s="81"/>
      <c r="HMK48" s="81"/>
      <c r="HML48" s="81"/>
      <c r="HMM48" s="81"/>
      <c r="HMN48" s="81"/>
      <c r="HMO48" s="81"/>
      <c r="HMP48" s="81"/>
      <c r="HMQ48" s="81"/>
      <c r="HMR48" s="81"/>
      <c r="HMS48" s="81"/>
      <c r="HMT48" s="81"/>
      <c r="HMU48" s="81"/>
      <c r="HMV48" s="81"/>
      <c r="HMW48" s="81"/>
      <c r="HMX48" s="81"/>
      <c r="HMY48" s="81"/>
      <c r="HMZ48" s="81"/>
      <c r="HNA48" s="81"/>
      <c r="HNB48" s="81"/>
      <c r="HNC48" s="81"/>
      <c r="HND48" s="81"/>
      <c r="HNE48" s="81"/>
      <c r="HNF48" s="81"/>
      <c r="HNG48" s="81"/>
      <c r="HNH48" s="81"/>
      <c r="HNI48" s="81"/>
      <c r="HNJ48" s="81"/>
      <c r="HNK48" s="81"/>
      <c r="HNL48" s="81"/>
      <c r="HNM48" s="81"/>
      <c r="HNN48" s="81"/>
      <c r="HNO48" s="81"/>
      <c r="HNP48" s="81"/>
      <c r="HNQ48" s="81"/>
      <c r="HNR48" s="81"/>
      <c r="HNS48" s="81"/>
      <c r="HNT48" s="81"/>
      <c r="HNU48" s="81"/>
      <c r="HNV48" s="81"/>
      <c r="HNW48" s="81"/>
      <c r="HNX48" s="81"/>
      <c r="HNY48" s="81"/>
      <c r="HNZ48" s="81"/>
      <c r="HOA48" s="81"/>
      <c r="HOB48" s="81"/>
      <c r="HOC48" s="81"/>
      <c r="HOD48" s="81"/>
      <c r="HOE48" s="81"/>
      <c r="HOF48" s="81"/>
      <c r="HOG48" s="81"/>
      <c r="HOH48" s="81"/>
      <c r="HOI48" s="81"/>
      <c r="HOJ48" s="81"/>
      <c r="HOK48" s="81"/>
      <c r="HOL48" s="81"/>
      <c r="HOM48" s="81"/>
      <c r="HON48" s="81"/>
      <c r="HOO48" s="81"/>
      <c r="HOP48" s="81"/>
      <c r="HOQ48" s="81"/>
      <c r="HOR48" s="81"/>
      <c r="HOS48" s="81"/>
      <c r="HOT48" s="81"/>
      <c r="HOU48" s="81"/>
      <c r="HOV48" s="81"/>
      <c r="HOW48" s="81"/>
      <c r="HOX48" s="81"/>
      <c r="HOY48" s="81"/>
      <c r="HOZ48" s="81"/>
      <c r="HPA48" s="81"/>
      <c r="HPB48" s="81"/>
      <c r="HPC48" s="81"/>
      <c r="HPD48" s="81"/>
      <c r="HPE48" s="81"/>
      <c r="HPF48" s="81"/>
      <c r="HPG48" s="81"/>
      <c r="HPH48" s="81"/>
      <c r="HPI48" s="81"/>
      <c r="HPJ48" s="81"/>
      <c r="HPK48" s="81"/>
      <c r="HPL48" s="81"/>
      <c r="HPM48" s="81"/>
      <c r="HPN48" s="81"/>
      <c r="HPO48" s="81"/>
      <c r="HPP48" s="81"/>
      <c r="HPQ48" s="81"/>
      <c r="HPR48" s="81"/>
      <c r="HPS48" s="81"/>
      <c r="HPT48" s="81"/>
      <c r="HPU48" s="81"/>
      <c r="HPV48" s="81"/>
      <c r="HPW48" s="81"/>
      <c r="HPX48" s="81"/>
      <c r="HPY48" s="81"/>
      <c r="HPZ48" s="81"/>
      <c r="HQA48" s="81"/>
      <c r="HQB48" s="81"/>
      <c r="HQC48" s="81"/>
      <c r="HQD48" s="81"/>
      <c r="HQE48" s="81"/>
      <c r="HQF48" s="81"/>
      <c r="HQG48" s="81"/>
      <c r="HQH48" s="81"/>
      <c r="HQI48" s="81"/>
      <c r="HQJ48" s="81"/>
      <c r="HQK48" s="81"/>
      <c r="HQL48" s="81"/>
      <c r="HQM48" s="81"/>
      <c r="HQN48" s="81"/>
      <c r="HQO48" s="81"/>
      <c r="HQP48" s="81"/>
      <c r="HQQ48" s="81"/>
      <c r="HQR48" s="81"/>
      <c r="HQS48" s="81"/>
      <c r="HQT48" s="81"/>
      <c r="HQU48" s="81"/>
      <c r="HQV48" s="81"/>
      <c r="HQW48" s="81"/>
      <c r="HQX48" s="81"/>
      <c r="HQY48" s="81"/>
      <c r="HQZ48" s="81"/>
      <c r="HRA48" s="81"/>
      <c r="HRB48" s="81"/>
      <c r="HRC48" s="81"/>
      <c r="HRD48" s="81"/>
      <c r="HRE48" s="81"/>
      <c r="HRF48" s="81"/>
      <c r="HRG48" s="81"/>
      <c r="HRH48" s="81"/>
      <c r="HRI48" s="81"/>
      <c r="HRJ48" s="81"/>
      <c r="HRK48" s="81"/>
      <c r="HRL48" s="81"/>
      <c r="HRM48" s="81"/>
      <c r="HRN48" s="81"/>
      <c r="HRO48" s="81"/>
      <c r="HRP48" s="81"/>
      <c r="HRQ48" s="81"/>
      <c r="HRR48" s="81"/>
      <c r="HRS48" s="81"/>
      <c r="HRT48" s="81"/>
      <c r="HRU48" s="81"/>
      <c r="HRV48" s="81"/>
      <c r="HRW48" s="81"/>
      <c r="HRX48" s="81"/>
      <c r="HRY48" s="81"/>
      <c r="HRZ48" s="81"/>
      <c r="HSA48" s="81"/>
      <c r="HSB48" s="81"/>
      <c r="HSC48" s="81"/>
      <c r="HSD48" s="81"/>
      <c r="HSE48" s="81"/>
      <c r="HSF48" s="81"/>
      <c r="HSG48" s="81"/>
      <c r="HSH48" s="81"/>
      <c r="HSI48" s="81"/>
      <c r="HSJ48" s="81"/>
      <c r="HSK48" s="81"/>
      <c r="HSL48" s="81"/>
      <c r="HSM48" s="81"/>
      <c r="HSN48" s="81"/>
      <c r="HSO48" s="81"/>
      <c r="HSP48" s="81"/>
      <c r="HSQ48" s="81"/>
      <c r="HSR48" s="81"/>
      <c r="HSS48" s="81"/>
      <c r="HST48" s="81"/>
      <c r="HSU48" s="81"/>
      <c r="HSV48" s="81"/>
      <c r="HSW48" s="81"/>
      <c r="HSX48" s="81"/>
      <c r="HSY48" s="81"/>
      <c r="HSZ48" s="81"/>
      <c r="HTA48" s="81"/>
      <c r="HTB48" s="81"/>
      <c r="HTC48" s="81"/>
      <c r="HTD48" s="81"/>
      <c r="HTE48" s="81"/>
      <c r="HTF48" s="81"/>
      <c r="HTG48" s="81"/>
      <c r="HTH48" s="81"/>
      <c r="HTI48" s="81"/>
      <c r="HTJ48" s="81"/>
      <c r="HTK48" s="81"/>
      <c r="HTL48" s="81"/>
      <c r="HTM48" s="81"/>
      <c r="HTN48" s="81"/>
      <c r="HTO48" s="81"/>
      <c r="HTP48" s="81"/>
      <c r="HTQ48" s="81"/>
      <c r="HTR48" s="81"/>
      <c r="HTS48" s="81"/>
      <c r="HTT48" s="81"/>
      <c r="HTU48" s="81"/>
      <c r="HTV48" s="81"/>
      <c r="HTW48" s="81"/>
      <c r="HTX48" s="81"/>
      <c r="HTY48" s="81"/>
      <c r="HTZ48" s="81"/>
      <c r="HUA48" s="81"/>
      <c r="HUB48" s="81"/>
      <c r="HUC48" s="81"/>
      <c r="HUD48" s="81"/>
      <c r="HUE48" s="81"/>
      <c r="HUF48" s="81"/>
      <c r="HUG48" s="81"/>
      <c r="HUH48" s="81"/>
      <c r="HUI48" s="81"/>
      <c r="HUJ48" s="81"/>
      <c r="HUK48" s="81"/>
      <c r="HUL48" s="81"/>
      <c r="HUM48" s="81"/>
      <c r="HUN48" s="81"/>
      <c r="HUO48" s="81"/>
      <c r="HUP48" s="81"/>
      <c r="HUQ48" s="81"/>
      <c r="HUR48" s="81"/>
      <c r="HUS48" s="81"/>
      <c r="HUT48" s="81"/>
      <c r="HUU48" s="81"/>
      <c r="HUV48" s="81"/>
      <c r="HUW48" s="81"/>
      <c r="HUX48" s="81"/>
      <c r="HUY48" s="81"/>
      <c r="HUZ48" s="81"/>
      <c r="HVA48" s="81"/>
      <c r="HVB48" s="81"/>
      <c r="HVC48" s="81"/>
      <c r="HVD48" s="81"/>
      <c r="HVE48" s="81"/>
      <c r="HVF48" s="81"/>
      <c r="HVG48" s="81"/>
      <c r="HVH48" s="81"/>
      <c r="HVI48" s="81"/>
      <c r="HVJ48" s="81"/>
      <c r="HVK48" s="81"/>
      <c r="HVL48" s="81"/>
      <c r="HVM48" s="81"/>
      <c r="HVN48" s="81"/>
      <c r="HVO48" s="81"/>
      <c r="HVP48" s="81"/>
      <c r="HVQ48" s="81"/>
      <c r="HVR48" s="81"/>
      <c r="HVS48" s="81"/>
      <c r="HVT48" s="81"/>
      <c r="HVU48" s="81"/>
      <c r="HVV48" s="81"/>
      <c r="HVW48" s="81"/>
      <c r="HVX48" s="81"/>
      <c r="HVY48" s="81"/>
      <c r="HVZ48" s="81"/>
      <c r="HWA48" s="81"/>
      <c r="HWB48" s="81"/>
      <c r="HWC48" s="81"/>
      <c r="HWD48" s="81"/>
      <c r="HWE48" s="81"/>
      <c r="HWF48" s="81"/>
      <c r="HWG48" s="81"/>
      <c r="HWH48" s="81"/>
      <c r="HWI48" s="81"/>
      <c r="HWJ48" s="81"/>
      <c r="HWK48" s="81"/>
      <c r="HWL48" s="81"/>
      <c r="HWM48" s="81"/>
      <c r="HWN48" s="81"/>
      <c r="HWO48" s="81"/>
      <c r="HWP48" s="81"/>
      <c r="HWQ48" s="81"/>
      <c r="HWR48" s="81"/>
      <c r="HWS48" s="81"/>
      <c r="HWT48" s="81"/>
      <c r="HWU48" s="81"/>
      <c r="HWV48" s="81"/>
      <c r="HWW48" s="81"/>
      <c r="HWX48" s="81"/>
      <c r="HWY48" s="81"/>
      <c r="HWZ48" s="81"/>
      <c r="HXA48" s="81"/>
      <c r="HXB48" s="81"/>
      <c r="HXC48" s="81"/>
      <c r="HXD48" s="81"/>
      <c r="HXE48" s="81"/>
      <c r="HXF48" s="81"/>
      <c r="HXG48" s="81"/>
      <c r="HXH48" s="81"/>
      <c r="HXI48" s="81"/>
      <c r="HXJ48" s="81"/>
      <c r="HXK48" s="81"/>
      <c r="HXL48" s="81"/>
      <c r="HXM48" s="81"/>
      <c r="HXN48" s="81"/>
      <c r="HXO48" s="81"/>
      <c r="HXP48" s="81"/>
      <c r="HXQ48" s="81"/>
      <c r="HXR48" s="81"/>
      <c r="HXS48" s="81"/>
      <c r="HXT48" s="81"/>
      <c r="HXU48" s="81"/>
      <c r="HXV48" s="81"/>
      <c r="HXW48" s="81"/>
      <c r="HXX48" s="81"/>
      <c r="HXY48" s="81"/>
      <c r="HXZ48" s="81"/>
      <c r="HYA48" s="81"/>
      <c r="HYB48" s="81"/>
      <c r="HYC48" s="81"/>
      <c r="HYD48" s="81"/>
      <c r="HYE48" s="81"/>
      <c r="HYF48" s="81"/>
      <c r="HYG48" s="81"/>
      <c r="HYH48" s="81"/>
      <c r="HYI48" s="81"/>
      <c r="HYJ48" s="81"/>
      <c r="HYK48" s="81"/>
      <c r="HYL48" s="81"/>
      <c r="HYM48" s="81"/>
      <c r="HYN48" s="81"/>
      <c r="HYO48" s="81"/>
      <c r="HYP48" s="81"/>
      <c r="HYQ48" s="81"/>
      <c r="HYR48" s="81"/>
      <c r="HYS48" s="81"/>
      <c r="HYT48" s="81"/>
      <c r="HYU48" s="81"/>
      <c r="HYV48" s="81"/>
      <c r="HYW48" s="81"/>
      <c r="HYX48" s="81"/>
      <c r="HYY48" s="81"/>
      <c r="HYZ48" s="81"/>
      <c r="HZA48" s="81"/>
      <c r="HZB48" s="81"/>
      <c r="HZC48" s="81"/>
      <c r="HZD48" s="81"/>
      <c r="HZE48" s="81"/>
      <c r="HZF48" s="81"/>
      <c r="HZG48" s="81"/>
      <c r="HZH48" s="81"/>
      <c r="HZI48" s="81"/>
      <c r="HZJ48" s="81"/>
      <c r="HZK48" s="81"/>
      <c r="HZL48" s="81"/>
      <c r="HZM48" s="81"/>
      <c r="HZN48" s="81"/>
      <c r="HZO48" s="81"/>
      <c r="HZP48" s="81"/>
      <c r="HZQ48" s="81"/>
      <c r="HZR48" s="81"/>
      <c r="HZS48" s="81"/>
      <c r="HZT48" s="81"/>
      <c r="HZU48" s="81"/>
      <c r="HZV48" s="81"/>
      <c r="HZW48" s="81"/>
      <c r="HZX48" s="81"/>
      <c r="HZY48" s="81"/>
      <c r="HZZ48" s="81"/>
      <c r="IAA48" s="81"/>
      <c r="IAB48" s="81"/>
      <c r="IAC48" s="81"/>
      <c r="IAD48" s="81"/>
      <c r="IAE48" s="81"/>
      <c r="IAF48" s="81"/>
      <c r="IAG48" s="81"/>
      <c r="IAH48" s="81"/>
      <c r="IAI48" s="81"/>
      <c r="IAJ48" s="81"/>
      <c r="IAK48" s="81"/>
      <c r="IAL48" s="81"/>
      <c r="IAM48" s="81"/>
      <c r="IAN48" s="81"/>
      <c r="IAO48" s="81"/>
      <c r="IAP48" s="81"/>
      <c r="IAQ48" s="81"/>
      <c r="IAR48" s="81"/>
      <c r="IAS48" s="81"/>
      <c r="IAT48" s="81"/>
      <c r="IAU48" s="81"/>
      <c r="IAV48" s="81"/>
      <c r="IAW48" s="81"/>
      <c r="IAX48" s="81"/>
      <c r="IAY48" s="81"/>
      <c r="IAZ48" s="81"/>
      <c r="IBA48" s="81"/>
      <c r="IBB48" s="81"/>
      <c r="IBC48" s="81"/>
      <c r="IBD48" s="81"/>
      <c r="IBE48" s="81"/>
      <c r="IBF48" s="81"/>
      <c r="IBG48" s="81"/>
      <c r="IBH48" s="81"/>
      <c r="IBI48" s="81"/>
      <c r="IBJ48" s="81"/>
      <c r="IBK48" s="81"/>
      <c r="IBL48" s="81"/>
      <c r="IBM48" s="81"/>
      <c r="IBN48" s="81"/>
      <c r="IBO48" s="81"/>
      <c r="IBP48" s="81"/>
      <c r="IBQ48" s="81"/>
      <c r="IBR48" s="81"/>
      <c r="IBS48" s="81"/>
      <c r="IBT48" s="81"/>
      <c r="IBU48" s="81"/>
      <c r="IBV48" s="81"/>
      <c r="IBW48" s="81"/>
      <c r="IBX48" s="81"/>
      <c r="IBY48" s="81"/>
      <c r="IBZ48" s="81"/>
      <c r="ICA48" s="81"/>
      <c r="ICB48" s="81"/>
      <c r="ICC48" s="81"/>
      <c r="ICD48" s="81"/>
      <c r="ICE48" s="81"/>
      <c r="ICF48" s="81"/>
      <c r="ICG48" s="81"/>
      <c r="ICH48" s="81"/>
      <c r="ICI48" s="81"/>
      <c r="ICJ48" s="81"/>
      <c r="ICK48" s="81"/>
      <c r="ICL48" s="81"/>
      <c r="ICM48" s="81"/>
      <c r="ICN48" s="81"/>
      <c r="ICO48" s="81"/>
      <c r="ICP48" s="81"/>
      <c r="ICQ48" s="81"/>
      <c r="ICR48" s="81"/>
      <c r="ICS48" s="81"/>
      <c r="ICT48" s="81"/>
      <c r="ICU48" s="81"/>
      <c r="ICV48" s="81"/>
      <c r="ICW48" s="81"/>
      <c r="ICX48" s="81"/>
      <c r="ICY48" s="81"/>
      <c r="ICZ48" s="81"/>
      <c r="IDA48" s="81"/>
      <c r="IDB48" s="81"/>
      <c r="IDC48" s="81"/>
      <c r="IDD48" s="81"/>
      <c r="IDE48" s="81"/>
      <c r="IDF48" s="81"/>
      <c r="IDG48" s="81"/>
      <c r="IDH48" s="81"/>
      <c r="IDI48" s="81"/>
      <c r="IDJ48" s="81"/>
      <c r="IDK48" s="81"/>
      <c r="IDL48" s="81"/>
      <c r="IDM48" s="81"/>
      <c r="IDN48" s="81"/>
      <c r="IDO48" s="81"/>
      <c r="IDP48" s="81"/>
      <c r="IDQ48" s="81"/>
      <c r="IDR48" s="81"/>
      <c r="IDS48" s="81"/>
      <c r="IDT48" s="81"/>
      <c r="IDU48" s="81"/>
      <c r="IDV48" s="81"/>
      <c r="IDW48" s="81"/>
      <c r="IDX48" s="81"/>
      <c r="IDY48" s="81"/>
      <c r="IDZ48" s="81"/>
      <c r="IEA48" s="81"/>
      <c r="IEB48" s="81"/>
      <c r="IEC48" s="81"/>
      <c r="IED48" s="81"/>
      <c r="IEE48" s="81"/>
      <c r="IEF48" s="81"/>
      <c r="IEG48" s="81"/>
      <c r="IEH48" s="81"/>
      <c r="IEI48" s="81"/>
      <c r="IEJ48" s="81"/>
      <c r="IEK48" s="81"/>
      <c r="IEL48" s="81"/>
      <c r="IEM48" s="81"/>
      <c r="IEN48" s="81"/>
      <c r="IEO48" s="81"/>
      <c r="IEP48" s="81"/>
      <c r="IEQ48" s="81"/>
      <c r="IER48" s="81"/>
      <c r="IES48" s="81"/>
      <c r="IET48" s="81"/>
      <c r="IEU48" s="81"/>
      <c r="IEV48" s="81"/>
      <c r="IEW48" s="81"/>
      <c r="IEX48" s="81"/>
      <c r="IEY48" s="81"/>
      <c r="IEZ48" s="81"/>
      <c r="IFA48" s="81"/>
      <c r="IFB48" s="81"/>
      <c r="IFC48" s="81"/>
      <c r="IFD48" s="81"/>
      <c r="IFE48" s="81"/>
      <c r="IFF48" s="81"/>
      <c r="IFG48" s="81"/>
      <c r="IFH48" s="81"/>
      <c r="IFI48" s="81"/>
      <c r="IFJ48" s="81"/>
      <c r="IFK48" s="81"/>
      <c r="IFL48" s="81"/>
      <c r="IFM48" s="81"/>
      <c r="IFN48" s="81"/>
      <c r="IFO48" s="81"/>
      <c r="IFP48" s="81"/>
      <c r="IFQ48" s="81"/>
      <c r="IFR48" s="81"/>
      <c r="IFS48" s="81"/>
      <c r="IFT48" s="81"/>
      <c r="IFU48" s="81"/>
      <c r="IFV48" s="81"/>
      <c r="IFW48" s="81"/>
      <c r="IFX48" s="81"/>
      <c r="IFY48" s="81"/>
      <c r="IFZ48" s="81"/>
      <c r="IGA48" s="81"/>
      <c r="IGB48" s="81"/>
      <c r="IGC48" s="81"/>
      <c r="IGD48" s="81"/>
      <c r="IGE48" s="81"/>
      <c r="IGF48" s="81"/>
      <c r="IGG48" s="81"/>
      <c r="IGH48" s="81"/>
      <c r="IGI48" s="81"/>
      <c r="IGJ48" s="81"/>
      <c r="IGK48" s="81"/>
      <c r="IGL48" s="81"/>
      <c r="IGM48" s="81"/>
      <c r="IGN48" s="81"/>
      <c r="IGO48" s="81"/>
      <c r="IGP48" s="81"/>
      <c r="IGQ48" s="81"/>
      <c r="IGR48" s="81"/>
      <c r="IGS48" s="81"/>
      <c r="IGT48" s="81"/>
      <c r="IGU48" s="81"/>
      <c r="IGV48" s="81"/>
      <c r="IGW48" s="81"/>
      <c r="IGX48" s="81"/>
      <c r="IGY48" s="81"/>
      <c r="IGZ48" s="81"/>
      <c r="IHA48" s="81"/>
      <c r="IHB48" s="81"/>
      <c r="IHC48" s="81"/>
      <c r="IHD48" s="81"/>
      <c r="IHE48" s="81"/>
      <c r="IHF48" s="81"/>
      <c r="IHG48" s="81"/>
      <c r="IHH48" s="81"/>
      <c r="IHI48" s="81"/>
      <c r="IHJ48" s="81"/>
      <c r="IHK48" s="81"/>
      <c r="IHL48" s="81"/>
      <c r="IHM48" s="81"/>
      <c r="IHN48" s="81"/>
      <c r="IHO48" s="81"/>
      <c r="IHP48" s="81"/>
      <c r="IHQ48" s="81"/>
      <c r="IHR48" s="81"/>
      <c r="IHS48" s="81"/>
      <c r="IHT48" s="81"/>
      <c r="IHU48" s="81"/>
      <c r="IHV48" s="81"/>
      <c r="IHW48" s="81"/>
      <c r="IHX48" s="81"/>
      <c r="IHY48" s="81"/>
      <c r="IHZ48" s="81"/>
      <c r="IIA48" s="81"/>
      <c r="IIB48" s="81"/>
      <c r="IIC48" s="81"/>
      <c r="IID48" s="81"/>
      <c r="IIE48" s="81"/>
      <c r="IIF48" s="81"/>
      <c r="IIG48" s="81"/>
      <c r="IIH48" s="81"/>
      <c r="III48" s="81"/>
      <c r="IIJ48" s="81"/>
      <c r="IIK48" s="81"/>
      <c r="IIL48" s="81"/>
      <c r="IIM48" s="81"/>
      <c r="IIN48" s="81"/>
      <c r="IIO48" s="81"/>
      <c r="IIP48" s="81"/>
      <c r="IIQ48" s="81"/>
      <c r="IIR48" s="81"/>
      <c r="IIS48" s="81"/>
      <c r="IIT48" s="81"/>
      <c r="IIU48" s="81"/>
      <c r="IIV48" s="81"/>
      <c r="IIW48" s="81"/>
      <c r="IIX48" s="81"/>
      <c r="IIY48" s="81"/>
      <c r="IIZ48" s="81"/>
      <c r="IJA48" s="81"/>
      <c r="IJB48" s="81"/>
      <c r="IJC48" s="81"/>
      <c r="IJD48" s="81"/>
      <c r="IJE48" s="81"/>
      <c r="IJF48" s="81"/>
      <c r="IJG48" s="81"/>
      <c r="IJH48" s="81"/>
      <c r="IJI48" s="81"/>
      <c r="IJJ48" s="81"/>
      <c r="IJK48" s="81"/>
      <c r="IJL48" s="81"/>
      <c r="IJM48" s="81"/>
      <c r="IJN48" s="81"/>
      <c r="IJO48" s="81"/>
      <c r="IJP48" s="81"/>
      <c r="IJQ48" s="81"/>
      <c r="IJR48" s="81"/>
      <c r="IJS48" s="81"/>
      <c r="IJT48" s="81"/>
      <c r="IJU48" s="81"/>
      <c r="IJV48" s="81"/>
      <c r="IJW48" s="81"/>
      <c r="IJX48" s="81"/>
      <c r="IJY48" s="81"/>
      <c r="IJZ48" s="81"/>
      <c r="IKA48" s="81"/>
      <c r="IKB48" s="81"/>
      <c r="IKC48" s="81"/>
      <c r="IKD48" s="81"/>
      <c r="IKE48" s="81"/>
      <c r="IKF48" s="81"/>
      <c r="IKG48" s="81"/>
      <c r="IKH48" s="81"/>
      <c r="IKI48" s="81"/>
      <c r="IKJ48" s="81"/>
      <c r="IKK48" s="81"/>
      <c r="IKL48" s="81"/>
      <c r="IKM48" s="81"/>
      <c r="IKN48" s="81"/>
      <c r="IKO48" s="81"/>
      <c r="IKP48" s="81"/>
      <c r="IKQ48" s="81"/>
      <c r="IKR48" s="81"/>
      <c r="IKS48" s="81"/>
      <c r="IKT48" s="81"/>
      <c r="IKU48" s="81"/>
      <c r="IKV48" s="81"/>
      <c r="IKW48" s="81"/>
      <c r="IKX48" s="81"/>
      <c r="IKY48" s="81"/>
      <c r="IKZ48" s="81"/>
      <c r="ILA48" s="81"/>
      <c r="ILB48" s="81"/>
      <c r="ILC48" s="81"/>
      <c r="ILD48" s="81"/>
      <c r="ILE48" s="81"/>
      <c r="ILF48" s="81"/>
      <c r="ILG48" s="81"/>
      <c r="ILH48" s="81"/>
      <c r="ILI48" s="81"/>
      <c r="ILJ48" s="81"/>
      <c r="ILK48" s="81"/>
      <c r="ILL48" s="81"/>
      <c r="ILM48" s="81"/>
      <c r="ILN48" s="81"/>
      <c r="ILO48" s="81"/>
      <c r="ILP48" s="81"/>
      <c r="ILQ48" s="81"/>
      <c r="ILR48" s="81"/>
      <c r="ILS48" s="81"/>
      <c r="ILT48" s="81"/>
      <c r="ILU48" s="81"/>
      <c r="ILV48" s="81"/>
      <c r="ILW48" s="81"/>
      <c r="ILX48" s="81"/>
      <c r="ILY48" s="81"/>
      <c r="ILZ48" s="81"/>
      <c r="IMA48" s="81"/>
      <c r="IMB48" s="81"/>
      <c r="IMC48" s="81"/>
      <c r="IMD48" s="81"/>
      <c r="IME48" s="81"/>
      <c r="IMF48" s="81"/>
      <c r="IMG48" s="81"/>
      <c r="IMH48" s="81"/>
      <c r="IMI48" s="81"/>
      <c r="IMJ48" s="81"/>
      <c r="IMK48" s="81"/>
      <c r="IML48" s="81"/>
      <c r="IMM48" s="81"/>
      <c r="IMN48" s="81"/>
      <c r="IMO48" s="81"/>
      <c r="IMP48" s="81"/>
      <c r="IMQ48" s="81"/>
      <c r="IMR48" s="81"/>
      <c r="IMS48" s="81"/>
      <c r="IMT48" s="81"/>
      <c r="IMU48" s="81"/>
      <c r="IMV48" s="81"/>
      <c r="IMW48" s="81"/>
      <c r="IMX48" s="81"/>
      <c r="IMY48" s="81"/>
      <c r="IMZ48" s="81"/>
      <c r="INA48" s="81"/>
      <c r="INB48" s="81"/>
      <c r="INC48" s="81"/>
      <c r="IND48" s="81"/>
      <c r="INE48" s="81"/>
      <c r="INF48" s="81"/>
      <c r="ING48" s="81"/>
      <c r="INH48" s="81"/>
      <c r="INI48" s="81"/>
      <c r="INJ48" s="81"/>
      <c r="INK48" s="81"/>
      <c r="INL48" s="81"/>
      <c r="INM48" s="81"/>
      <c r="INN48" s="81"/>
      <c r="INO48" s="81"/>
      <c r="INP48" s="81"/>
      <c r="INQ48" s="81"/>
      <c r="INR48" s="81"/>
      <c r="INS48" s="81"/>
      <c r="INT48" s="81"/>
      <c r="INU48" s="81"/>
      <c r="INV48" s="81"/>
      <c r="INW48" s="81"/>
      <c r="INX48" s="81"/>
      <c r="INY48" s="81"/>
      <c r="INZ48" s="81"/>
      <c r="IOA48" s="81"/>
      <c r="IOB48" s="81"/>
      <c r="IOC48" s="81"/>
      <c r="IOD48" s="81"/>
      <c r="IOE48" s="81"/>
      <c r="IOF48" s="81"/>
      <c r="IOG48" s="81"/>
      <c r="IOH48" s="81"/>
      <c r="IOI48" s="81"/>
      <c r="IOJ48" s="81"/>
      <c r="IOK48" s="81"/>
      <c r="IOL48" s="81"/>
      <c r="IOM48" s="81"/>
      <c r="ION48" s="81"/>
      <c r="IOO48" s="81"/>
      <c r="IOP48" s="81"/>
      <c r="IOQ48" s="81"/>
      <c r="IOR48" s="81"/>
      <c r="IOS48" s="81"/>
      <c r="IOT48" s="81"/>
      <c r="IOU48" s="81"/>
      <c r="IOV48" s="81"/>
      <c r="IOW48" s="81"/>
      <c r="IOX48" s="81"/>
      <c r="IOY48" s="81"/>
      <c r="IOZ48" s="81"/>
      <c r="IPA48" s="81"/>
      <c r="IPB48" s="81"/>
      <c r="IPC48" s="81"/>
      <c r="IPD48" s="81"/>
      <c r="IPE48" s="81"/>
      <c r="IPF48" s="81"/>
      <c r="IPG48" s="81"/>
      <c r="IPH48" s="81"/>
      <c r="IPI48" s="81"/>
      <c r="IPJ48" s="81"/>
      <c r="IPK48" s="81"/>
      <c r="IPL48" s="81"/>
      <c r="IPM48" s="81"/>
      <c r="IPN48" s="81"/>
      <c r="IPO48" s="81"/>
      <c r="IPP48" s="81"/>
      <c r="IPQ48" s="81"/>
      <c r="IPR48" s="81"/>
      <c r="IPS48" s="81"/>
      <c r="IPT48" s="81"/>
      <c r="IPU48" s="81"/>
      <c r="IPV48" s="81"/>
      <c r="IPW48" s="81"/>
      <c r="IPX48" s="81"/>
      <c r="IPY48" s="81"/>
      <c r="IPZ48" s="81"/>
      <c r="IQA48" s="81"/>
      <c r="IQB48" s="81"/>
      <c r="IQC48" s="81"/>
      <c r="IQD48" s="81"/>
      <c r="IQE48" s="81"/>
      <c r="IQF48" s="81"/>
      <c r="IQG48" s="81"/>
      <c r="IQH48" s="81"/>
      <c r="IQI48" s="81"/>
      <c r="IQJ48" s="81"/>
      <c r="IQK48" s="81"/>
      <c r="IQL48" s="81"/>
      <c r="IQM48" s="81"/>
      <c r="IQN48" s="81"/>
      <c r="IQO48" s="81"/>
      <c r="IQP48" s="81"/>
      <c r="IQQ48" s="81"/>
      <c r="IQR48" s="81"/>
      <c r="IQS48" s="81"/>
      <c r="IQT48" s="81"/>
      <c r="IQU48" s="81"/>
      <c r="IQV48" s="81"/>
      <c r="IQW48" s="81"/>
      <c r="IQX48" s="81"/>
      <c r="IQY48" s="81"/>
      <c r="IQZ48" s="81"/>
      <c r="IRA48" s="81"/>
      <c r="IRB48" s="81"/>
      <c r="IRC48" s="81"/>
      <c r="IRD48" s="81"/>
      <c r="IRE48" s="81"/>
      <c r="IRF48" s="81"/>
      <c r="IRG48" s="81"/>
      <c r="IRH48" s="81"/>
      <c r="IRI48" s="81"/>
      <c r="IRJ48" s="81"/>
      <c r="IRK48" s="81"/>
      <c r="IRL48" s="81"/>
      <c r="IRM48" s="81"/>
      <c r="IRN48" s="81"/>
      <c r="IRO48" s="81"/>
      <c r="IRP48" s="81"/>
      <c r="IRQ48" s="81"/>
      <c r="IRR48" s="81"/>
      <c r="IRS48" s="81"/>
      <c r="IRT48" s="81"/>
      <c r="IRU48" s="81"/>
      <c r="IRV48" s="81"/>
      <c r="IRW48" s="81"/>
      <c r="IRX48" s="81"/>
      <c r="IRY48" s="81"/>
      <c r="IRZ48" s="81"/>
      <c r="ISA48" s="81"/>
      <c r="ISB48" s="81"/>
      <c r="ISC48" s="81"/>
      <c r="ISD48" s="81"/>
      <c r="ISE48" s="81"/>
      <c r="ISF48" s="81"/>
      <c r="ISG48" s="81"/>
      <c r="ISH48" s="81"/>
      <c r="ISI48" s="81"/>
      <c r="ISJ48" s="81"/>
      <c r="ISK48" s="81"/>
      <c r="ISL48" s="81"/>
      <c r="ISM48" s="81"/>
      <c r="ISN48" s="81"/>
      <c r="ISO48" s="81"/>
      <c r="ISP48" s="81"/>
      <c r="ISQ48" s="81"/>
      <c r="ISR48" s="81"/>
      <c r="ISS48" s="81"/>
      <c r="IST48" s="81"/>
      <c r="ISU48" s="81"/>
      <c r="ISV48" s="81"/>
      <c r="ISW48" s="81"/>
      <c r="ISX48" s="81"/>
      <c r="ISY48" s="81"/>
      <c r="ISZ48" s="81"/>
      <c r="ITA48" s="81"/>
      <c r="ITB48" s="81"/>
      <c r="ITC48" s="81"/>
      <c r="ITD48" s="81"/>
      <c r="ITE48" s="81"/>
      <c r="ITF48" s="81"/>
      <c r="ITG48" s="81"/>
      <c r="ITH48" s="81"/>
      <c r="ITI48" s="81"/>
      <c r="ITJ48" s="81"/>
      <c r="ITK48" s="81"/>
      <c r="ITL48" s="81"/>
      <c r="ITM48" s="81"/>
      <c r="ITN48" s="81"/>
      <c r="ITO48" s="81"/>
      <c r="ITP48" s="81"/>
      <c r="ITQ48" s="81"/>
      <c r="ITR48" s="81"/>
      <c r="ITS48" s="81"/>
      <c r="ITT48" s="81"/>
      <c r="ITU48" s="81"/>
      <c r="ITV48" s="81"/>
      <c r="ITW48" s="81"/>
      <c r="ITX48" s="81"/>
      <c r="ITY48" s="81"/>
      <c r="ITZ48" s="81"/>
      <c r="IUA48" s="81"/>
      <c r="IUB48" s="81"/>
      <c r="IUC48" s="81"/>
      <c r="IUD48" s="81"/>
      <c r="IUE48" s="81"/>
      <c r="IUF48" s="81"/>
      <c r="IUG48" s="81"/>
      <c r="IUH48" s="81"/>
      <c r="IUI48" s="81"/>
      <c r="IUJ48" s="81"/>
      <c r="IUK48" s="81"/>
      <c r="IUL48" s="81"/>
      <c r="IUM48" s="81"/>
      <c r="IUN48" s="81"/>
      <c r="IUO48" s="81"/>
      <c r="IUP48" s="81"/>
      <c r="IUQ48" s="81"/>
      <c r="IUR48" s="81"/>
      <c r="IUS48" s="81"/>
      <c r="IUT48" s="81"/>
      <c r="IUU48" s="81"/>
      <c r="IUV48" s="81"/>
      <c r="IUW48" s="81"/>
      <c r="IUX48" s="81"/>
      <c r="IUY48" s="81"/>
      <c r="IUZ48" s="81"/>
      <c r="IVA48" s="81"/>
      <c r="IVB48" s="81"/>
      <c r="IVC48" s="81"/>
      <c r="IVD48" s="81"/>
      <c r="IVE48" s="81"/>
      <c r="IVF48" s="81"/>
      <c r="IVG48" s="81"/>
      <c r="IVH48" s="81"/>
      <c r="IVI48" s="81"/>
      <c r="IVJ48" s="81"/>
      <c r="IVK48" s="81"/>
      <c r="IVL48" s="81"/>
      <c r="IVM48" s="81"/>
      <c r="IVN48" s="81"/>
      <c r="IVO48" s="81"/>
      <c r="IVP48" s="81"/>
      <c r="IVQ48" s="81"/>
      <c r="IVR48" s="81"/>
      <c r="IVS48" s="81"/>
      <c r="IVT48" s="81"/>
      <c r="IVU48" s="81"/>
      <c r="IVV48" s="81"/>
      <c r="IVW48" s="81"/>
      <c r="IVX48" s="81"/>
      <c r="IVY48" s="81"/>
      <c r="IVZ48" s="81"/>
      <c r="IWA48" s="81"/>
      <c r="IWB48" s="81"/>
      <c r="IWC48" s="81"/>
      <c r="IWD48" s="81"/>
      <c r="IWE48" s="81"/>
      <c r="IWF48" s="81"/>
      <c r="IWG48" s="81"/>
      <c r="IWH48" s="81"/>
      <c r="IWI48" s="81"/>
      <c r="IWJ48" s="81"/>
      <c r="IWK48" s="81"/>
      <c r="IWL48" s="81"/>
      <c r="IWM48" s="81"/>
      <c r="IWN48" s="81"/>
      <c r="IWO48" s="81"/>
      <c r="IWP48" s="81"/>
      <c r="IWQ48" s="81"/>
      <c r="IWR48" s="81"/>
      <c r="IWS48" s="81"/>
      <c r="IWT48" s="81"/>
      <c r="IWU48" s="81"/>
      <c r="IWV48" s="81"/>
      <c r="IWW48" s="81"/>
      <c r="IWX48" s="81"/>
      <c r="IWY48" s="81"/>
      <c r="IWZ48" s="81"/>
      <c r="IXA48" s="81"/>
      <c r="IXB48" s="81"/>
      <c r="IXC48" s="81"/>
      <c r="IXD48" s="81"/>
      <c r="IXE48" s="81"/>
      <c r="IXF48" s="81"/>
      <c r="IXG48" s="81"/>
      <c r="IXH48" s="81"/>
      <c r="IXI48" s="81"/>
      <c r="IXJ48" s="81"/>
      <c r="IXK48" s="81"/>
      <c r="IXL48" s="81"/>
      <c r="IXM48" s="81"/>
      <c r="IXN48" s="81"/>
      <c r="IXO48" s="81"/>
      <c r="IXP48" s="81"/>
      <c r="IXQ48" s="81"/>
      <c r="IXR48" s="81"/>
      <c r="IXS48" s="81"/>
      <c r="IXT48" s="81"/>
      <c r="IXU48" s="81"/>
      <c r="IXV48" s="81"/>
      <c r="IXW48" s="81"/>
      <c r="IXX48" s="81"/>
      <c r="IXY48" s="81"/>
      <c r="IXZ48" s="81"/>
      <c r="IYA48" s="81"/>
      <c r="IYB48" s="81"/>
      <c r="IYC48" s="81"/>
      <c r="IYD48" s="81"/>
      <c r="IYE48" s="81"/>
      <c r="IYF48" s="81"/>
      <c r="IYG48" s="81"/>
      <c r="IYH48" s="81"/>
      <c r="IYI48" s="81"/>
      <c r="IYJ48" s="81"/>
      <c r="IYK48" s="81"/>
      <c r="IYL48" s="81"/>
      <c r="IYM48" s="81"/>
      <c r="IYN48" s="81"/>
      <c r="IYO48" s="81"/>
      <c r="IYP48" s="81"/>
      <c r="IYQ48" s="81"/>
      <c r="IYR48" s="81"/>
      <c r="IYS48" s="81"/>
      <c r="IYT48" s="81"/>
      <c r="IYU48" s="81"/>
      <c r="IYV48" s="81"/>
      <c r="IYW48" s="81"/>
      <c r="IYX48" s="81"/>
      <c r="IYY48" s="81"/>
      <c r="IYZ48" s="81"/>
      <c r="IZA48" s="81"/>
      <c r="IZB48" s="81"/>
      <c r="IZC48" s="81"/>
      <c r="IZD48" s="81"/>
      <c r="IZE48" s="81"/>
      <c r="IZF48" s="81"/>
      <c r="IZG48" s="81"/>
      <c r="IZH48" s="81"/>
      <c r="IZI48" s="81"/>
      <c r="IZJ48" s="81"/>
      <c r="IZK48" s="81"/>
      <c r="IZL48" s="81"/>
      <c r="IZM48" s="81"/>
      <c r="IZN48" s="81"/>
      <c r="IZO48" s="81"/>
      <c r="IZP48" s="81"/>
      <c r="IZQ48" s="81"/>
      <c r="IZR48" s="81"/>
      <c r="IZS48" s="81"/>
      <c r="IZT48" s="81"/>
      <c r="IZU48" s="81"/>
      <c r="IZV48" s="81"/>
      <c r="IZW48" s="81"/>
      <c r="IZX48" s="81"/>
      <c r="IZY48" s="81"/>
      <c r="IZZ48" s="81"/>
      <c r="JAA48" s="81"/>
      <c r="JAB48" s="81"/>
      <c r="JAC48" s="81"/>
      <c r="JAD48" s="81"/>
      <c r="JAE48" s="81"/>
      <c r="JAF48" s="81"/>
      <c r="JAG48" s="81"/>
      <c r="JAH48" s="81"/>
      <c r="JAI48" s="81"/>
      <c r="JAJ48" s="81"/>
      <c r="JAK48" s="81"/>
      <c r="JAL48" s="81"/>
      <c r="JAM48" s="81"/>
      <c r="JAN48" s="81"/>
      <c r="JAO48" s="81"/>
      <c r="JAP48" s="81"/>
      <c r="JAQ48" s="81"/>
      <c r="JAR48" s="81"/>
      <c r="JAS48" s="81"/>
      <c r="JAT48" s="81"/>
      <c r="JAU48" s="81"/>
      <c r="JAV48" s="81"/>
      <c r="JAW48" s="81"/>
      <c r="JAX48" s="81"/>
      <c r="JAY48" s="81"/>
      <c r="JAZ48" s="81"/>
      <c r="JBA48" s="81"/>
      <c r="JBB48" s="81"/>
      <c r="JBC48" s="81"/>
      <c r="JBD48" s="81"/>
      <c r="JBE48" s="81"/>
      <c r="JBF48" s="81"/>
      <c r="JBG48" s="81"/>
      <c r="JBH48" s="81"/>
      <c r="JBI48" s="81"/>
      <c r="JBJ48" s="81"/>
      <c r="JBK48" s="81"/>
      <c r="JBL48" s="81"/>
      <c r="JBM48" s="81"/>
      <c r="JBN48" s="81"/>
      <c r="JBO48" s="81"/>
      <c r="JBP48" s="81"/>
      <c r="JBQ48" s="81"/>
      <c r="JBR48" s="81"/>
      <c r="JBS48" s="81"/>
      <c r="JBT48" s="81"/>
      <c r="JBU48" s="81"/>
      <c r="JBV48" s="81"/>
      <c r="JBW48" s="81"/>
      <c r="JBX48" s="81"/>
      <c r="JBY48" s="81"/>
      <c r="JBZ48" s="81"/>
      <c r="JCA48" s="81"/>
      <c r="JCB48" s="81"/>
      <c r="JCC48" s="81"/>
      <c r="JCD48" s="81"/>
      <c r="JCE48" s="81"/>
      <c r="JCF48" s="81"/>
      <c r="JCG48" s="81"/>
      <c r="JCH48" s="81"/>
      <c r="JCI48" s="81"/>
      <c r="JCJ48" s="81"/>
      <c r="JCK48" s="81"/>
      <c r="JCL48" s="81"/>
      <c r="JCM48" s="81"/>
      <c r="JCN48" s="81"/>
      <c r="JCO48" s="81"/>
      <c r="JCP48" s="81"/>
      <c r="JCQ48" s="81"/>
      <c r="JCR48" s="81"/>
      <c r="JCS48" s="81"/>
      <c r="JCT48" s="81"/>
      <c r="JCU48" s="81"/>
      <c r="JCV48" s="81"/>
      <c r="JCW48" s="81"/>
      <c r="JCX48" s="81"/>
      <c r="JCY48" s="81"/>
      <c r="JCZ48" s="81"/>
      <c r="JDA48" s="81"/>
      <c r="JDB48" s="81"/>
      <c r="JDC48" s="81"/>
      <c r="JDD48" s="81"/>
      <c r="JDE48" s="81"/>
      <c r="JDF48" s="81"/>
      <c r="JDG48" s="81"/>
      <c r="JDH48" s="81"/>
      <c r="JDI48" s="81"/>
      <c r="JDJ48" s="81"/>
      <c r="JDK48" s="81"/>
      <c r="JDL48" s="81"/>
      <c r="JDM48" s="81"/>
      <c r="JDN48" s="81"/>
      <c r="JDO48" s="81"/>
      <c r="JDP48" s="81"/>
      <c r="JDQ48" s="81"/>
      <c r="JDR48" s="81"/>
      <c r="JDS48" s="81"/>
      <c r="JDT48" s="81"/>
      <c r="JDU48" s="81"/>
      <c r="JDV48" s="81"/>
      <c r="JDW48" s="81"/>
      <c r="JDX48" s="81"/>
      <c r="JDY48" s="81"/>
      <c r="JDZ48" s="81"/>
      <c r="JEA48" s="81"/>
      <c r="JEB48" s="81"/>
      <c r="JEC48" s="81"/>
      <c r="JED48" s="81"/>
      <c r="JEE48" s="81"/>
      <c r="JEF48" s="81"/>
      <c r="JEG48" s="81"/>
      <c r="JEH48" s="81"/>
      <c r="JEI48" s="81"/>
      <c r="JEJ48" s="81"/>
      <c r="JEK48" s="81"/>
      <c r="JEL48" s="81"/>
      <c r="JEM48" s="81"/>
      <c r="JEN48" s="81"/>
      <c r="JEO48" s="81"/>
      <c r="JEP48" s="81"/>
      <c r="JEQ48" s="81"/>
      <c r="JER48" s="81"/>
      <c r="JES48" s="81"/>
      <c r="JET48" s="81"/>
      <c r="JEU48" s="81"/>
      <c r="JEV48" s="81"/>
      <c r="JEW48" s="81"/>
      <c r="JEX48" s="81"/>
      <c r="JEY48" s="81"/>
      <c r="JEZ48" s="81"/>
      <c r="JFA48" s="81"/>
      <c r="JFB48" s="81"/>
      <c r="JFC48" s="81"/>
      <c r="JFD48" s="81"/>
      <c r="JFE48" s="81"/>
      <c r="JFF48" s="81"/>
      <c r="JFG48" s="81"/>
      <c r="JFH48" s="81"/>
      <c r="JFI48" s="81"/>
      <c r="JFJ48" s="81"/>
      <c r="JFK48" s="81"/>
      <c r="JFL48" s="81"/>
      <c r="JFM48" s="81"/>
      <c r="JFN48" s="81"/>
      <c r="JFO48" s="81"/>
      <c r="JFP48" s="81"/>
      <c r="JFQ48" s="81"/>
      <c r="JFR48" s="81"/>
      <c r="JFS48" s="81"/>
      <c r="JFT48" s="81"/>
      <c r="JFU48" s="81"/>
      <c r="JFV48" s="81"/>
      <c r="JFW48" s="81"/>
      <c r="JFX48" s="81"/>
      <c r="JFY48" s="81"/>
      <c r="JFZ48" s="81"/>
      <c r="JGA48" s="81"/>
      <c r="JGB48" s="81"/>
      <c r="JGC48" s="81"/>
      <c r="JGD48" s="81"/>
      <c r="JGE48" s="81"/>
      <c r="JGF48" s="81"/>
      <c r="JGG48" s="81"/>
      <c r="JGH48" s="81"/>
      <c r="JGI48" s="81"/>
      <c r="JGJ48" s="81"/>
      <c r="JGK48" s="81"/>
      <c r="JGL48" s="81"/>
      <c r="JGM48" s="81"/>
      <c r="JGN48" s="81"/>
      <c r="JGO48" s="81"/>
      <c r="JGP48" s="81"/>
      <c r="JGQ48" s="81"/>
      <c r="JGR48" s="81"/>
      <c r="JGS48" s="81"/>
      <c r="JGT48" s="81"/>
      <c r="JGU48" s="81"/>
      <c r="JGV48" s="81"/>
      <c r="JGW48" s="81"/>
      <c r="JGX48" s="81"/>
      <c r="JGY48" s="81"/>
      <c r="JGZ48" s="81"/>
      <c r="JHA48" s="81"/>
      <c r="JHB48" s="81"/>
      <c r="JHC48" s="81"/>
      <c r="JHD48" s="81"/>
      <c r="JHE48" s="81"/>
      <c r="JHF48" s="81"/>
      <c r="JHG48" s="81"/>
      <c r="JHH48" s="81"/>
      <c r="JHI48" s="81"/>
      <c r="JHJ48" s="81"/>
      <c r="JHK48" s="81"/>
      <c r="JHL48" s="81"/>
      <c r="JHM48" s="81"/>
      <c r="JHN48" s="81"/>
      <c r="JHO48" s="81"/>
      <c r="JHP48" s="81"/>
      <c r="JHQ48" s="81"/>
      <c r="JHR48" s="81"/>
      <c r="JHS48" s="81"/>
      <c r="JHT48" s="81"/>
      <c r="JHU48" s="81"/>
      <c r="JHV48" s="81"/>
      <c r="JHW48" s="81"/>
      <c r="JHX48" s="81"/>
      <c r="JHY48" s="81"/>
      <c r="JHZ48" s="81"/>
      <c r="JIA48" s="81"/>
      <c r="JIB48" s="81"/>
      <c r="JIC48" s="81"/>
      <c r="JID48" s="81"/>
      <c r="JIE48" s="81"/>
      <c r="JIF48" s="81"/>
      <c r="JIG48" s="81"/>
      <c r="JIH48" s="81"/>
      <c r="JII48" s="81"/>
      <c r="JIJ48" s="81"/>
      <c r="JIK48" s="81"/>
      <c r="JIL48" s="81"/>
      <c r="JIM48" s="81"/>
      <c r="JIN48" s="81"/>
      <c r="JIO48" s="81"/>
      <c r="JIP48" s="81"/>
      <c r="JIQ48" s="81"/>
      <c r="JIR48" s="81"/>
      <c r="JIS48" s="81"/>
      <c r="JIT48" s="81"/>
      <c r="JIU48" s="81"/>
      <c r="JIV48" s="81"/>
      <c r="JIW48" s="81"/>
      <c r="JIX48" s="81"/>
      <c r="JIY48" s="81"/>
      <c r="JIZ48" s="81"/>
      <c r="JJA48" s="81"/>
      <c r="JJB48" s="81"/>
      <c r="JJC48" s="81"/>
      <c r="JJD48" s="81"/>
      <c r="JJE48" s="81"/>
      <c r="JJF48" s="81"/>
      <c r="JJG48" s="81"/>
      <c r="JJH48" s="81"/>
      <c r="JJI48" s="81"/>
      <c r="JJJ48" s="81"/>
      <c r="JJK48" s="81"/>
      <c r="JJL48" s="81"/>
      <c r="JJM48" s="81"/>
      <c r="JJN48" s="81"/>
      <c r="JJO48" s="81"/>
      <c r="JJP48" s="81"/>
      <c r="JJQ48" s="81"/>
      <c r="JJR48" s="81"/>
      <c r="JJS48" s="81"/>
      <c r="JJT48" s="81"/>
      <c r="JJU48" s="81"/>
      <c r="JJV48" s="81"/>
      <c r="JJW48" s="81"/>
      <c r="JJX48" s="81"/>
      <c r="JJY48" s="81"/>
      <c r="JJZ48" s="81"/>
      <c r="JKA48" s="81"/>
      <c r="JKB48" s="81"/>
      <c r="JKC48" s="81"/>
      <c r="JKD48" s="81"/>
      <c r="JKE48" s="81"/>
      <c r="JKF48" s="81"/>
      <c r="JKG48" s="81"/>
      <c r="JKH48" s="81"/>
      <c r="JKI48" s="81"/>
      <c r="JKJ48" s="81"/>
      <c r="JKK48" s="81"/>
      <c r="JKL48" s="81"/>
      <c r="JKM48" s="81"/>
      <c r="JKN48" s="81"/>
      <c r="JKO48" s="81"/>
      <c r="JKP48" s="81"/>
      <c r="JKQ48" s="81"/>
      <c r="JKR48" s="81"/>
      <c r="JKS48" s="81"/>
      <c r="JKT48" s="81"/>
      <c r="JKU48" s="81"/>
      <c r="JKV48" s="81"/>
      <c r="JKW48" s="81"/>
      <c r="JKX48" s="81"/>
      <c r="JKY48" s="81"/>
      <c r="JKZ48" s="81"/>
      <c r="JLA48" s="81"/>
      <c r="JLB48" s="81"/>
      <c r="JLC48" s="81"/>
      <c r="JLD48" s="81"/>
      <c r="JLE48" s="81"/>
      <c r="JLF48" s="81"/>
      <c r="JLG48" s="81"/>
      <c r="JLH48" s="81"/>
      <c r="JLI48" s="81"/>
      <c r="JLJ48" s="81"/>
      <c r="JLK48" s="81"/>
      <c r="JLL48" s="81"/>
      <c r="JLM48" s="81"/>
      <c r="JLN48" s="81"/>
      <c r="JLO48" s="81"/>
      <c r="JLP48" s="81"/>
      <c r="JLQ48" s="81"/>
      <c r="JLR48" s="81"/>
      <c r="JLS48" s="81"/>
      <c r="JLT48" s="81"/>
      <c r="JLU48" s="81"/>
      <c r="JLV48" s="81"/>
      <c r="JLW48" s="81"/>
      <c r="JLX48" s="81"/>
      <c r="JLY48" s="81"/>
      <c r="JLZ48" s="81"/>
      <c r="JMA48" s="81"/>
      <c r="JMB48" s="81"/>
      <c r="JMC48" s="81"/>
      <c r="JMD48" s="81"/>
      <c r="JME48" s="81"/>
      <c r="JMF48" s="81"/>
      <c r="JMG48" s="81"/>
      <c r="JMH48" s="81"/>
      <c r="JMI48" s="81"/>
      <c r="JMJ48" s="81"/>
      <c r="JMK48" s="81"/>
      <c r="JML48" s="81"/>
      <c r="JMM48" s="81"/>
      <c r="JMN48" s="81"/>
      <c r="JMO48" s="81"/>
      <c r="JMP48" s="81"/>
      <c r="JMQ48" s="81"/>
      <c r="JMR48" s="81"/>
      <c r="JMS48" s="81"/>
      <c r="JMT48" s="81"/>
      <c r="JMU48" s="81"/>
      <c r="JMV48" s="81"/>
      <c r="JMW48" s="81"/>
      <c r="JMX48" s="81"/>
      <c r="JMY48" s="81"/>
      <c r="JMZ48" s="81"/>
      <c r="JNA48" s="81"/>
      <c r="JNB48" s="81"/>
      <c r="JNC48" s="81"/>
      <c r="JND48" s="81"/>
      <c r="JNE48" s="81"/>
      <c r="JNF48" s="81"/>
      <c r="JNG48" s="81"/>
      <c r="JNH48" s="81"/>
      <c r="JNI48" s="81"/>
      <c r="JNJ48" s="81"/>
      <c r="JNK48" s="81"/>
      <c r="JNL48" s="81"/>
      <c r="JNM48" s="81"/>
      <c r="JNN48" s="81"/>
      <c r="JNO48" s="81"/>
      <c r="JNP48" s="81"/>
      <c r="JNQ48" s="81"/>
      <c r="JNR48" s="81"/>
      <c r="JNS48" s="81"/>
      <c r="JNT48" s="81"/>
      <c r="JNU48" s="81"/>
      <c r="JNV48" s="81"/>
      <c r="JNW48" s="81"/>
      <c r="JNX48" s="81"/>
      <c r="JNY48" s="81"/>
      <c r="JNZ48" s="81"/>
      <c r="JOA48" s="81"/>
      <c r="JOB48" s="81"/>
      <c r="JOC48" s="81"/>
      <c r="JOD48" s="81"/>
      <c r="JOE48" s="81"/>
      <c r="JOF48" s="81"/>
      <c r="JOG48" s="81"/>
      <c r="JOH48" s="81"/>
      <c r="JOI48" s="81"/>
      <c r="JOJ48" s="81"/>
      <c r="JOK48" s="81"/>
      <c r="JOL48" s="81"/>
      <c r="JOM48" s="81"/>
      <c r="JON48" s="81"/>
      <c r="JOO48" s="81"/>
      <c r="JOP48" s="81"/>
      <c r="JOQ48" s="81"/>
      <c r="JOR48" s="81"/>
      <c r="JOS48" s="81"/>
      <c r="JOT48" s="81"/>
      <c r="JOU48" s="81"/>
      <c r="JOV48" s="81"/>
      <c r="JOW48" s="81"/>
      <c r="JOX48" s="81"/>
      <c r="JOY48" s="81"/>
      <c r="JOZ48" s="81"/>
      <c r="JPA48" s="81"/>
      <c r="JPB48" s="81"/>
      <c r="JPC48" s="81"/>
      <c r="JPD48" s="81"/>
      <c r="JPE48" s="81"/>
      <c r="JPF48" s="81"/>
      <c r="JPG48" s="81"/>
      <c r="JPH48" s="81"/>
      <c r="JPI48" s="81"/>
      <c r="JPJ48" s="81"/>
      <c r="JPK48" s="81"/>
      <c r="JPL48" s="81"/>
      <c r="JPM48" s="81"/>
      <c r="JPN48" s="81"/>
      <c r="JPO48" s="81"/>
      <c r="JPP48" s="81"/>
      <c r="JPQ48" s="81"/>
      <c r="JPR48" s="81"/>
      <c r="JPS48" s="81"/>
      <c r="JPT48" s="81"/>
      <c r="JPU48" s="81"/>
      <c r="JPV48" s="81"/>
      <c r="JPW48" s="81"/>
      <c r="JPX48" s="81"/>
      <c r="JPY48" s="81"/>
      <c r="JPZ48" s="81"/>
      <c r="JQA48" s="81"/>
      <c r="JQB48" s="81"/>
      <c r="JQC48" s="81"/>
      <c r="JQD48" s="81"/>
      <c r="JQE48" s="81"/>
      <c r="JQF48" s="81"/>
      <c r="JQG48" s="81"/>
      <c r="JQH48" s="81"/>
      <c r="JQI48" s="81"/>
      <c r="JQJ48" s="81"/>
      <c r="JQK48" s="81"/>
      <c r="JQL48" s="81"/>
      <c r="JQM48" s="81"/>
      <c r="JQN48" s="81"/>
      <c r="JQO48" s="81"/>
      <c r="JQP48" s="81"/>
      <c r="JQQ48" s="81"/>
      <c r="JQR48" s="81"/>
      <c r="JQS48" s="81"/>
      <c r="JQT48" s="81"/>
      <c r="JQU48" s="81"/>
      <c r="JQV48" s="81"/>
      <c r="JQW48" s="81"/>
      <c r="JQX48" s="81"/>
      <c r="JQY48" s="81"/>
      <c r="JQZ48" s="81"/>
      <c r="JRA48" s="81"/>
      <c r="JRB48" s="81"/>
      <c r="JRC48" s="81"/>
      <c r="JRD48" s="81"/>
      <c r="JRE48" s="81"/>
      <c r="JRF48" s="81"/>
      <c r="JRG48" s="81"/>
      <c r="JRH48" s="81"/>
      <c r="JRI48" s="81"/>
      <c r="JRJ48" s="81"/>
      <c r="JRK48" s="81"/>
      <c r="JRL48" s="81"/>
      <c r="JRM48" s="81"/>
      <c r="JRN48" s="81"/>
      <c r="JRO48" s="81"/>
      <c r="JRP48" s="81"/>
      <c r="JRQ48" s="81"/>
      <c r="JRR48" s="81"/>
      <c r="JRS48" s="81"/>
      <c r="JRT48" s="81"/>
      <c r="JRU48" s="81"/>
      <c r="JRV48" s="81"/>
      <c r="JRW48" s="81"/>
      <c r="JRX48" s="81"/>
      <c r="JRY48" s="81"/>
      <c r="JRZ48" s="81"/>
      <c r="JSA48" s="81"/>
      <c r="JSB48" s="81"/>
      <c r="JSC48" s="81"/>
      <c r="JSD48" s="81"/>
      <c r="JSE48" s="81"/>
      <c r="JSF48" s="81"/>
      <c r="JSG48" s="81"/>
      <c r="JSH48" s="81"/>
      <c r="JSI48" s="81"/>
      <c r="JSJ48" s="81"/>
      <c r="JSK48" s="81"/>
      <c r="JSL48" s="81"/>
      <c r="JSM48" s="81"/>
      <c r="JSN48" s="81"/>
      <c r="JSO48" s="81"/>
      <c r="JSP48" s="81"/>
      <c r="JSQ48" s="81"/>
      <c r="JSR48" s="81"/>
      <c r="JSS48" s="81"/>
      <c r="JST48" s="81"/>
      <c r="JSU48" s="81"/>
      <c r="JSV48" s="81"/>
      <c r="JSW48" s="81"/>
      <c r="JSX48" s="81"/>
      <c r="JSY48" s="81"/>
      <c r="JSZ48" s="81"/>
      <c r="JTA48" s="81"/>
      <c r="JTB48" s="81"/>
      <c r="JTC48" s="81"/>
      <c r="JTD48" s="81"/>
      <c r="JTE48" s="81"/>
      <c r="JTF48" s="81"/>
      <c r="JTG48" s="81"/>
      <c r="JTH48" s="81"/>
      <c r="JTI48" s="81"/>
      <c r="JTJ48" s="81"/>
      <c r="JTK48" s="81"/>
      <c r="JTL48" s="81"/>
      <c r="JTM48" s="81"/>
      <c r="JTN48" s="81"/>
      <c r="JTO48" s="81"/>
      <c r="JTP48" s="81"/>
      <c r="JTQ48" s="81"/>
      <c r="JTR48" s="81"/>
      <c r="JTS48" s="81"/>
      <c r="JTT48" s="81"/>
      <c r="JTU48" s="81"/>
      <c r="JTV48" s="81"/>
      <c r="JTW48" s="81"/>
      <c r="JTX48" s="81"/>
      <c r="JTY48" s="81"/>
      <c r="JTZ48" s="81"/>
      <c r="JUA48" s="81"/>
      <c r="JUB48" s="81"/>
      <c r="JUC48" s="81"/>
      <c r="JUD48" s="81"/>
      <c r="JUE48" s="81"/>
      <c r="JUF48" s="81"/>
      <c r="JUG48" s="81"/>
      <c r="JUH48" s="81"/>
      <c r="JUI48" s="81"/>
      <c r="JUJ48" s="81"/>
      <c r="JUK48" s="81"/>
      <c r="JUL48" s="81"/>
      <c r="JUM48" s="81"/>
      <c r="JUN48" s="81"/>
      <c r="JUO48" s="81"/>
      <c r="JUP48" s="81"/>
      <c r="JUQ48" s="81"/>
      <c r="JUR48" s="81"/>
      <c r="JUS48" s="81"/>
      <c r="JUT48" s="81"/>
      <c r="JUU48" s="81"/>
      <c r="JUV48" s="81"/>
      <c r="JUW48" s="81"/>
      <c r="JUX48" s="81"/>
      <c r="JUY48" s="81"/>
      <c r="JUZ48" s="81"/>
      <c r="JVA48" s="81"/>
      <c r="JVB48" s="81"/>
      <c r="JVC48" s="81"/>
      <c r="JVD48" s="81"/>
      <c r="JVE48" s="81"/>
      <c r="JVF48" s="81"/>
      <c r="JVG48" s="81"/>
      <c r="JVH48" s="81"/>
      <c r="JVI48" s="81"/>
      <c r="JVJ48" s="81"/>
      <c r="JVK48" s="81"/>
      <c r="JVL48" s="81"/>
      <c r="JVM48" s="81"/>
      <c r="JVN48" s="81"/>
      <c r="JVO48" s="81"/>
      <c r="JVP48" s="81"/>
      <c r="JVQ48" s="81"/>
      <c r="JVR48" s="81"/>
      <c r="JVS48" s="81"/>
      <c r="JVT48" s="81"/>
      <c r="JVU48" s="81"/>
      <c r="JVV48" s="81"/>
      <c r="JVW48" s="81"/>
      <c r="JVX48" s="81"/>
      <c r="JVY48" s="81"/>
      <c r="JVZ48" s="81"/>
      <c r="JWA48" s="81"/>
      <c r="JWB48" s="81"/>
      <c r="JWC48" s="81"/>
      <c r="JWD48" s="81"/>
      <c r="JWE48" s="81"/>
      <c r="JWF48" s="81"/>
      <c r="JWG48" s="81"/>
      <c r="JWH48" s="81"/>
      <c r="JWI48" s="81"/>
      <c r="JWJ48" s="81"/>
      <c r="JWK48" s="81"/>
      <c r="JWL48" s="81"/>
      <c r="JWM48" s="81"/>
      <c r="JWN48" s="81"/>
      <c r="JWO48" s="81"/>
      <c r="JWP48" s="81"/>
      <c r="JWQ48" s="81"/>
      <c r="JWR48" s="81"/>
      <c r="JWS48" s="81"/>
      <c r="JWT48" s="81"/>
      <c r="JWU48" s="81"/>
      <c r="JWV48" s="81"/>
      <c r="JWW48" s="81"/>
      <c r="JWX48" s="81"/>
      <c r="JWY48" s="81"/>
      <c r="JWZ48" s="81"/>
      <c r="JXA48" s="81"/>
      <c r="JXB48" s="81"/>
      <c r="JXC48" s="81"/>
      <c r="JXD48" s="81"/>
      <c r="JXE48" s="81"/>
      <c r="JXF48" s="81"/>
      <c r="JXG48" s="81"/>
      <c r="JXH48" s="81"/>
      <c r="JXI48" s="81"/>
      <c r="JXJ48" s="81"/>
      <c r="JXK48" s="81"/>
      <c r="JXL48" s="81"/>
      <c r="JXM48" s="81"/>
      <c r="JXN48" s="81"/>
      <c r="JXO48" s="81"/>
      <c r="JXP48" s="81"/>
      <c r="JXQ48" s="81"/>
      <c r="JXR48" s="81"/>
      <c r="JXS48" s="81"/>
      <c r="JXT48" s="81"/>
      <c r="JXU48" s="81"/>
      <c r="JXV48" s="81"/>
      <c r="JXW48" s="81"/>
      <c r="JXX48" s="81"/>
      <c r="JXY48" s="81"/>
      <c r="JXZ48" s="81"/>
      <c r="JYA48" s="81"/>
      <c r="JYB48" s="81"/>
      <c r="JYC48" s="81"/>
      <c r="JYD48" s="81"/>
      <c r="JYE48" s="81"/>
      <c r="JYF48" s="81"/>
      <c r="JYG48" s="81"/>
      <c r="JYH48" s="81"/>
      <c r="JYI48" s="81"/>
      <c r="JYJ48" s="81"/>
      <c r="JYK48" s="81"/>
      <c r="JYL48" s="81"/>
      <c r="JYM48" s="81"/>
      <c r="JYN48" s="81"/>
      <c r="JYO48" s="81"/>
      <c r="JYP48" s="81"/>
      <c r="JYQ48" s="81"/>
      <c r="JYR48" s="81"/>
      <c r="JYS48" s="81"/>
      <c r="JYT48" s="81"/>
      <c r="JYU48" s="81"/>
      <c r="JYV48" s="81"/>
      <c r="JYW48" s="81"/>
      <c r="JYX48" s="81"/>
      <c r="JYY48" s="81"/>
      <c r="JYZ48" s="81"/>
      <c r="JZA48" s="81"/>
      <c r="JZB48" s="81"/>
      <c r="JZC48" s="81"/>
      <c r="JZD48" s="81"/>
      <c r="JZE48" s="81"/>
      <c r="JZF48" s="81"/>
      <c r="JZG48" s="81"/>
      <c r="JZH48" s="81"/>
      <c r="JZI48" s="81"/>
      <c r="JZJ48" s="81"/>
      <c r="JZK48" s="81"/>
      <c r="JZL48" s="81"/>
      <c r="JZM48" s="81"/>
      <c r="JZN48" s="81"/>
      <c r="JZO48" s="81"/>
      <c r="JZP48" s="81"/>
      <c r="JZQ48" s="81"/>
      <c r="JZR48" s="81"/>
      <c r="JZS48" s="81"/>
      <c r="JZT48" s="81"/>
      <c r="JZU48" s="81"/>
      <c r="JZV48" s="81"/>
      <c r="JZW48" s="81"/>
      <c r="JZX48" s="81"/>
      <c r="JZY48" s="81"/>
      <c r="JZZ48" s="81"/>
      <c r="KAA48" s="81"/>
      <c r="KAB48" s="81"/>
      <c r="KAC48" s="81"/>
      <c r="KAD48" s="81"/>
      <c r="KAE48" s="81"/>
      <c r="KAF48" s="81"/>
      <c r="KAG48" s="81"/>
      <c r="KAH48" s="81"/>
      <c r="KAI48" s="81"/>
      <c r="KAJ48" s="81"/>
      <c r="KAK48" s="81"/>
      <c r="KAL48" s="81"/>
      <c r="KAM48" s="81"/>
      <c r="KAN48" s="81"/>
      <c r="KAO48" s="81"/>
      <c r="KAP48" s="81"/>
      <c r="KAQ48" s="81"/>
      <c r="KAR48" s="81"/>
      <c r="KAS48" s="81"/>
      <c r="KAT48" s="81"/>
      <c r="KAU48" s="81"/>
      <c r="KAV48" s="81"/>
      <c r="KAW48" s="81"/>
      <c r="KAX48" s="81"/>
      <c r="KAY48" s="81"/>
      <c r="KAZ48" s="81"/>
      <c r="KBA48" s="81"/>
      <c r="KBB48" s="81"/>
      <c r="KBC48" s="81"/>
      <c r="KBD48" s="81"/>
      <c r="KBE48" s="81"/>
      <c r="KBF48" s="81"/>
      <c r="KBG48" s="81"/>
      <c r="KBH48" s="81"/>
      <c r="KBI48" s="81"/>
      <c r="KBJ48" s="81"/>
      <c r="KBK48" s="81"/>
      <c r="KBL48" s="81"/>
      <c r="KBM48" s="81"/>
      <c r="KBN48" s="81"/>
      <c r="KBO48" s="81"/>
      <c r="KBP48" s="81"/>
      <c r="KBQ48" s="81"/>
      <c r="KBR48" s="81"/>
      <c r="KBS48" s="81"/>
      <c r="KBT48" s="81"/>
      <c r="KBU48" s="81"/>
      <c r="KBV48" s="81"/>
      <c r="KBW48" s="81"/>
      <c r="KBX48" s="81"/>
      <c r="KBY48" s="81"/>
      <c r="KBZ48" s="81"/>
      <c r="KCA48" s="81"/>
      <c r="KCB48" s="81"/>
      <c r="KCC48" s="81"/>
      <c r="KCD48" s="81"/>
      <c r="KCE48" s="81"/>
      <c r="KCF48" s="81"/>
      <c r="KCG48" s="81"/>
      <c r="KCH48" s="81"/>
      <c r="KCI48" s="81"/>
      <c r="KCJ48" s="81"/>
      <c r="KCK48" s="81"/>
      <c r="KCL48" s="81"/>
      <c r="KCM48" s="81"/>
      <c r="KCN48" s="81"/>
      <c r="KCO48" s="81"/>
      <c r="KCP48" s="81"/>
      <c r="KCQ48" s="81"/>
      <c r="KCR48" s="81"/>
      <c r="KCS48" s="81"/>
      <c r="KCT48" s="81"/>
      <c r="KCU48" s="81"/>
      <c r="KCV48" s="81"/>
      <c r="KCW48" s="81"/>
      <c r="KCX48" s="81"/>
      <c r="KCY48" s="81"/>
      <c r="KCZ48" s="81"/>
      <c r="KDA48" s="81"/>
      <c r="KDB48" s="81"/>
      <c r="KDC48" s="81"/>
      <c r="KDD48" s="81"/>
      <c r="KDE48" s="81"/>
      <c r="KDF48" s="81"/>
      <c r="KDG48" s="81"/>
      <c r="KDH48" s="81"/>
      <c r="KDI48" s="81"/>
      <c r="KDJ48" s="81"/>
      <c r="KDK48" s="81"/>
      <c r="KDL48" s="81"/>
      <c r="KDM48" s="81"/>
      <c r="KDN48" s="81"/>
      <c r="KDO48" s="81"/>
      <c r="KDP48" s="81"/>
      <c r="KDQ48" s="81"/>
      <c r="KDR48" s="81"/>
      <c r="KDS48" s="81"/>
      <c r="KDT48" s="81"/>
      <c r="KDU48" s="81"/>
      <c r="KDV48" s="81"/>
      <c r="KDW48" s="81"/>
      <c r="KDX48" s="81"/>
      <c r="KDY48" s="81"/>
      <c r="KDZ48" s="81"/>
      <c r="KEA48" s="81"/>
      <c r="KEB48" s="81"/>
      <c r="KEC48" s="81"/>
      <c r="KED48" s="81"/>
      <c r="KEE48" s="81"/>
      <c r="KEF48" s="81"/>
      <c r="KEG48" s="81"/>
      <c r="KEH48" s="81"/>
      <c r="KEI48" s="81"/>
      <c r="KEJ48" s="81"/>
      <c r="KEK48" s="81"/>
      <c r="KEL48" s="81"/>
      <c r="KEM48" s="81"/>
      <c r="KEN48" s="81"/>
      <c r="KEO48" s="81"/>
      <c r="KEP48" s="81"/>
      <c r="KEQ48" s="81"/>
      <c r="KER48" s="81"/>
      <c r="KES48" s="81"/>
      <c r="KET48" s="81"/>
      <c r="KEU48" s="81"/>
      <c r="KEV48" s="81"/>
      <c r="KEW48" s="81"/>
      <c r="KEX48" s="81"/>
      <c r="KEY48" s="81"/>
      <c r="KEZ48" s="81"/>
      <c r="KFA48" s="81"/>
      <c r="KFB48" s="81"/>
      <c r="KFC48" s="81"/>
      <c r="KFD48" s="81"/>
      <c r="KFE48" s="81"/>
      <c r="KFF48" s="81"/>
      <c r="KFG48" s="81"/>
      <c r="KFH48" s="81"/>
      <c r="KFI48" s="81"/>
      <c r="KFJ48" s="81"/>
      <c r="KFK48" s="81"/>
      <c r="KFL48" s="81"/>
      <c r="KFM48" s="81"/>
      <c r="KFN48" s="81"/>
      <c r="KFO48" s="81"/>
      <c r="KFP48" s="81"/>
      <c r="KFQ48" s="81"/>
      <c r="KFR48" s="81"/>
      <c r="KFS48" s="81"/>
      <c r="KFT48" s="81"/>
      <c r="KFU48" s="81"/>
      <c r="KFV48" s="81"/>
      <c r="KFW48" s="81"/>
      <c r="KFX48" s="81"/>
      <c r="KFY48" s="81"/>
      <c r="KFZ48" s="81"/>
      <c r="KGA48" s="81"/>
      <c r="KGB48" s="81"/>
      <c r="KGC48" s="81"/>
      <c r="KGD48" s="81"/>
      <c r="KGE48" s="81"/>
      <c r="KGF48" s="81"/>
      <c r="KGG48" s="81"/>
      <c r="KGH48" s="81"/>
      <c r="KGI48" s="81"/>
      <c r="KGJ48" s="81"/>
      <c r="KGK48" s="81"/>
      <c r="KGL48" s="81"/>
      <c r="KGM48" s="81"/>
      <c r="KGN48" s="81"/>
      <c r="KGO48" s="81"/>
      <c r="KGP48" s="81"/>
      <c r="KGQ48" s="81"/>
      <c r="KGR48" s="81"/>
      <c r="KGS48" s="81"/>
      <c r="KGT48" s="81"/>
      <c r="KGU48" s="81"/>
      <c r="KGV48" s="81"/>
      <c r="KGW48" s="81"/>
      <c r="KGX48" s="81"/>
      <c r="KGY48" s="81"/>
      <c r="KGZ48" s="81"/>
      <c r="KHA48" s="81"/>
      <c r="KHB48" s="81"/>
      <c r="KHC48" s="81"/>
      <c r="KHD48" s="81"/>
      <c r="KHE48" s="81"/>
      <c r="KHF48" s="81"/>
      <c r="KHG48" s="81"/>
      <c r="KHH48" s="81"/>
      <c r="KHI48" s="81"/>
      <c r="KHJ48" s="81"/>
      <c r="KHK48" s="81"/>
      <c r="KHL48" s="81"/>
      <c r="KHM48" s="81"/>
      <c r="KHN48" s="81"/>
      <c r="KHO48" s="81"/>
      <c r="KHP48" s="81"/>
      <c r="KHQ48" s="81"/>
      <c r="KHR48" s="81"/>
      <c r="KHS48" s="81"/>
      <c r="KHT48" s="81"/>
      <c r="KHU48" s="81"/>
      <c r="KHV48" s="81"/>
      <c r="KHW48" s="81"/>
      <c r="KHX48" s="81"/>
      <c r="KHY48" s="81"/>
      <c r="KHZ48" s="81"/>
      <c r="KIA48" s="81"/>
      <c r="KIB48" s="81"/>
      <c r="KIC48" s="81"/>
      <c r="KID48" s="81"/>
      <c r="KIE48" s="81"/>
      <c r="KIF48" s="81"/>
      <c r="KIG48" s="81"/>
      <c r="KIH48" s="81"/>
      <c r="KII48" s="81"/>
      <c r="KIJ48" s="81"/>
      <c r="KIK48" s="81"/>
      <c r="KIL48" s="81"/>
      <c r="KIM48" s="81"/>
      <c r="KIN48" s="81"/>
      <c r="KIO48" s="81"/>
      <c r="KIP48" s="81"/>
      <c r="KIQ48" s="81"/>
      <c r="KIR48" s="81"/>
      <c r="KIS48" s="81"/>
      <c r="KIT48" s="81"/>
      <c r="KIU48" s="81"/>
      <c r="KIV48" s="81"/>
      <c r="KIW48" s="81"/>
      <c r="KIX48" s="81"/>
      <c r="KIY48" s="81"/>
      <c r="KIZ48" s="81"/>
      <c r="KJA48" s="81"/>
      <c r="KJB48" s="81"/>
      <c r="KJC48" s="81"/>
      <c r="KJD48" s="81"/>
      <c r="KJE48" s="81"/>
      <c r="KJF48" s="81"/>
      <c r="KJG48" s="81"/>
      <c r="KJH48" s="81"/>
      <c r="KJI48" s="81"/>
      <c r="KJJ48" s="81"/>
      <c r="KJK48" s="81"/>
      <c r="KJL48" s="81"/>
      <c r="KJM48" s="81"/>
      <c r="KJN48" s="81"/>
      <c r="KJO48" s="81"/>
      <c r="KJP48" s="81"/>
      <c r="KJQ48" s="81"/>
      <c r="KJR48" s="81"/>
      <c r="KJS48" s="81"/>
      <c r="KJT48" s="81"/>
      <c r="KJU48" s="81"/>
      <c r="KJV48" s="81"/>
      <c r="KJW48" s="81"/>
      <c r="KJX48" s="81"/>
      <c r="KJY48" s="81"/>
      <c r="KJZ48" s="81"/>
      <c r="KKA48" s="81"/>
      <c r="KKB48" s="81"/>
      <c r="KKC48" s="81"/>
      <c r="KKD48" s="81"/>
      <c r="KKE48" s="81"/>
      <c r="KKF48" s="81"/>
      <c r="KKG48" s="81"/>
      <c r="KKH48" s="81"/>
      <c r="KKI48" s="81"/>
      <c r="KKJ48" s="81"/>
      <c r="KKK48" s="81"/>
      <c r="KKL48" s="81"/>
      <c r="KKM48" s="81"/>
      <c r="KKN48" s="81"/>
      <c r="KKO48" s="81"/>
      <c r="KKP48" s="81"/>
      <c r="KKQ48" s="81"/>
      <c r="KKR48" s="81"/>
      <c r="KKS48" s="81"/>
      <c r="KKT48" s="81"/>
      <c r="KKU48" s="81"/>
      <c r="KKV48" s="81"/>
      <c r="KKW48" s="81"/>
      <c r="KKX48" s="81"/>
      <c r="KKY48" s="81"/>
      <c r="KKZ48" s="81"/>
      <c r="KLA48" s="81"/>
      <c r="KLB48" s="81"/>
      <c r="KLC48" s="81"/>
      <c r="KLD48" s="81"/>
      <c r="KLE48" s="81"/>
      <c r="KLF48" s="81"/>
      <c r="KLG48" s="81"/>
      <c r="KLH48" s="81"/>
      <c r="KLI48" s="81"/>
      <c r="KLJ48" s="81"/>
      <c r="KLK48" s="81"/>
      <c r="KLL48" s="81"/>
      <c r="KLM48" s="81"/>
      <c r="KLN48" s="81"/>
      <c r="KLO48" s="81"/>
      <c r="KLP48" s="81"/>
      <c r="KLQ48" s="81"/>
      <c r="KLR48" s="81"/>
      <c r="KLS48" s="81"/>
      <c r="KLT48" s="81"/>
      <c r="KLU48" s="81"/>
      <c r="KLV48" s="81"/>
      <c r="KLW48" s="81"/>
      <c r="KLX48" s="81"/>
      <c r="KLY48" s="81"/>
      <c r="KLZ48" s="81"/>
      <c r="KMA48" s="81"/>
      <c r="KMB48" s="81"/>
      <c r="KMC48" s="81"/>
      <c r="KMD48" s="81"/>
      <c r="KME48" s="81"/>
      <c r="KMF48" s="81"/>
      <c r="KMG48" s="81"/>
      <c r="KMH48" s="81"/>
      <c r="KMI48" s="81"/>
      <c r="KMJ48" s="81"/>
      <c r="KMK48" s="81"/>
      <c r="KML48" s="81"/>
      <c r="KMM48" s="81"/>
      <c r="KMN48" s="81"/>
      <c r="KMO48" s="81"/>
      <c r="KMP48" s="81"/>
      <c r="KMQ48" s="81"/>
      <c r="KMR48" s="81"/>
      <c r="KMS48" s="81"/>
      <c r="KMT48" s="81"/>
      <c r="KMU48" s="81"/>
      <c r="KMV48" s="81"/>
      <c r="KMW48" s="81"/>
      <c r="KMX48" s="81"/>
      <c r="KMY48" s="81"/>
      <c r="KMZ48" s="81"/>
      <c r="KNA48" s="81"/>
      <c r="KNB48" s="81"/>
      <c r="KNC48" s="81"/>
      <c r="KND48" s="81"/>
      <c r="KNE48" s="81"/>
      <c r="KNF48" s="81"/>
      <c r="KNG48" s="81"/>
      <c r="KNH48" s="81"/>
      <c r="KNI48" s="81"/>
      <c r="KNJ48" s="81"/>
      <c r="KNK48" s="81"/>
      <c r="KNL48" s="81"/>
      <c r="KNM48" s="81"/>
      <c r="KNN48" s="81"/>
      <c r="KNO48" s="81"/>
      <c r="KNP48" s="81"/>
      <c r="KNQ48" s="81"/>
      <c r="KNR48" s="81"/>
      <c r="KNS48" s="81"/>
      <c r="KNT48" s="81"/>
      <c r="KNU48" s="81"/>
      <c r="KNV48" s="81"/>
      <c r="KNW48" s="81"/>
      <c r="KNX48" s="81"/>
      <c r="KNY48" s="81"/>
      <c r="KNZ48" s="81"/>
      <c r="KOA48" s="81"/>
      <c r="KOB48" s="81"/>
      <c r="KOC48" s="81"/>
      <c r="KOD48" s="81"/>
      <c r="KOE48" s="81"/>
      <c r="KOF48" s="81"/>
      <c r="KOG48" s="81"/>
      <c r="KOH48" s="81"/>
      <c r="KOI48" s="81"/>
      <c r="KOJ48" s="81"/>
      <c r="KOK48" s="81"/>
      <c r="KOL48" s="81"/>
      <c r="KOM48" s="81"/>
      <c r="KON48" s="81"/>
      <c r="KOO48" s="81"/>
      <c r="KOP48" s="81"/>
      <c r="KOQ48" s="81"/>
      <c r="KOR48" s="81"/>
      <c r="KOS48" s="81"/>
      <c r="KOT48" s="81"/>
      <c r="KOU48" s="81"/>
      <c r="KOV48" s="81"/>
      <c r="KOW48" s="81"/>
      <c r="KOX48" s="81"/>
      <c r="KOY48" s="81"/>
      <c r="KOZ48" s="81"/>
      <c r="KPA48" s="81"/>
      <c r="KPB48" s="81"/>
      <c r="KPC48" s="81"/>
      <c r="KPD48" s="81"/>
      <c r="KPE48" s="81"/>
      <c r="KPF48" s="81"/>
      <c r="KPG48" s="81"/>
      <c r="KPH48" s="81"/>
      <c r="KPI48" s="81"/>
      <c r="KPJ48" s="81"/>
      <c r="KPK48" s="81"/>
      <c r="KPL48" s="81"/>
      <c r="KPM48" s="81"/>
      <c r="KPN48" s="81"/>
      <c r="KPO48" s="81"/>
      <c r="KPP48" s="81"/>
      <c r="KPQ48" s="81"/>
      <c r="KPR48" s="81"/>
      <c r="KPS48" s="81"/>
      <c r="KPT48" s="81"/>
      <c r="KPU48" s="81"/>
      <c r="KPV48" s="81"/>
      <c r="KPW48" s="81"/>
      <c r="KPX48" s="81"/>
      <c r="KPY48" s="81"/>
      <c r="KPZ48" s="81"/>
      <c r="KQA48" s="81"/>
      <c r="KQB48" s="81"/>
      <c r="KQC48" s="81"/>
      <c r="KQD48" s="81"/>
      <c r="KQE48" s="81"/>
      <c r="KQF48" s="81"/>
      <c r="KQG48" s="81"/>
      <c r="KQH48" s="81"/>
      <c r="KQI48" s="81"/>
      <c r="KQJ48" s="81"/>
      <c r="KQK48" s="81"/>
      <c r="KQL48" s="81"/>
      <c r="KQM48" s="81"/>
      <c r="KQN48" s="81"/>
      <c r="KQO48" s="81"/>
      <c r="KQP48" s="81"/>
      <c r="KQQ48" s="81"/>
      <c r="KQR48" s="81"/>
      <c r="KQS48" s="81"/>
      <c r="KQT48" s="81"/>
      <c r="KQU48" s="81"/>
      <c r="KQV48" s="81"/>
      <c r="KQW48" s="81"/>
      <c r="KQX48" s="81"/>
      <c r="KQY48" s="81"/>
      <c r="KQZ48" s="81"/>
      <c r="KRA48" s="81"/>
      <c r="KRB48" s="81"/>
      <c r="KRC48" s="81"/>
      <c r="KRD48" s="81"/>
      <c r="KRE48" s="81"/>
      <c r="KRF48" s="81"/>
      <c r="KRG48" s="81"/>
      <c r="KRH48" s="81"/>
      <c r="KRI48" s="81"/>
      <c r="KRJ48" s="81"/>
      <c r="KRK48" s="81"/>
      <c r="KRL48" s="81"/>
      <c r="KRM48" s="81"/>
      <c r="KRN48" s="81"/>
      <c r="KRO48" s="81"/>
      <c r="KRP48" s="81"/>
      <c r="KRQ48" s="81"/>
      <c r="KRR48" s="81"/>
      <c r="KRS48" s="81"/>
      <c r="KRT48" s="81"/>
      <c r="KRU48" s="81"/>
      <c r="KRV48" s="81"/>
      <c r="KRW48" s="81"/>
      <c r="KRX48" s="81"/>
      <c r="KRY48" s="81"/>
      <c r="KRZ48" s="81"/>
      <c r="KSA48" s="81"/>
      <c r="KSB48" s="81"/>
      <c r="KSC48" s="81"/>
      <c r="KSD48" s="81"/>
      <c r="KSE48" s="81"/>
      <c r="KSF48" s="81"/>
      <c r="KSG48" s="81"/>
      <c r="KSH48" s="81"/>
      <c r="KSI48" s="81"/>
      <c r="KSJ48" s="81"/>
      <c r="KSK48" s="81"/>
      <c r="KSL48" s="81"/>
      <c r="KSM48" s="81"/>
      <c r="KSN48" s="81"/>
      <c r="KSO48" s="81"/>
      <c r="KSP48" s="81"/>
      <c r="KSQ48" s="81"/>
      <c r="KSR48" s="81"/>
      <c r="KSS48" s="81"/>
      <c r="KST48" s="81"/>
      <c r="KSU48" s="81"/>
      <c r="KSV48" s="81"/>
      <c r="KSW48" s="81"/>
      <c r="KSX48" s="81"/>
      <c r="KSY48" s="81"/>
      <c r="KSZ48" s="81"/>
      <c r="KTA48" s="81"/>
      <c r="KTB48" s="81"/>
      <c r="KTC48" s="81"/>
      <c r="KTD48" s="81"/>
      <c r="KTE48" s="81"/>
      <c r="KTF48" s="81"/>
      <c r="KTG48" s="81"/>
      <c r="KTH48" s="81"/>
      <c r="KTI48" s="81"/>
      <c r="KTJ48" s="81"/>
      <c r="KTK48" s="81"/>
      <c r="KTL48" s="81"/>
      <c r="KTM48" s="81"/>
      <c r="KTN48" s="81"/>
      <c r="KTO48" s="81"/>
      <c r="KTP48" s="81"/>
      <c r="KTQ48" s="81"/>
      <c r="KTR48" s="81"/>
      <c r="KTS48" s="81"/>
      <c r="KTT48" s="81"/>
      <c r="KTU48" s="81"/>
      <c r="KTV48" s="81"/>
      <c r="KTW48" s="81"/>
      <c r="KTX48" s="81"/>
      <c r="KTY48" s="81"/>
      <c r="KTZ48" s="81"/>
      <c r="KUA48" s="81"/>
      <c r="KUB48" s="81"/>
      <c r="KUC48" s="81"/>
      <c r="KUD48" s="81"/>
      <c r="KUE48" s="81"/>
      <c r="KUF48" s="81"/>
      <c r="KUG48" s="81"/>
      <c r="KUH48" s="81"/>
      <c r="KUI48" s="81"/>
      <c r="KUJ48" s="81"/>
      <c r="KUK48" s="81"/>
      <c r="KUL48" s="81"/>
      <c r="KUM48" s="81"/>
      <c r="KUN48" s="81"/>
      <c r="KUO48" s="81"/>
      <c r="KUP48" s="81"/>
      <c r="KUQ48" s="81"/>
      <c r="KUR48" s="81"/>
      <c r="KUS48" s="81"/>
      <c r="KUT48" s="81"/>
      <c r="KUU48" s="81"/>
      <c r="KUV48" s="81"/>
      <c r="KUW48" s="81"/>
      <c r="KUX48" s="81"/>
      <c r="KUY48" s="81"/>
      <c r="KUZ48" s="81"/>
      <c r="KVA48" s="81"/>
      <c r="KVB48" s="81"/>
      <c r="KVC48" s="81"/>
      <c r="KVD48" s="81"/>
      <c r="KVE48" s="81"/>
      <c r="KVF48" s="81"/>
      <c r="KVG48" s="81"/>
      <c r="KVH48" s="81"/>
      <c r="KVI48" s="81"/>
      <c r="KVJ48" s="81"/>
      <c r="KVK48" s="81"/>
      <c r="KVL48" s="81"/>
      <c r="KVM48" s="81"/>
      <c r="KVN48" s="81"/>
      <c r="KVO48" s="81"/>
      <c r="KVP48" s="81"/>
      <c r="KVQ48" s="81"/>
      <c r="KVR48" s="81"/>
      <c r="KVS48" s="81"/>
      <c r="KVT48" s="81"/>
      <c r="KVU48" s="81"/>
      <c r="KVV48" s="81"/>
      <c r="KVW48" s="81"/>
      <c r="KVX48" s="81"/>
      <c r="KVY48" s="81"/>
      <c r="KVZ48" s="81"/>
      <c r="KWA48" s="81"/>
      <c r="KWB48" s="81"/>
      <c r="KWC48" s="81"/>
      <c r="KWD48" s="81"/>
      <c r="KWE48" s="81"/>
      <c r="KWF48" s="81"/>
      <c r="KWG48" s="81"/>
      <c r="KWH48" s="81"/>
      <c r="KWI48" s="81"/>
      <c r="KWJ48" s="81"/>
      <c r="KWK48" s="81"/>
      <c r="KWL48" s="81"/>
      <c r="KWM48" s="81"/>
      <c r="KWN48" s="81"/>
      <c r="KWO48" s="81"/>
      <c r="KWP48" s="81"/>
      <c r="KWQ48" s="81"/>
      <c r="KWR48" s="81"/>
      <c r="KWS48" s="81"/>
      <c r="KWT48" s="81"/>
      <c r="KWU48" s="81"/>
      <c r="KWV48" s="81"/>
      <c r="KWW48" s="81"/>
      <c r="KWX48" s="81"/>
      <c r="KWY48" s="81"/>
      <c r="KWZ48" s="81"/>
      <c r="KXA48" s="81"/>
      <c r="KXB48" s="81"/>
      <c r="KXC48" s="81"/>
      <c r="KXD48" s="81"/>
      <c r="KXE48" s="81"/>
      <c r="KXF48" s="81"/>
      <c r="KXG48" s="81"/>
      <c r="KXH48" s="81"/>
      <c r="KXI48" s="81"/>
      <c r="KXJ48" s="81"/>
      <c r="KXK48" s="81"/>
      <c r="KXL48" s="81"/>
      <c r="KXM48" s="81"/>
      <c r="KXN48" s="81"/>
      <c r="KXO48" s="81"/>
      <c r="KXP48" s="81"/>
      <c r="KXQ48" s="81"/>
      <c r="KXR48" s="81"/>
      <c r="KXS48" s="81"/>
      <c r="KXT48" s="81"/>
      <c r="KXU48" s="81"/>
      <c r="KXV48" s="81"/>
      <c r="KXW48" s="81"/>
      <c r="KXX48" s="81"/>
      <c r="KXY48" s="81"/>
      <c r="KXZ48" s="81"/>
      <c r="KYA48" s="81"/>
      <c r="KYB48" s="81"/>
      <c r="KYC48" s="81"/>
      <c r="KYD48" s="81"/>
      <c r="KYE48" s="81"/>
      <c r="KYF48" s="81"/>
      <c r="KYG48" s="81"/>
      <c r="KYH48" s="81"/>
      <c r="KYI48" s="81"/>
      <c r="KYJ48" s="81"/>
      <c r="KYK48" s="81"/>
      <c r="KYL48" s="81"/>
      <c r="KYM48" s="81"/>
      <c r="KYN48" s="81"/>
      <c r="KYO48" s="81"/>
      <c r="KYP48" s="81"/>
      <c r="KYQ48" s="81"/>
      <c r="KYR48" s="81"/>
      <c r="KYS48" s="81"/>
      <c r="KYT48" s="81"/>
      <c r="KYU48" s="81"/>
      <c r="KYV48" s="81"/>
      <c r="KYW48" s="81"/>
      <c r="KYX48" s="81"/>
      <c r="KYY48" s="81"/>
      <c r="KYZ48" s="81"/>
      <c r="KZA48" s="81"/>
      <c r="KZB48" s="81"/>
      <c r="KZC48" s="81"/>
      <c r="KZD48" s="81"/>
      <c r="KZE48" s="81"/>
      <c r="KZF48" s="81"/>
      <c r="KZG48" s="81"/>
      <c r="KZH48" s="81"/>
      <c r="KZI48" s="81"/>
      <c r="KZJ48" s="81"/>
      <c r="KZK48" s="81"/>
      <c r="KZL48" s="81"/>
      <c r="KZM48" s="81"/>
      <c r="KZN48" s="81"/>
      <c r="KZO48" s="81"/>
      <c r="KZP48" s="81"/>
      <c r="KZQ48" s="81"/>
      <c r="KZR48" s="81"/>
      <c r="KZS48" s="81"/>
      <c r="KZT48" s="81"/>
      <c r="KZU48" s="81"/>
      <c r="KZV48" s="81"/>
      <c r="KZW48" s="81"/>
      <c r="KZX48" s="81"/>
      <c r="KZY48" s="81"/>
      <c r="KZZ48" s="81"/>
      <c r="LAA48" s="81"/>
      <c r="LAB48" s="81"/>
      <c r="LAC48" s="81"/>
      <c r="LAD48" s="81"/>
      <c r="LAE48" s="81"/>
      <c r="LAF48" s="81"/>
      <c r="LAG48" s="81"/>
      <c r="LAH48" s="81"/>
      <c r="LAI48" s="81"/>
      <c r="LAJ48" s="81"/>
      <c r="LAK48" s="81"/>
      <c r="LAL48" s="81"/>
      <c r="LAM48" s="81"/>
      <c r="LAN48" s="81"/>
      <c r="LAO48" s="81"/>
      <c r="LAP48" s="81"/>
      <c r="LAQ48" s="81"/>
      <c r="LAR48" s="81"/>
      <c r="LAS48" s="81"/>
      <c r="LAT48" s="81"/>
      <c r="LAU48" s="81"/>
      <c r="LAV48" s="81"/>
      <c r="LAW48" s="81"/>
      <c r="LAX48" s="81"/>
      <c r="LAY48" s="81"/>
      <c r="LAZ48" s="81"/>
      <c r="LBA48" s="81"/>
      <c r="LBB48" s="81"/>
      <c r="LBC48" s="81"/>
      <c r="LBD48" s="81"/>
      <c r="LBE48" s="81"/>
      <c r="LBF48" s="81"/>
      <c r="LBG48" s="81"/>
      <c r="LBH48" s="81"/>
      <c r="LBI48" s="81"/>
      <c r="LBJ48" s="81"/>
      <c r="LBK48" s="81"/>
      <c r="LBL48" s="81"/>
      <c r="LBM48" s="81"/>
      <c r="LBN48" s="81"/>
      <c r="LBO48" s="81"/>
      <c r="LBP48" s="81"/>
      <c r="LBQ48" s="81"/>
      <c r="LBR48" s="81"/>
      <c r="LBS48" s="81"/>
      <c r="LBT48" s="81"/>
      <c r="LBU48" s="81"/>
      <c r="LBV48" s="81"/>
      <c r="LBW48" s="81"/>
      <c r="LBX48" s="81"/>
      <c r="LBY48" s="81"/>
      <c r="LBZ48" s="81"/>
      <c r="LCA48" s="81"/>
      <c r="LCB48" s="81"/>
      <c r="LCC48" s="81"/>
      <c r="LCD48" s="81"/>
      <c r="LCE48" s="81"/>
      <c r="LCF48" s="81"/>
      <c r="LCG48" s="81"/>
      <c r="LCH48" s="81"/>
      <c r="LCI48" s="81"/>
      <c r="LCJ48" s="81"/>
      <c r="LCK48" s="81"/>
      <c r="LCL48" s="81"/>
      <c r="LCM48" s="81"/>
      <c r="LCN48" s="81"/>
      <c r="LCO48" s="81"/>
      <c r="LCP48" s="81"/>
      <c r="LCQ48" s="81"/>
      <c r="LCR48" s="81"/>
      <c r="LCS48" s="81"/>
      <c r="LCT48" s="81"/>
      <c r="LCU48" s="81"/>
      <c r="LCV48" s="81"/>
      <c r="LCW48" s="81"/>
      <c r="LCX48" s="81"/>
      <c r="LCY48" s="81"/>
      <c r="LCZ48" s="81"/>
      <c r="LDA48" s="81"/>
      <c r="LDB48" s="81"/>
      <c r="LDC48" s="81"/>
      <c r="LDD48" s="81"/>
      <c r="LDE48" s="81"/>
      <c r="LDF48" s="81"/>
      <c r="LDG48" s="81"/>
      <c r="LDH48" s="81"/>
      <c r="LDI48" s="81"/>
      <c r="LDJ48" s="81"/>
      <c r="LDK48" s="81"/>
      <c r="LDL48" s="81"/>
      <c r="LDM48" s="81"/>
      <c r="LDN48" s="81"/>
      <c r="LDO48" s="81"/>
      <c r="LDP48" s="81"/>
      <c r="LDQ48" s="81"/>
      <c r="LDR48" s="81"/>
      <c r="LDS48" s="81"/>
      <c r="LDT48" s="81"/>
      <c r="LDU48" s="81"/>
      <c r="LDV48" s="81"/>
      <c r="LDW48" s="81"/>
      <c r="LDX48" s="81"/>
      <c r="LDY48" s="81"/>
      <c r="LDZ48" s="81"/>
      <c r="LEA48" s="81"/>
      <c r="LEB48" s="81"/>
      <c r="LEC48" s="81"/>
      <c r="LED48" s="81"/>
      <c r="LEE48" s="81"/>
      <c r="LEF48" s="81"/>
      <c r="LEG48" s="81"/>
      <c r="LEH48" s="81"/>
      <c r="LEI48" s="81"/>
      <c r="LEJ48" s="81"/>
      <c r="LEK48" s="81"/>
      <c r="LEL48" s="81"/>
      <c r="LEM48" s="81"/>
      <c r="LEN48" s="81"/>
      <c r="LEO48" s="81"/>
      <c r="LEP48" s="81"/>
      <c r="LEQ48" s="81"/>
      <c r="LER48" s="81"/>
      <c r="LES48" s="81"/>
      <c r="LET48" s="81"/>
      <c r="LEU48" s="81"/>
      <c r="LEV48" s="81"/>
      <c r="LEW48" s="81"/>
      <c r="LEX48" s="81"/>
      <c r="LEY48" s="81"/>
      <c r="LEZ48" s="81"/>
      <c r="LFA48" s="81"/>
      <c r="LFB48" s="81"/>
      <c r="LFC48" s="81"/>
      <c r="LFD48" s="81"/>
      <c r="LFE48" s="81"/>
      <c r="LFF48" s="81"/>
      <c r="LFG48" s="81"/>
      <c r="LFH48" s="81"/>
      <c r="LFI48" s="81"/>
      <c r="LFJ48" s="81"/>
      <c r="LFK48" s="81"/>
      <c r="LFL48" s="81"/>
      <c r="LFM48" s="81"/>
      <c r="LFN48" s="81"/>
      <c r="LFO48" s="81"/>
      <c r="LFP48" s="81"/>
      <c r="LFQ48" s="81"/>
      <c r="LFR48" s="81"/>
      <c r="LFS48" s="81"/>
      <c r="LFT48" s="81"/>
      <c r="LFU48" s="81"/>
      <c r="LFV48" s="81"/>
      <c r="LFW48" s="81"/>
      <c r="LFX48" s="81"/>
      <c r="LFY48" s="81"/>
      <c r="LFZ48" s="81"/>
      <c r="LGA48" s="81"/>
      <c r="LGB48" s="81"/>
      <c r="LGC48" s="81"/>
      <c r="LGD48" s="81"/>
      <c r="LGE48" s="81"/>
      <c r="LGF48" s="81"/>
      <c r="LGG48" s="81"/>
      <c r="LGH48" s="81"/>
      <c r="LGI48" s="81"/>
      <c r="LGJ48" s="81"/>
      <c r="LGK48" s="81"/>
      <c r="LGL48" s="81"/>
      <c r="LGM48" s="81"/>
      <c r="LGN48" s="81"/>
      <c r="LGO48" s="81"/>
      <c r="LGP48" s="81"/>
      <c r="LGQ48" s="81"/>
      <c r="LGR48" s="81"/>
      <c r="LGS48" s="81"/>
      <c r="LGT48" s="81"/>
      <c r="LGU48" s="81"/>
      <c r="LGV48" s="81"/>
      <c r="LGW48" s="81"/>
      <c r="LGX48" s="81"/>
      <c r="LGY48" s="81"/>
      <c r="LGZ48" s="81"/>
      <c r="LHA48" s="81"/>
      <c r="LHB48" s="81"/>
      <c r="LHC48" s="81"/>
      <c r="LHD48" s="81"/>
      <c r="LHE48" s="81"/>
      <c r="LHF48" s="81"/>
      <c r="LHG48" s="81"/>
      <c r="LHH48" s="81"/>
      <c r="LHI48" s="81"/>
      <c r="LHJ48" s="81"/>
      <c r="LHK48" s="81"/>
      <c r="LHL48" s="81"/>
      <c r="LHM48" s="81"/>
      <c r="LHN48" s="81"/>
      <c r="LHO48" s="81"/>
      <c r="LHP48" s="81"/>
      <c r="LHQ48" s="81"/>
      <c r="LHR48" s="81"/>
      <c r="LHS48" s="81"/>
      <c r="LHT48" s="81"/>
      <c r="LHU48" s="81"/>
      <c r="LHV48" s="81"/>
      <c r="LHW48" s="81"/>
      <c r="LHX48" s="81"/>
      <c r="LHY48" s="81"/>
      <c r="LHZ48" s="81"/>
      <c r="LIA48" s="81"/>
      <c r="LIB48" s="81"/>
      <c r="LIC48" s="81"/>
      <c r="LID48" s="81"/>
      <c r="LIE48" s="81"/>
      <c r="LIF48" s="81"/>
      <c r="LIG48" s="81"/>
      <c r="LIH48" s="81"/>
      <c r="LII48" s="81"/>
      <c r="LIJ48" s="81"/>
      <c r="LIK48" s="81"/>
      <c r="LIL48" s="81"/>
      <c r="LIM48" s="81"/>
      <c r="LIN48" s="81"/>
      <c r="LIO48" s="81"/>
      <c r="LIP48" s="81"/>
      <c r="LIQ48" s="81"/>
      <c r="LIR48" s="81"/>
      <c r="LIS48" s="81"/>
      <c r="LIT48" s="81"/>
      <c r="LIU48" s="81"/>
      <c r="LIV48" s="81"/>
      <c r="LIW48" s="81"/>
      <c r="LIX48" s="81"/>
      <c r="LIY48" s="81"/>
      <c r="LIZ48" s="81"/>
      <c r="LJA48" s="81"/>
      <c r="LJB48" s="81"/>
      <c r="LJC48" s="81"/>
      <c r="LJD48" s="81"/>
      <c r="LJE48" s="81"/>
      <c r="LJF48" s="81"/>
      <c r="LJG48" s="81"/>
      <c r="LJH48" s="81"/>
      <c r="LJI48" s="81"/>
      <c r="LJJ48" s="81"/>
      <c r="LJK48" s="81"/>
      <c r="LJL48" s="81"/>
      <c r="LJM48" s="81"/>
      <c r="LJN48" s="81"/>
      <c r="LJO48" s="81"/>
      <c r="LJP48" s="81"/>
      <c r="LJQ48" s="81"/>
      <c r="LJR48" s="81"/>
      <c r="LJS48" s="81"/>
      <c r="LJT48" s="81"/>
      <c r="LJU48" s="81"/>
      <c r="LJV48" s="81"/>
      <c r="LJW48" s="81"/>
      <c r="LJX48" s="81"/>
      <c r="LJY48" s="81"/>
      <c r="LJZ48" s="81"/>
      <c r="LKA48" s="81"/>
      <c r="LKB48" s="81"/>
      <c r="LKC48" s="81"/>
      <c r="LKD48" s="81"/>
      <c r="LKE48" s="81"/>
      <c r="LKF48" s="81"/>
      <c r="LKG48" s="81"/>
      <c r="LKH48" s="81"/>
      <c r="LKI48" s="81"/>
      <c r="LKJ48" s="81"/>
      <c r="LKK48" s="81"/>
      <c r="LKL48" s="81"/>
      <c r="LKM48" s="81"/>
      <c r="LKN48" s="81"/>
      <c r="LKO48" s="81"/>
      <c r="LKP48" s="81"/>
      <c r="LKQ48" s="81"/>
      <c r="LKR48" s="81"/>
      <c r="LKS48" s="81"/>
      <c r="LKT48" s="81"/>
      <c r="LKU48" s="81"/>
      <c r="LKV48" s="81"/>
      <c r="LKW48" s="81"/>
      <c r="LKX48" s="81"/>
      <c r="LKY48" s="81"/>
      <c r="LKZ48" s="81"/>
      <c r="LLA48" s="81"/>
      <c r="LLB48" s="81"/>
      <c r="LLC48" s="81"/>
      <c r="LLD48" s="81"/>
      <c r="LLE48" s="81"/>
      <c r="LLF48" s="81"/>
      <c r="LLG48" s="81"/>
      <c r="LLH48" s="81"/>
      <c r="LLI48" s="81"/>
      <c r="LLJ48" s="81"/>
      <c r="LLK48" s="81"/>
      <c r="LLL48" s="81"/>
      <c r="LLM48" s="81"/>
      <c r="LLN48" s="81"/>
      <c r="LLO48" s="81"/>
      <c r="LLP48" s="81"/>
      <c r="LLQ48" s="81"/>
      <c r="LLR48" s="81"/>
      <c r="LLS48" s="81"/>
      <c r="LLT48" s="81"/>
      <c r="LLU48" s="81"/>
      <c r="LLV48" s="81"/>
      <c r="LLW48" s="81"/>
      <c r="LLX48" s="81"/>
      <c r="LLY48" s="81"/>
      <c r="LLZ48" s="81"/>
      <c r="LMA48" s="81"/>
      <c r="LMB48" s="81"/>
      <c r="LMC48" s="81"/>
      <c r="LMD48" s="81"/>
      <c r="LME48" s="81"/>
      <c r="LMF48" s="81"/>
      <c r="LMG48" s="81"/>
      <c r="LMH48" s="81"/>
      <c r="LMI48" s="81"/>
      <c r="LMJ48" s="81"/>
      <c r="LMK48" s="81"/>
      <c r="LML48" s="81"/>
      <c r="LMM48" s="81"/>
      <c r="LMN48" s="81"/>
      <c r="LMO48" s="81"/>
      <c r="LMP48" s="81"/>
      <c r="LMQ48" s="81"/>
      <c r="LMR48" s="81"/>
      <c r="LMS48" s="81"/>
      <c r="LMT48" s="81"/>
      <c r="LMU48" s="81"/>
      <c r="LMV48" s="81"/>
      <c r="LMW48" s="81"/>
      <c r="LMX48" s="81"/>
      <c r="LMY48" s="81"/>
      <c r="LMZ48" s="81"/>
      <c r="LNA48" s="81"/>
      <c r="LNB48" s="81"/>
      <c r="LNC48" s="81"/>
      <c r="LND48" s="81"/>
      <c r="LNE48" s="81"/>
      <c r="LNF48" s="81"/>
      <c r="LNG48" s="81"/>
      <c r="LNH48" s="81"/>
      <c r="LNI48" s="81"/>
      <c r="LNJ48" s="81"/>
      <c r="LNK48" s="81"/>
      <c r="LNL48" s="81"/>
      <c r="LNM48" s="81"/>
      <c r="LNN48" s="81"/>
      <c r="LNO48" s="81"/>
      <c r="LNP48" s="81"/>
      <c r="LNQ48" s="81"/>
      <c r="LNR48" s="81"/>
      <c r="LNS48" s="81"/>
      <c r="LNT48" s="81"/>
      <c r="LNU48" s="81"/>
      <c r="LNV48" s="81"/>
      <c r="LNW48" s="81"/>
      <c r="LNX48" s="81"/>
      <c r="LNY48" s="81"/>
      <c r="LNZ48" s="81"/>
      <c r="LOA48" s="81"/>
      <c r="LOB48" s="81"/>
      <c r="LOC48" s="81"/>
      <c r="LOD48" s="81"/>
      <c r="LOE48" s="81"/>
      <c r="LOF48" s="81"/>
      <c r="LOG48" s="81"/>
      <c r="LOH48" s="81"/>
      <c r="LOI48" s="81"/>
      <c r="LOJ48" s="81"/>
      <c r="LOK48" s="81"/>
      <c r="LOL48" s="81"/>
      <c r="LOM48" s="81"/>
      <c r="LON48" s="81"/>
      <c r="LOO48" s="81"/>
      <c r="LOP48" s="81"/>
      <c r="LOQ48" s="81"/>
      <c r="LOR48" s="81"/>
      <c r="LOS48" s="81"/>
      <c r="LOT48" s="81"/>
      <c r="LOU48" s="81"/>
      <c r="LOV48" s="81"/>
      <c r="LOW48" s="81"/>
      <c r="LOX48" s="81"/>
      <c r="LOY48" s="81"/>
      <c r="LOZ48" s="81"/>
      <c r="LPA48" s="81"/>
      <c r="LPB48" s="81"/>
      <c r="LPC48" s="81"/>
      <c r="LPD48" s="81"/>
      <c r="LPE48" s="81"/>
      <c r="LPF48" s="81"/>
      <c r="LPG48" s="81"/>
      <c r="LPH48" s="81"/>
      <c r="LPI48" s="81"/>
      <c r="LPJ48" s="81"/>
      <c r="LPK48" s="81"/>
      <c r="LPL48" s="81"/>
      <c r="LPM48" s="81"/>
      <c r="LPN48" s="81"/>
      <c r="LPO48" s="81"/>
      <c r="LPP48" s="81"/>
      <c r="LPQ48" s="81"/>
      <c r="LPR48" s="81"/>
      <c r="LPS48" s="81"/>
      <c r="LPT48" s="81"/>
      <c r="LPU48" s="81"/>
      <c r="LPV48" s="81"/>
      <c r="LPW48" s="81"/>
      <c r="LPX48" s="81"/>
      <c r="LPY48" s="81"/>
      <c r="LPZ48" s="81"/>
      <c r="LQA48" s="81"/>
      <c r="LQB48" s="81"/>
      <c r="LQC48" s="81"/>
      <c r="LQD48" s="81"/>
      <c r="LQE48" s="81"/>
      <c r="LQF48" s="81"/>
      <c r="LQG48" s="81"/>
      <c r="LQH48" s="81"/>
      <c r="LQI48" s="81"/>
      <c r="LQJ48" s="81"/>
      <c r="LQK48" s="81"/>
      <c r="LQL48" s="81"/>
      <c r="LQM48" s="81"/>
      <c r="LQN48" s="81"/>
      <c r="LQO48" s="81"/>
      <c r="LQP48" s="81"/>
      <c r="LQQ48" s="81"/>
      <c r="LQR48" s="81"/>
      <c r="LQS48" s="81"/>
      <c r="LQT48" s="81"/>
      <c r="LQU48" s="81"/>
      <c r="LQV48" s="81"/>
      <c r="LQW48" s="81"/>
      <c r="LQX48" s="81"/>
      <c r="LQY48" s="81"/>
      <c r="LQZ48" s="81"/>
      <c r="LRA48" s="81"/>
      <c r="LRB48" s="81"/>
      <c r="LRC48" s="81"/>
      <c r="LRD48" s="81"/>
      <c r="LRE48" s="81"/>
      <c r="LRF48" s="81"/>
      <c r="LRG48" s="81"/>
      <c r="LRH48" s="81"/>
      <c r="LRI48" s="81"/>
      <c r="LRJ48" s="81"/>
      <c r="LRK48" s="81"/>
      <c r="LRL48" s="81"/>
      <c r="LRM48" s="81"/>
      <c r="LRN48" s="81"/>
      <c r="LRO48" s="81"/>
      <c r="LRP48" s="81"/>
      <c r="LRQ48" s="81"/>
      <c r="LRR48" s="81"/>
      <c r="LRS48" s="81"/>
      <c r="LRT48" s="81"/>
      <c r="LRU48" s="81"/>
      <c r="LRV48" s="81"/>
      <c r="LRW48" s="81"/>
      <c r="LRX48" s="81"/>
      <c r="LRY48" s="81"/>
      <c r="LRZ48" s="81"/>
      <c r="LSA48" s="81"/>
      <c r="LSB48" s="81"/>
      <c r="LSC48" s="81"/>
      <c r="LSD48" s="81"/>
      <c r="LSE48" s="81"/>
      <c r="LSF48" s="81"/>
      <c r="LSG48" s="81"/>
      <c r="LSH48" s="81"/>
      <c r="LSI48" s="81"/>
      <c r="LSJ48" s="81"/>
      <c r="LSK48" s="81"/>
      <c r="LSL48" s="81"/>
      <c r="LSM48" s="81"/>
      <c r="LSN48" s="81"/>
      <c r="LSO48" s="81"/>
      <c r="LSP48" s="81"/>
      <c r="LSQ48" s="81"/>
      <c r="LSR48" s="81"/>
      <c r="LSS48" s="81"/>
      <c r="LST48" s="81"/>
      <c r="LSU48" s="81"/>
      <c r="LSV48" s="81"/>
      <c r="LSW48" s="81"/>
      <c r="LSX48" s="81"/>
      <c r="LSY48" s="81"/>
      <c r="LSZ48" s="81"/>
      <c r="LTA48" s="81"/>
      <c r="LTB48" s="81"/>
      <c r="LTC48" s="81"/>
      <c r="LTD48" s="81"/>
      <c r="LTE48" s="81"/>
      <c r="LTF48" s="81"/>
      <c r="LTG48" s="81"/>
      <c r="LTH48" s="81"/>
      <c r="LTI48" s="81"/>
      <c r="LTJ48" s="81"/>
      <c r="LTK48" s="81"/>
      <c r="LTL48" s="81"/>
      <c r="LTM48" s="81"/>
      <c r="LTN48" s="81"/>
      <c r="LTO48" s="81"/>
      <c r="LTP48" s="81"/>
      <c r="LTQ48" s="81"/>
      <c r="LTR48" s="81"/>
      <c r="LTS48" s="81"/>
      <c r="LTT48" s="81"/>
      <c r="LTU48" s="81"/>
      <c r="LTV48" s="81"/>
      <c r="LTW48" s="81"/>
      <c r="LTX48" s="81"/>
      <c r="LTY48" s="81"/>
      <c r="LTZ48" s="81"/>
      <c r="LUA48" s="81"/>
      <c r="LUB48" s="81"/>
      <c r="LUC48" s="81"/>
      <c r="LUD48" s="81"/>
      <c r="LUE48" s="81"/>
      <c r="LUF48" s="81"/>
      <c r="LUG48" s="81"/>
      <c r="LUH48" s="81"/>
      <c r="LUI48" s="81"/>
      <c r="LUJ48" s="81"/>
      <c r="LUK48" s="81"/>
      <c r="LUL48" s="81"/>
      <c r="LUM48" s="81"/>
      <c r="LUN48" s="81"/>
      <c r="LUO48" s="81"/>
      <c r="LUP48" s="81"/>
      <c r="LUQ48" s="81"/>
      <c r="LUR48" s="81"/>
      <c r="LUS48" s="81"/>
      <c r="LUT48" s="81"/>
      <c r="LUU48" s="81"/>
      <c r="LUV48" s="81"/>
      <c r="LUW48" s="81"/>
      <c r="LUX48" s="81"/>
      <c r="LUY48" s="81"/>
      <c r="LUZ48" s="81"/>
      <c r="LVA48" s="81"/>
      <c r="LVB48" s="81"/>
      <c r="LVC48" s="81"/>
      <c r="LVD48" s="81"/>
      <c r="LVE48" s="81"/>
      <c r="LVF48" s="81"/>
      <c r="LVG48" s="81"/>
      <c r="LVH48" s="81"/>
      <c r="LVI48" s="81"/>
      <c r="LVJ48" s="81"/>
      <c r="LVK48" s="81"/>
      <c r="LVL48" s="81"/>
      <c r="LVM48" s="81"/>
      <c r="LVN48" s="81"/>
      <c r="LVO48" s="81"/>
      <c r="LVP48" s="81"/>
      <c r="LVQ48" s="81"/>
      <c r="LVR48" s="81"/>
      <c r="LVS48" s="81"/>
      <c r="LVT48" s="81"/>
      <c r="LVU48" s="81"/>
      <c r="LVV48" s="81"/>
      <c r="LVW48" s="81"/>
      <c r="LVX48" s="81"/>
      <c r="LVY48" s="81"/>
      <c r="LVZ48" s="81"/>
      <c r="LWA48" s="81"/>
      <c r="LWB48" s="81"/>
      <c r="LWC48" s="81"/>
      <c r="LWD48" s="81"/>
      <c r="LWE48" s="81"/>
      <c r="LWF48" s="81"/>
      <c r="LWG48" s="81"/>
      <c r="LWH48" s="81"/>
      <c r="LWI48" s="81"/>
      <c r="LWJ48" s="81"/>
      <c r="LWK48" s="81"/>
      <c r="LWL48" s="81"/>
      <c r="LWM48" s="81"/>
      <c r="LWN48" s="81"/>
      <c r="LWO48" s="81"/>
      <c r="LWP48" s="81"/>
      <c r="LWQ48" s="81"/>
      <c r="LWR48" s="81"/>
      <c r="LWS48" s="81"/>
      <c r="LWT48" s="81"/>
      <c r="LWU48" s="81"/>
      <c r="LWV48" s="81"/>
      <c r="LWW48" s="81"/>
      <c r="LWX48" s="81"/>
      <c r="LWY48" s="81"/>
      <c r="LWZ48" s="81"/>
      <c r="LXA48" s="81"/>
      <c r="LXB48" s="81"/>
      <c r="LXC48" s="81"/>
      <c r="LXD48" s="81"/>
      <c r="LXE48" s="81"/>
      <c r="LXF48" s="81"/>
      <c r="LXG48" s="81"/>
      <c r="LXH48" s="81"/>
      <c r="LXI48" s="81"/>
      <c r="LXJ48" s="81"/>
      <c r="LXK48" s="81"/>
      <c r="LXL48" s="81"/>
      <c r="LXM48" s="81"/>
      <c r="LXN48" s="81"/>
      <c r="LXO48" s="81"/>
      <c r="LXP48" s="81"/>
      <c r="LXQ48" s="81"/>
      <c r="LXR48" s="81"/>
      <c r="LXS48" s="81"/>
      <c r="LXT48" s="81"/>
      <c r="LXU48" s="81"/>
      <c r="LXV48" s="81"/>
      <c r="LXW48" s="81"/>
      <c r="LXX48" s="81"/>
      <c r="LXY48" s="81"/>
      <c r="LXZ48" s="81"/>
      <c r="LYA48" s="81"/>
      <c r="LYB48" s="81"/>
      <c r="LYC48" s="81"/>
      <c r="LYD48" s="81"/>
      <c r="LYE48" s="81"/>
      <c r="LYF48" s="81"/>
      <c r="LYG48" s="81"/>
      <c r="LYH48" s="81"/>
      <c r="LYI48" s="81"/>
      <c r="LYJ48" s="81"/>
      <c r="LYK48" s="81"/>
      <c r="LYL48" s="81"/>
      <c r="LYM48" s="81"/>
      <c r="LYN48" s="81"/>
      <c r="LYO48" s="81"/>
      <c r="LYP48" s="81"/>
      <c r="LYQ48" s="81"/>
      <c r="LYR48" s="81"/>
      <c r="LYS48" s="81"/>
      <c r="LYT48" s="81"/>
      <c r="LYU48" s="81"/>
      <c r="LYV48" s="81"/>
      <c r="LYW48" s="81"/>
      <c r="LYX48" s="81"/>
      <c r="LYY48" s="81"/>
      <c r="LYZ48" s="81"/>
      <c r="LZA48" s="81"/>
      <c r="LZB48" s="81"/>
      <c r="LZC48" s="81"/>
      <c r="LZD48" s="81"/>
      <c r="LZE48" s="81"/>
      <c r="LZF48" s="81"/>
      <c r="LZG48" s="81"/>
      <c r="LZH48" s="81"/>
      <c r="LZI48" s="81"/>
      <c r="LZJ48" s="81"/>
      <c r="LZK48" s="81"/>
      <c r="LZL48" s="81"/>
      <c r="LZM48" s="81"/>
      <c r="LZN48" s="81"/>
      <c r="LZO48" s="81"/>
      <c r="LZP48" s="81"/>
      <c r="LZQ48" s="81"/>
      <c r="LZR48" s="81"/>
      <c r="LZS48" s="81"/>
      <c r="LZT48" s="81"/>
      <c r="LZU48" s="81"/>
      <c r="LZV48" s="81"/>
      <c r="LZW48" s="81"/>
      <c r="LZX48" s="81"/>
      <c r="LZY48" s="81"/>
      <c r="LZZ48" s="81"/>
      <c r="MAA48" s="81"/>
      <c r="MAB48" s="81"/>
      <c r="MAC48" s="81"/>
      <c r="MAD48" s="81"/>
      <c r="MAE48" s="81"/>
      <c r="MAF48" s="81"/>
      <c r="MAG48" s="81"/>
      <c r="MAH48" s="81"/>
      <c r="MAI48" s="81"/>
      <c r="MAJ48" s="81"/>
      <c r="MAK48" s="81"/>
      <c r="MAL48" s="81"/>
      <c r="MAM48" s="81"/>
      <c r="MAN48" s="81"/>
      <c r="MAO48" s="81"/>
      <c r="MAP48" s="81"/>
      <c r="MAQ48" s="81"/>
      <c r="MAR48" s="81"/>
      <c r="MAS48" s="81"/>
      <c r="MAT48" s="81"/>
      <c r="MAU48" s="81"/>
      <c r="MAV48" s="81"/>
      <c r="MAW48" s="81"/>
      <c r="MAX48" s="81"/>
      <c r="MAY48" s="81"/>
      <c r="MAZ48" s="81"/>
      <c r="MBA48" s="81"/>
      <c r="MBB48" s="81"/>
      <c r="MBC48" s="81"/>
      <c r="MBD48" s="81"/>
      <c r="MBE48" s="81"/>
      <c r="MBF48" s="81"/>
      <c r="MBG48" s="81"/>
      <c r="MBH48" s="81"/>
      <c r="MBI48" s="81"/>
      <c r="MBJ48" s="81"/>
      <c r="MBK48" s="81"/>
      <c r="MBL48" s="81"/>
      <c r="MBM48" s="81"/>
      <c r="MBN48" s="81"/>
      <c r="MBO48" s="81"/>
      <c r="MBP48" s="81"/>
      <c r="MBQ48" s="81"/>
      <c r="MBR48" s="81"/>
      <c r="MBS48" s="81"/>
      <c r="MBT48" s="81"/>
      <c r="MBU48" s="81"/>
      <c r="MBV48" s="81"/>
      <c r="MBW48" s="81"/>
      <c r="MBX48" s="81"/>
      <c r="MBY48" s="81"/>
      <c r="MBZ48" s="81"/>
      <c r="MCA48" s="81"/>
      <c r="MCB48" s="81"/>
      <c r="MCC48" s="81"/>
      <c r="MCD48" s="81"/>
      <c r="MCE48" s="81"/>
      <c r="MCF48" s="81"/>
      <c r="MCG48" s="81"/>
      <c r="MCH48" s="81"/>
      <c r="MCI48" s="81"/>
      <c r="MCJ48" s="81"/>
      <c r="MCK48" s="81"/>
      <c r="MCL48" s="81"/>
      <c r="MCM48" s="81"/>
      <c r="MCN48" s="81"/>
      <c r="MCO48" s="81"/>
      <c r="MCP48" s="81"/>
      <c r="MCQ48" s="81"/>
      <c r="MCR48" s="81"/>
      <c r="MCS48" s="81"/>
      <c r="MCT48" s="81"/>
      <c r="MCU48" s="81"/>
      <c r="MCV48" s="81"/>
      <c r="MCW48" s="81"/>
      <c r="MCX48" s="81"/>
      <c r="MCY48" s="81"/>
      <c r="MCZ48" s="81"/>
      <c r="MDA48" s="81"/>
      <c r="MDB48" s="81"/>
      <c r="MDC48" s="81"/>
      <c r="MDD48" s="81"/>
      <c r="MDE48" s="81"/>
      <c r="MDF48" s="81"/>
      <c r="MDG48" s="81"/>
      <c r="MDH48" s="81"/>
      <c r="MDI48" s="81"/>
      <c r="MDJ48" s="81"/>
      <c r="MDK48" s="81"/>
      <c r="MDL48" s="81"/>
      <c r="MDM48" s="81"/>
      <c r="MDN48" s="81"/>
      <c r="MDO48" s="81"/>
      <c r="MDP48" s="81"/>
      <c r="MDQ48" s="81"/>
      <c r="MDR48" s="81"/>
      <c r="MDS48" s="81"/>
      <c r="MDT48" s="81"/>
      <c r="MDU48" s="81"/>
      <c r="MDV48" s="81"/>
      <c r="MDW48" s="81"/>
      <c r="MDX48" s="81"/>
      <c r="MDY48" s="81"/>
      <c r="MDZ48" s="81"/>
      <c r="MEA48" s="81"/>
      <c r="MEB48" s="81"/>
      <c r="MEC48" s="81"/>
      <c r="MED48" s="81"/>
      <c r="MEE48" s="81"/>
      <c r="MEF48" s="81"/>
      <c r="MEG48" s="81"/>
      <c r="MEH48" s="81"/>
      <c r="MEI48" s="81"/>
      <c r="MEJ48" s="81"/>
      <c r="MEK48" s="81"/>
      <c r="MEL48" s="81"/>
      <c r="MEM48" s="81"/>
      <c r="MEN48" s="81"/>
      <c r="MEO48" s="81"/>
      <c r="MEP48" s="81"/>
      <c r="MEQ48" s="81"/>
      <c r="MER48" s="81"/>
      <c r="MES48" s="81"/>
      <c r="MET48" s="81"/>
      <c r="MEU48" s="81"/>
      <c r="MEV48" s="81"/>
      <c r="MEW48" s="81"/>
      <c r="MEX48" s="81"/>
      <c r="MEY48" s="81"/>
      <c r="MEZ48" s="81"/>
      <c r="MFA48" s="81"/>
      <c r="MFB48" s="81"/>
      <c r="MFC48" s="81"/>
      <c r="MFD48" s="81"/>
      <c r="MFE48" s="81"/>
      <c r="MFF48" s="81"/>
      <c r="MFG48" s="81"/>
      <c r="MFH48" s="81"/>
      <c r="MFI48" s="81"/>
      <c r="MFJ48" s="81"/>
      <c r="MFK48" s="81"/>
      <c r="MFL48" s="81"/>
      <c r="MFM48" s="81"/>
      <c r="MFN48" s="81"/>
      <c r="MFO48" s="81"/>
      <c r="MFP48" s="81"/>
      <c r="MFQ48" s="81"/>
      <c r="MFR48" s="81"/>
      <c r="MFS48" s="81"/>
      <c r="MFT48" s="81"/>
      <c r="MFU48" s="81"/>
      <c r="MFV48" s="81"/>
      <c r="MFW48" s="81"/>
      <c r="MFX48" s="81"/>
      <c r="MFY48" s="81"/>
      <c r="MFZ48" s="81"/>
      <c r="MGA48" s="81"/>
      <c r="MGB48" s="81"/>
      <c r="MGC48" s="81"/>
      <c r="MGD48" s="81"/>
      <c r="MGE48" s="81"/>
      <c r="MGF48" s="81"/>
      <c r="MGG48" s="81"/>
      <c r="MGH48" s="81"/>
      <c r="MGI48" s="81"/>
      <c r="MGJ48" s="81"/>
      <c r="MGK48" s="81"/>
      <c r="MGL48" s="81"/>
      <c r="MGM48" s="81"/>
      <c r="MGN48" s="81"/>
      <c r="MGO48" s="81"/>
      <c r="MGP48" s="81"/>
      <c r="MGQ48" s="81"/>
      <c r="MGR48" s="81"/>
      <c r="MGS48" s="81"/>
      <c r="MGT48" s="81"/>
      <c r="MGU48" s="81"/>
      <c r="MGV48" s="81"/>
      <c r="MGW48" s="81"/>
      <c r="MGX48" s="81"/>
      <c r="MGY48" s="81"/>
      <c r="MGZ48" s="81"/>
      <c r="MHA48" s="81"/>
      <c r="MHB48" s="81"/>
      <c r="MHC48" s="81"/>
      <c r="MHD48" s="81"/>
      <c r="MHE48" s="81"/>
      <c r="MHF48" s="81"/>
      <c r="MHG48" s="81"/>
      <c r="MHH48" s="81"/>
      <c r="MHI48" s="81"/>
      <c r="MHJ48" s="81"/>
      <c r="MHK48" s="81"/>
      <c r="MHL48" s="81"/>
      <c r="MHM48" s="81"/>
      <c r="MHN48" s="81"/>
      <c r="MHO48" s="81"/>
      <c r="MHP48" s="81"/>
      <c r="MHQ48" s="81"/>
      <c r="MHR48" s="81"/>
      <c r="MHS48" s="81"/>
      <c r="MHT48" s="81"/>
      <c r="MHU48" s="81"/>
      <c r="MHV48" s="81"/>
      <c r="MHW48" s="81"/>
      <c r="MHX48" s="81"/>
      <c r="MHY48" s="81"/>
      <c r="MHZ48" s="81"/>
      <c r="MIA48" s="81"/>
      <c r="MIB48" s="81"/>
      <c r="MIC48" s="81"/>
      <c r="MID48" s="81"/>
      <c r="MIE48" s="81"/>
      <c r="MIF48" s="81"/>
      <c r="MIG48" s="81"/>
      <c r="MIH48" s="81"/>
      <c r="MII48" s="81"/>
      <c r="MIJ48" s="81"/>
      <c r="MIK48" s="81"/>
      <c r="MIL48" s="81"/>
      <c r="MIM48" s="81"/>
      <c r="MIN48" s="81"/>
      <c r="MIO48" s="81"/>
      <c r="MIP48" s="81"/>
      <c r="MIQ48" s="81"/>
      <c r="MIR48" s="81"/>
      <c r="MIS48" s="81"/>
      <c r="MIT48" s="81"/>
      <c r="MIU48" s="81"/>
      <c r="MIV48" s="81"/>
      <c r="MIW48" s="81"/>
      <c r="MIX48" s="81"/>
      <c r="MIY48" s="81"/>
      <c r="MIZ48" s="81"/>
      <c r="MJA48" s="81"/>
      <c r="MJB48" s="81"/>
      <c r="MJC48" s="81"/>
      <c r="MJD48" s="81"/>
      <c r="MJE48" s="81"/>
      <c r="MJF48" s="81"/>
      <c r="MJG48" s="81"/>
      <c r="MJH48" s="81"/>
      <c r="MJI48" s="81"/>
      <c r="MJJ48" s="81"/>
      <c r="MJK48" s="81"/>
      <c r="MJL48" s="81"/>
      <c r="MJM48" s="81"/>
      <c r="MJN48" s="81"/>
      <c r="MJO48" s="81"/>
      <c r="MJP48" s="81"/>
      <c r="MJQ48" s="81"/>
      <c r="MJR48" s="81"/>
      <c r="MJS48" s="81"/>
      <c r="MJT48" s="81"/>
      <c r="MJU48" s="81"/>
      <c r="MJV48" s="81"/>
      <c r="MJW48" s="81"/>
      <c r="MJX48" s="81"/>
      <c r="MJY48" s="81"/>
      <c r="MJZ48" s="81"/>
      <c r="MKA48" s="81"/>
      <c r="MKB48" s="81"/>
      <c r="MKC48" s="81"/>
      <c r="MKD48" s="81"/>
      <c r="MKE48" s="81"/>
      <c r="MKF48" s="81"/>
      <c r="MKG48" s="81"/>
      <c r="MKH48" s="81"/>
      <c r="MKI48" s="81"/>
      <c r="MKJ48" s="81"/>
      <c r="MKK48" s="81"/>
      <c r="MKL48" s="81"/>
      <c r="MKM48" s="81"/>
      <c r="MKN48" s="81"/>
      <c r="MKO48" s="81"/>
      <c r="MKP48" s="81"/>
      <c r="MKQ48" s="81"/>
      <c r="MKR48" s="81"/>
      <c r="MKS48" s="81"/>
      <c r="MKT48" s="81"/>
      <c r="MKU48" s="81"/>
      <c r="MKV48" s="81"/>
      <c r="MKW48" s="81"/>
      <c r="MKX48" s="81"/>
      <c r="MKY48" s="81"/>
      <c r="MKZ48" s="81"/>
      <c r="MLA48" s="81"/>
      <c r="MLB48" s="81"/>
      <c r="MLC48" s="81"/>
      <c r="MLD48" s="81"/>
      <c r="MLE48" s="81"/>
      <c r="MLF48" s="81"/>
      <c r="MLG48" s="81"/>
      <c r="MLH48" s="81"/>
      <c r="MLI48" s="81"/>
      <c r="MLJ48" s="81"/>
      <c r="MLK48" s="81"/>
      <c r="MLL48" s="81"/>
      <c r="MLM48" s="81"/>
      <c r="MLN48" s="81"/>
      <c r="MLO48" s="81"/>
      <c r="MLP48" s="81"/>
      <c r="MLQ48" s="81"/>
      <c r="MLR48" s="81"/>
      <c r="MLS48" s="81"/>
      <c r="MLT48" s="81"/>
      <c r="MLU48" s="81"/>
      <c r="MLV48" s="81"/>
      <c r="MLW48" s="81"/>
      <c r="MLX48" s="81"/>
      <c r="MLY48" s="81"/>
      <c r="MLZ48" s="81"/>
      <c r="MMA48" s="81"/>
      <c r="MMB48" s="81"/>
      <c r="MMC48" s="81"/>
      <c r="MMD48" s="81"/>
      <c r="MME48" s="81"/>
      <c r="MMF48" s="81"/>
      <c r="MMG48" s="81"/>
      <c r="MMH48" s="81"/>
      <c r="MMI48" s="81"/>
      <c r="MMJ48" s="81"/>
      <c r="MMK48" s="81"/>
      <c r="MML48" s="81"/>
      <c r="MMM48" s="81"/>
      <c r="MMN48" s="81"/>
      <c r="MMO48" s="81"/>
      <c r="MMP48" s="81"/>
      <c r="MMQ48" s="81"/>
      <c r="MMR48" s="81"/>
      <c r="MMS48" s="81"/>
      <c r="MMT48" s="81"/>
      <c r="MMU48" s="81"/>
      <c r="MMV48" s="81"/>
      <c r="MMW48" s="81"/>
      <c r="MMX48" s="81"/>
      <c r="MMY48" s="81"/>
      <c r="MMZ48" s="81"/>
      <c r="MNA48" s="81"/>
      <c r="MNB48" s="81"/>
      <c r="MNC48" s="81"/>
      <c r="MND48" s="81"/>
      <c r="MNE48" s="81"/>
      <c r="MNF48" s="81"/>
      <c r="MNG48" s="81"/>
      <c r="MNH48" s="81"/>
      <c r="MNI48" s="81"/>
      <c r="MNJ48" s="81"/>
      <c r="MNK48" s="81"/>
      <c r="MNL48" s="81"/>
      <c r="MNM48" s="81"/>
      <c r="MNN48" s="81"/>
      <c r="MNO48" s="81"/>
      <c r="MNP48" s="81"/>
      <c r="MNQ48" s="81"/>
      <c r="MNR48" s="81"/>
      <c r="MNS48" s="81"/>
      <c r="MNT48" s="81"/>
      <c r="MNU48" s="81"/>
      <c r="MNV48" s="81"/>
      <c r="MNW48" s="81"/>
      <c r="MNX48" s="81"/>
      <c r="MNY48" s="81"/>
      <c r="MNZ48" s="81"/>
      <c r="MOA48" s="81"/>
      <c r="MOB48" s="81"/>
      <c r="MOC48" s="81"/>
      <c r="MOD48" s="81"/>
      <c r="MOE48" s="81"/>
      <c r="MOF48" s="81"/>
      <c r="MOG48" s="81"/>
      <c r="MOH48" s="81"/>
      <c r="MOI48" s="81"/>
      <c r="MOJ48" s="81"/>
      <c r="MOK48" s="81"/>
      <c r="MOL48" s="81"/>
      <c r="MOM48" s="81"/>
      <c r="MON48" s="81"/>
      <c r="MOO48" s="81"/>
      <c r="MOP48" s="81"/>
      <c r="MOQ48" s="81"/>
      <c r="MOR48" s="81"/>
      <c r="MOS48" s="81"/>
      <c r="MOT48" s="81"/>
      <c r="MOU48" s="81"/>
      <c r="MOV48" s="81"/>
      <c r="MOW48" s="81"/>
      <c r="MOX48" s="81"/>
      <c r="MOY48" s="81"/>
      <c r="MOZ48" s="81"/>
      <c r="MPA48" s="81"/>
      <c r="MPB48" s="81"/>
      <c r="MPC48" s="81"/>
      <c r="MPD48" s="81"/>
      <c r="MPE48" s="81"/>
      <c r="MPF48" s="81"/>
      <c r="MPG48" s="81"/>
      <c r="MPH48" s="81"/>
      <c r="MPI48" s="81"/>
      <c r="MPJ48" s="81"/>
      <c r="MPK48" s="81"/>
      <c r="MPL48" s="81"/>
      <c r="MPM48" s="81"/>
      <c r="MPN48" s="81"/>
      <c r="MPO48" s="81"/>
      <c r="MPP48" s="81"/>
      <c r="MPQ48" s="81"/>
      <c r="MPR48" s="81"/>
      <c r="MPS48" s="81"/>
      <c r="MPT48" s="81"/>
      <c r="MPU48" s="81"/>
      <c r="MPV48" s="81"/>
      <c r="MPW48" s="81"/>
      <c r="MPX48" s="81"/>
      <c r="MPY48" s="81"/>
      <c r="MPZ48" s="81"/>
      <c r="MQA48" s="81"/>
      <c r="MQB48" s="81"/>
      <c r="MQC48" s="81"/>
      <c r="MQD48" s="81"/>
      <c r="MQE48" s="81"/>
      <c r="MQF48" s="81"/>
      <c r="MQG48" s="81"/>
      <c r="MQH48" s="81"/>
      <c r="MQI48" s="81"/>
      <c r="MQJ48" s="81"/>
      <c r="MQK48" s="81"/>
      <c r="MQL48" s="81"/>
      <c r="MQM48" s="81"/>
      <c r="MQN48" s="81"/>
      <c r="MQO48" s="81"/>
      <c r="MQP48" s="81"/>
      <c r="MQQ48" s="81"/>
      <c r="MQR48" s="81"/>
      <c r="MQS48" s="81"/>
      <c r="MQT48" s="81"/>
      <c r="MQU48" s="81"/>
      <c r="MQV48" s="81"/>
      <c r="MQW48" s="81"/>
      <c r="MQX48" s="81"/>
      <c r="MQY48" s="81"/>
      <c r="MQZ48" s="81"/>
      <c r="MRA48" s="81"/>
      <c r="MRB48" s="81"/>
      <c r="MRC48" s="81"/>
      <c r="MRD48" s="81"/>
      <c r="MRE48" s="81"/>
      <c r="MRF48" s="81"/>
      <c r="MRG48" s="81"/>
      <c r="MRH48" s="81"/>
      <c r="MRI48" s="81"/>
      <c r="MRJ48" s="81"/>
      <c r="MRK48" s="81"/>
      <c r="MRL48" s="81"/>
      <c r="MRM48" s="81"/>
      <c r="MRN48" s="81"/>
      <c r="MRO48" s="81"/>
      <c r="MRP48" s="81"/>
      <c r="MRQ48" s="81"/>
      <c r="MRR48" s="81"/>
      <c r="MRS48" s="81"/>
      <c r="MRT48" s="81"/>
      <c r="MRU48" s="81"/>
      <c r="MRV48" s="81"/>
      <c r="MRW48" s="81"/>
      <c r="MRX48" s="81"/>
      <c r="MRY48" s="81"/>
      <c r="MRZ48" s="81"/>
      <c r="MSA48" s="81"/>
      <c r="MSB48" s="81"/>
      <c r="MSC48" s="81"/>
      <c r="MSD48" s="81"/>
      <c r="MSE48" s="81"/>
      <c r="MSF48" s="81"/>
      <c r="MSG48" s="81"/>
      <c r="MSH48" s="81"/>
      <c r="MSI48" s="81"/>
      <c r="MSJ48" s="81"/>
      <c r="MSK48" s="81"/>
      <c r="MSL48" s="81"/>
      <c r="MSM48" s="81"/>
      <c r="MSN48" s="81"/>
      <c r="MSO48" s="81"/>
      <c r="MSP48" s="81"/>
      <c r="MSQ48" s="81"/>
      <c r="MSR48" s="81"/>
      <c r="MSS48" s="81"/>
      <c r="MST48" s="81"/>
      <c r="MSU48" s="81"/>
      <c r="MSV48" s="81"/>
      <c r="MSW48" s="81"/>
      <c r="MSX48" s="81"/>
      <c r="MSY48" s="81"/>
      <c r="MSZ48" s="81"/>
      <c r="MTA48" s="81"/>
      <c r="MTB48" s="81"/>
      <c r="MTC48" s="81"/>
      <c r="MTD48" s="81"/>
      <c r="MTE48" s="81"/>
      <c r="MTF48" s="81"/>
      <c r="MTG48" s="81"/>
      <c r="MTH48" s="81"/>
      <c r="MTI48" s="81"/>
      <c r="MTJ48" s="81"/>
      <c r="MTK48" s="81"/>
      <c r="MTL48" s="81"/>
      <c r="MTM48" s="81"/>
      <c r="MTN48" s="81"/>
      <c r="MTO48" s="81"/>
      <c r="MTP48" s="81"/>
      <c r="MTQ48" s="81"/>
      <c r="MTR48" s="81"/>
      <c r="MTS48" s="81"/>
      <c r="MTT48" s="81"/>
      <c r="MTU48" s="81"/>
      <c r="MTV48" s="81"/>
      <c r="MTW48" s="81"/>
      <c r="MTX48" s="81"/>
      <c r="MTY48" s="81"/>
      <c r="MTZ48" s="81"/>
      <c r="MUA48" s="81"/>
      <c r="MUB48" s="81"/>
      <c r="MUC48" s="81"/>
      <c r="MUD48" s="81"/>
      <c r="MUE48" s="81"/>
      <c r="MUF48" s="81"/>
      <c r="MUG48" s="81"/>
      <c r="MUH48" s="81"/>
      <c r="MUI48" s="81"/>
      <c r="MUJ48" s="81"/>
      <c r="MUK48" s="81"/>
      <c r="MUL48" s="81"/>
      <c r="MUM48" s="81"/>
      <c r="MUN48" s="81"/>
      <c r="MUO48" s="81"/>
      <c r="MUP48" s="81"/>
      <c r="MUQ48" s="81"/>
      <c r="MUR48" s="81"/>
      <c r="MUS48" s="81"/>
      <c r="MUT48" s="81"/>
      <c r="MUU48" s="81"/>
      <c r="MUV48" s="81"/>
      <c r="MUW48" s="81"/>
      <c r="MUX48" s="81"/>
      <c r="MUY48" s="81"/>
      <c r="MUZ48" s="81"/>
      <c r="MVA48" s="81"/>
      <c r="MVB48" s="81"/>
      <c r="MVC48" s="81"/>
      <c r="MVD48" s="81"/>
      <c r="MVE48" s="81"/>
      <c r="MVF48" s="81"/>
      <c r="MVG48" s="81"/>
      <c r="MVH48" s="81"/>
      <c r="MVI48" s="81"/>
      <c r="MVJ48" s="81"/>
      <c r="MVK48" s="81"/>
      <c r="MVL48" s="81"/>
      <c r="MVM48" s="81"/>
      <c r="MVN48" s="81"/>
      <c r="MVO48" s="81"/>
      <c r="MVP48" s="81"/>
      <c r="MVQ48" s="81"/>
      <c r="MVR48" s="81"/>
      <c r="MVS48" s="81"/>
      <c r="MVT48" s="81"/>
      <c r="MVU48" s="81"/>
      <c r="MVV48" s="81"/>
      <c r="MVW48" s="81"/>
      <c r="MVX48" s="81"/>
      <c r="MVY48" s="81"/>
      <c r="MVZ48" s="81"/>
      <c r="MWA48" s="81"/>
      <c r="MWB48" s="81"/>
      <c r="MWC48" s="81"/>
      <c r="MWD48" s="81"/>
      <c r="MWE48" s="81"/>
      <c r="MWF48" s="81"/>
      <c r="MWG48" s="81"/>
      <c r="MWH48" s="81"/>
      <c r="MWI48" s="81"/>
      <c r="MWJ48" s="81"/>
      <c r="MWK48" s="81"/>
      <c r="MWL48" s="81"/>
      <c r="MWM48" s="81"/>
      <c r="MWN48" s="81"/>
      <c r="MWO48" s="81"/>
      <c r="MWP48" s="81"/>
      <c r="MWQ48" s="81"/>
      <c r="MWR48" s="81"/>
      <c r="MWS48" s="81"/>
      <c r="MWT48" s="81"/>
      <c r="MWU48" s="81"/>
      <c r="MWV48" s="81"/>
      <c r="MWW48" s="81"/>
      <c r="MWX48" s="81"/>
      <c r="MWY48" s="81"/>
      <c r="MWZ48" s="81"/>
      <c r="MXA48" s="81"/>
      <c r="MXB48" s="81"/>
      <c r="MXC48" s="81"/>
      <c r="MXD48" s="81"/>
      <c r="MXE48" s="81"/>
      <c r="MXF48" s="81"/>
      <c r="MXG48" s="81"/>
      <c r="MXH48" s="81"/>
      <c r="MXI48" s="81"/>
      <c r="MXJ48" s="81"/>
      <c r="MXK48" s="81"/>
      <c r="MXL48" s="81"/>
      <c r="MXM48" s="81"/>
      <c r="MXN48" s="81"/>
      <c r="MXO48" s="81"/>
      <c r="MXP48" s="81"/>
      <c r="MXQ48" s="81"/>
      <c r="MXR48" s="81"/>
      <c r="MXS48" s="81"/>
      <c r="MXT48" s="81"/>
      <c r="MXU48" s="81"/>
      <c r="MXV48" s="81"/>
      <c r="MXW48" s="81"/>
      <c r="MXX48" s="81"/>
      <c r="MXY48" s="81"/>
      <c r="MXZ48" s="81"/>
      <c r="MYA48" s="81"/>
      <c r="MYB48" s="81"/>
      <c r="MYC48" s="81"/>
      <c r="MYD48" s="81"/>
      <c r="MYE48" s="81"/>
      <c r="MYF48" s="81"/>
      <c r="MYG48" s="81"/>
      <c r="MYH48" s="81"/>
      <c r="MYI48" s="81"/>
      <c r="MYJ48" s="81"/>
      <c r="MYK48" s="81"/>
      <c r="MYL48" s="81"/>
      <c r="MYM48" s="81"/>
      <c r="MYN48" s="81"/>
      <c r="MYO48" s="81"/>
      <c r="MYP48" s="81"/>
      <c r="MYQ48" s="81"/>
      <c r="MYR48" s="81"/>
      <c r="MYS48" s="81"/>
      <c r="MYT48" s="81"/>
      <c r="MYU48" s="81"/>
      <c r="MYV48" s="81"/>
      <c r="MYW48" s="81"/>
      <c r="MYX48" s="81"/>
      <c r="MYY48" s="81"/>
      <c r="MYZ48" s="81"/>
      <c r="MZA48" s="81"/>
      <c r="MZB48" s="81"/>
      <c r="MZC48" s="81"/>
      <c r="MZD48" s="81"/>
      <c r="MZE48" s="81"/>
      <c r="MZF48" s="81"/>
      <c r="MZG48" s="81"/>
      <c r="MZH48" s="81"/>
      <c r="MZI48" s="81"/>
      <c r="MZJ48" s="81"/>
      <c r="MZK48" s="81"/>
      <c r="MZL48" s="81"/>
      <c r="MZM48" s="81"/>
      <c r="MZN48" s="81"/>
      <c r="MZO48" s="81"/>
      <c r="MZP48" s="81"/>
      <c r="MZQ48" s="81"/>
      <c r="MZR48" s="81"/>
      <c r="MZS48" s="81"/>
      <c r="MZT48" s="81"/>
      <c r="MZU48" s="81"/>
      <c r="MZV48" s="81"/>
      <c r="MZW48" s="81"/>
      <c r="MZX48" s="81"/>
      <c r="MZY48" s="81"/>
      <c r="MZZ48" s="81"/>
      <c r="NAA48" s="81"/>
      <c r="NAB48" s="81"/>
      <c r="NAC48" s="81"/>
      <c r="NAD48" s="81"/>
      <c r="NAE48" s="81"/>
      <c r="NAF48" s="81"/>
      <c r="NAG48" s="81"/>
      <c r="NAH48" s="81"/>
      <c r="NAI48" s="81"/>
      <c r="NAJ48" s="81"/>
      <c r="NAK48" s="81"/>
      <c r="NAL48" s="81"/>
      <c r="NAM48" s="81"/>
      <c r="NAN48" s="81"/>
      <c r="NAO48" s="81"/>
      <c r="NAP48" s="81"/>
      <c r="NAQ48" s="81"/>
      <c r="NAR48" s="81"/>
      <c r="NAS48" s="81"/>
      <c r="NAT48" s="81"/>
      <c r="NAU48" s="81"/>
      <c r="NAV48" s="81"/>
      <c r="NAW48" s="81"/>
      <c r="NAX48" s="81"/>
      <c r="NAY48" s="81"/>
      <c r="NAZ48" s="81"/>
      <c r="NBA48" s="81"/>
      <c r="NBB48" s="81"/>
      <c r="NBC48" s="81"/>
      <c r="NBD48" s="81"/>
      <c r="NBE48" s="81"/>
      <c r="NBF48" s="81"/>
      <c r="NBG48" s="81"/>
      <c r="NBH48" s="81"/>
      <c r="NBI48" s="81"/>
      <c r="NBJ48" s="81"/>
      <c r="NBK48" s="81"/>
      <c r="NBL48" s="81"/>
      <c r="NBM48" s="81"/>
      <c r="NBN48" s="81"/>
      <c r="NBO48" s="81"/>
      <c r="NBP48" s="81"/>
      <c r="NBQ48" s="81"/>
      <c r="NBR48" s="81"/>
      <c r="NBS48" s="81"/>
      <c r="NBT48" s="81"/>
      <c r="NBU48" s="81"/>
      <c r="NBV48" s="81"/>
      <c r="NBW48" s="81"/>
      <c r="NBX48" s="81"/>
      <c r="NBY48" s="81"/>
      <c r="NBZ48" s="81"/>
      <c r="NCA48" s="81"/>
      <c r="NCB48" s="81"/>
      <c r="NCC48" s="81"/>
      <c r="NCD48" s="81"/>
      <c r="NCE48" s="81"/>
      <c r="NCF48" s="81"/>
      <c r="NCG48" s="81"/>
      <c r="NCH48" s="81"/>
      <c r="NCI48" s="81"/>
      <c r="NCJ48" s="81"/>
      <c r="NCK48" s="81"/>
      <c r="NCL48" s="81"/>
      <c r="NCM48" s="81"/>
      <c r="NCN48" s="81"/>
      <c r="NCO48" s="81"/>
      <c r="NCP48" s="81"/>
      <c r="NCQ48" s="81"/>
      <c r="NCR48" s="81"/>
      <c r="NCS48" s="81"/>
      <c r="NCT48" s="81"/>
      <c r="NCU48" s="81"/>
      <c r="NCV48" s="81"/>
      <c r="NCW48" s="81"/>
      <c r="NCX48" s="81"/>
      <c r="NCY48" s="81"/>
      <c r="NCZ48" s="81"/>
      <c r="NDA48" s="81"/>
      <c r="NDB48" s="81"/>
      <c r="NDC48" s="81"/>
      <c r="NDD48" s="81"/>
      <c r="NDE48" s="81"/>
      <c r="NDF48" s="81"/>
      <c r="NDG48" s="81"/>
      <c r="NDH48" s="81"/>
      <c r="NDI48" s="81"/>
      <c r="NDJ48" s="81"/>
      <c r="NDK48" s="81"/>
      <c r="NDL48" s="81"/>
      <c r="NDM48" s="81"/>
      <c r="NDN48" s="81"/>
      <c r="NDO48" s="81"/>
      <c r="NDP48" s="81"/>
      <c r="NDQ48" s="81"/>
      <c r="NDR48" s="81"/>
      <c r="NDS48" s="81"/>
      <c r="NDT48" s="81"/>
      <c r="NDU48" s="81"/>
      <c r="NDV48" s="81"/>
      <c r="NDW48" s="81"/>
      <c r="NDX48" s="81"/>
      <c r="NDY48" s="81"/>
      <c r="NDZ48" s="81"/>
      <c r="NEA48" s="81"/>
      <c r="NEB48" s="81"/>
      <c r="NEC48" s="81"/>
      <c r="NED48" s="81"/>
      <c r="NEE48" s="81"/>
      <c r="NEF48" s="81"/>
      <c r="NEG48" s="81"/>
      <c r="NEH48" s="81"/>
      <c r="NEI48" s="81"/>
      <c r="NEJ48" s="81"/>
      <c r="NEK48" s="81"/>
      <c r="NEL48" s="81"/>
      <c r="NEM48" s="81"/>
      <c r="NEN48" s="81"/>
      <c r="NEO48" s="81"/>
      <c r="NEP48" s="81"/>
      <c r="NEQ48" s="81"/>
      <c r="NER48" s="81"/>
      <c r="NES48" s="81"/>
      <c r="NET48" s="81"/>
      <c r="NEU48" s="81"/>
      <c r="NEV48" s="81"/>
      <c r="NEW48" s="81"/>
      <c r="NEX48" s="81"/>
      <c r="NEY48" s="81"/>
      <c r="NEZ48" s="81"/>
      <c r="NFA48" s="81"/>
      <c r="NFB48" s="81"/>
      <c r="NFC48" s="81"/>
      <c r="NFD48" s="81"/>
      <c r="NFE48" s="81"/>
      <c r="NFF48" s="81"/>
      <c r="NFG48" s="81"/>
      <c r="NFH48" s="81"/>
      <c r="NFI48" s="81"/>
      <c r="NFJ48" s="81"/>
      <c r="NFK48" s="81"/>
      <c r="NFL48" s="81"/>
      <c r="NFM48" s="81"/>
      <c r="NFN48" s="81"/>
      <c r="NFO48" s="81"/>
      <c r="NFP48" s="81"/>
      <c r="NFQ48" s="81"/>
      <c r="NFR48" s="81"/>
      <c r="NFS48" s="81"/>
      <c r="NFT48" s="81"/>
      <c r="NFU48" s="81"/>
      <c r="NFV48" s="81"/>
      <c r="NFW48" s="81"/>
      <c r="NFX48" s="81"/>
      <c r="NFY48" s="81"/>
      <c r="NFZ48" s="81"/>
      <c r="NGA48" s="81"/>
      <c r="NGB48" s="81"/>
      <c r="NGC48" s="81"/>
      <c r="NGD48" s="81"/>
      <c r="NGE48" s="81"/>
      <c r="NGF48" s="81"/>
      <c r="NGG48" s="81"/>
      <c r="NGH48" s="81"/>
      <c r="NGI48" s="81"/>
      <c r="NGJ48" s="81"/>
      <c r="NGK48" s="81"/>
      <c r="NGL48" s="81"/>
      <c r="NGM48" s="81"/>
      <c r="NGN48" s="81"/>
      <c r="NGO48" s="81"/>
      <c r="NGP48" s="81"/>
      <c r="NGQ48" s="81"/>
      <c r="NGR48" s="81"/>
      <c r="NGS48" s="81"/>
      <c r="NGT48" s="81"/>
      <c r="NGU48" s="81"/>
      <c r="NGV48" s="81"/>
      <c r="NGW48" s="81"/>
      <c r="NGX48" s="81"/>
      <c r="NGY48" s="81"/>
      <c r="NGZ48" s="81"/>
      <c r="NHA48" s="81"/>
      <c r="NHB48" s="81"/>
      <c r="NHC48" s="81"/>
      <c r="NHD48" s="81"/>
      <c r="NHE48" s="81"/>
      <c r="NHF48" s="81"/>
      <c r="NHG48" s="81"/>
      <c r="NHH48" s="81"/>
      <c r="NHI48" s="81"/>
      <c r="NHJ48" s="81"/>
      <c r="NHK48" s="81"/>
      <c r="NHL48" s="81"/>
      <c r="NHM48" s="81"/>
      <c r="NHN48" s="81"/>
      <c r="NHO48" s="81"/>
      <c r="NHP48" s="81"/>
      <c r="NHQ48" s="81"/>
      <c r="NHR48" s="81"/>
      <c r="NHS48" s="81"/>
      <c r="NHT48" s="81"/>
      <c r="NHU48" s="81"/>
      <c r="NHV48" s="81"/>
      <c r="NHW48" s="81"/>
      <c r="NHX48" s="81"/>
      <c r="NHY48" s="81"/>
      <c r="NHZ48" s="81"/>
      <c r="NIA48" s="81"/>
      <c r="NIB48" s="81"/>
      <c r="NIC48" s="81"/>
      <c r="NID48" s="81"/>
      <c r="NIE48" s="81"/>
      <c r="NIF48" s="81"/>
      <c r="NIG48" s="81"/>
      <c r="NIH48" s="81"/>
      <c r="NII48" s="81"/>
      <c r="NIJ48" s="81"/>
      <c r="NIK48" s="81"/>
      <c r="NIL48" s="81"/>
      <c r="NIM48" s="81"/>
      <c r="NIN48" s="81"/>
      <c r="NIO48" s="81"/>
      <c r="NIP48" s="81"/>
      <c r="NIQ48" s="81"/>
      <c r="NIR48" s="81"/>
      <c r="NIS48" s="81"/>
      <c r="NIT48" s="81"/>
      <c r="NIU48" s="81"/>
      <c r="NIV48" s="81"/>
      <c r="NIW48" s="81"/>
      <c r="NIX48" s="81"/>
      <c r="NIY48" s="81"/>
      <c r="NIZ48" s="81"/>
      <c r="NJA48" s="81"/>
      <c r="NJB48" s="81"/>
      <c r="NJC48" s="81"/>
      <c r="NJD48" s="81"/>
      <c r="NJE48" s="81"/>
      <c r="NJF48" s="81"/>
      <c r="NJG48" s="81"/>
      <c r="NJH48" s="81"/>
      <c r="NJI48" s="81"/>
      <c r="NJJ48" s="81"/>
      <c r="NJK48" s="81"/>
      <c r="NJL48" s="81"/>
      <c r="NJM48" s="81"/>
      <c r="NJN48" s="81"/>
      <c r="NJO48" s="81"/>
      <c r="NJP48" s="81"/>
      <c r="NJQ48" s="81"/>
      <c r="NJR48" s="81"/>
      <c r="NJS48" s="81"/>
      <c r="NJT48" s="81"/>
      <c r="NJU48" s="81"/>
      <c r="NJV48" s="81"/>
      <c r="NJW48" s="81"/>
      <c r="NJX48" s="81"/>
      <c r="NJY48" s="81"/>
      <c r="NJZ48" s="81"/>
      <c r="NKA48" s="81"/>
      <c r="NKB48" s="81"/>
      <c r="NKC48" s="81"/>
      <c r="NKD48" s="81"/>
      <c r="NKE48" s="81"/>
      <c r="NKF48" s="81"/>
      <c r="NKG48" s="81"/>
      <c r="NKH48" s="81"/>
      <c r="NKI48" s="81"/>
      <c r="NKJ48" s="81"/>
      <c r="NKK48" s="81"/>
      <c r="NKL48" s="81"/>
      <c r="NKM48" s="81"/>
      <c r="NKN48" s="81"/>
      <c r="NKO48" s="81"/>
      <c r="NKP48" s="81"/>
      <c r="NKQ48" s="81"/>
      <c r="NKR48" s="81"/>
      <c r="NKS48" s="81"/>
      <c r="NKT48" s="81"/>
      <c r="NKU48" s="81"/>
      <c r="NKV48" s="81"/>
      <c r="NKW48" s="81"/>
      <c r="NKX48" s="81"/>
      <c r="NKY48" s="81"/>
      <c r="NKZ48" s="81"/>
      <c r="NLA48" s="81"/>
      <c r="NLB48" s="81"/>
      <c r="NLC48" s="81"/>
      <c r="NLD48" s="81"/>
      <c r="NLE48" s="81"/>
      <c r="NLF48" s="81"/>
      <c r="NLG48" s="81"/>
      <c r="NLH48" s="81"/>
      <c r="NLI48" s="81"/>
      <c r="NLJ48" s="81"/>
      <c r="NLK48" s="81"/>
      <c r="NLL48" s="81"/>
      <c r="NLM48" s="81"/>
      <c r="NLN48" s="81"/>
      <c r="NLO48" s="81"/>
      <c r="NLP48" s="81"/>
      <c r="NLQ48" s="81"/>
      <c r="NLR48" s="81"/>
      <c r="NLS48" s="81"/>
      <c r="NLT48" s="81"/>
      <c r="NLU48" s="81"/>
      <c r="NLV48" s="81"/>
      <c r="NLW48" s="81"/>
      <c r="NLX48" s="81"/>
      <c r="NLY48" s="81"/>
      <c r="NLZ48" s="81"/>
      <c r="NMA48" s="81"/>
      <c r="NMB48" s="81"/>
      <c r="NMC48" s="81"/>
      <c r="NMD48" s="81"/>
      <c r="NME48" s="81"/>
      <c r="NMF48" s="81"/>
      <c r="NMG48" s="81"/>
      <c r="NMH48" s="81"/>
      <c r="NMI48" s="81"/>
      <c r="NMJ48" s="81"/>
      <c r="NMK48" s="81"/>
      <c r="NML48" s="81"/>
      <c r="NMM48" s="81"/>
      <c r="NMN48" s="81"/>
      <c r="NMO48" s="81"/>
      <c r="NMP48" s="81"/>
      <c r="NMQ48" s="81"/>
      <c r="NMR48" s="81"/>
      <c r="NMS48" s="81"/>
      <c r="NMT48" s="81"/>
      <c r="NMU48" s="81"/>
      <c r="NMV48" s="81"/>
      <c r="NMW48" s="81"/>
      <c r="NMX48" s="81"/>
      <c r="NMY48" s="81"/>
      <c r="NMZ48" s="81"/>
      <c r="NNA48" s="81"/>
      <c r="NNB48" s="81"/>
      <c r="NNC48" s="81"/>
      <c r="NND48" s="81"/>
      <c r="NNE48" s="81"/>
      <c r="NNF48" s="81"/>
      <c r="NNG48" s="81"/>
      <c r="NNH48" s="81"/>
      <c r="NNI48" s="81"/>
      <c r="NNJ48" s="81"/>
      <c r="NNK48" s="81"/>
      <c r="NNL48" s="81"/>
      <c r="NNM48" s="81"/>
      <c r="NNN48" s="81"/>
      <c r="NNO48" s="81"/>
      <c r="NNP48" s="81"/>
      <c r="NNQ48" s="81"/>
      <c r="NNR48" s="81"/>
      <c r="NNS48" s="81"/>
      <c r="NNT48" s="81"/>
      <c r="NNU48" s="81"/>
      <c r="NNV48" s="81"/>
      <c r="NNW48" s="81"/>
      <c r="NNX48" s="81"/>
      <c r="NNY48" s="81"/>
      <c r="NNZ48" s="81"/>
      <c r="NOA48" s="81"/>
      <c r="NOB48" s="81"/>
      <c r="NOC48" s="81"/>
      <c r="NOD48" s="81"/>
      <c r="NOE48" s="81"/>
      <c r="NOF48" s="81"/>
      <c r="NOG48" s="81"/>
      <c r="NOH48" s="81"/>
      <c r="NOI48" s="81"/>
      <c r="NOJ48" s="81"/>
      <c r="NOK48" s="81"/>
      <c r="NOL48" s="81"/>
      <c r="NOM48" s="81"/>
      <c r="NON48" s="81"/>
      <c r="NOO48" s="81"/>
      <c r="NOP48" s="81"/>
      <c r="NOQ48" s="81"/>
      <c r="NOR48" s="81"/>
      <c r="NOS48" s="81"/>
      <c r="NOT48" s="81"/>
      <c r="NOU48" s="81"/>
      <c r="NOV48" s="81"/>
      <c r="NOW48" s="81"/>
      <c r="NOX48" s="81"/>
      <c r="NOY48" s="81"/>
      <c r="NOZ48" s="81"/>
      <c r="NPA48" s="81"/>
      <c r="NPB48" s="81"/>
      <c r="NPC48" s="81"/>
      <c r="NPD48" s="81"/>
      <c r="NPE48" s="81"/>
      <c r="NPF48" s="81"/>
      <c r="NPG48" s="81"/>
      <c r="NPH48" s="81"/>
      <c r="NPI48" s="81"/>
      <c r="NPJ48" s="81"/>
      <c r="NPK48" s="81"/>
      <c r="NPL48" s="81"/>
      <c r="NPM48" s="81"/>
      <c r="NPN48" s="81"/>
      <c r="NPO48" s="81"/>
      <c r="NPP48" s="81"/>
      <c r="NPQ48" s="81"/>
      <c r="NPR48" s="81"/>
      <c r="NPS48" s="81"/>
      <c r="NPT48" s="81"/>
      <c r="NPU48" s="81"/>
      <c r="NPV48" s="81"/>
      <c r="NPW48" s="81"/>
      <c r="NPX48" s="81"/>
      <c r="NPY48" s="81"/>
      <c r="NPZ48" s="81"/>
      <c r="NQA48" s="81"/>
      <c r="NQB48" s="81"/>
      <c r="NQC48" s="81"/>
      <c r="NQD48" s="81"/>
      <c r="NQE48" s="81"/>
      <c r="NQF48" s="81"/>
      <c r="NQG48" s="81"/>
      <c r="NQH48" s="81"/>
      <c r="NQI48" s="81"/>
      <c r="NQJ48" s="81"/>
      <c r="NQK48" s="81"/>
      <c r="NQL48" s="81"/>
      <c r="NQM48" s="81"/>
      <c r="NQN48" s="81"/>
      <c r="NQO48" s="81"/>
      <c r="NQP48" s="81"/>
      <c r="NQQ48" s="81"/>
      <c r="NQR48" s="81"/>
      <c r="NQS48" s="81"/>
      <c r="NQT48" s="81"/>
      <c r="NQU48" s="81"/>
      <c r="NQV48" s="81"/>
      <c r="NQW48" s="81"/>
      <c r="NQX48" s="81"/>
      <c r="NQY48" s="81"/>
      <c r="NQZ48" s="81"/>
      <c r="NRA48" s="81"/>
      <c r="NRB48" s="81"/>
      <c r="NRC48" s="81"/>
      <c r="NRD48" s="81"/>
      <c r="NRE48" s="81"/>
      <c r="NRF48" s="81"/>
      <c r="NRG48" s="81"/>
      <c r="NRH48" s="81"/>
      <c r="NRI48" s="81"/>
      <c r="NRJ48" s="81"/>
      <c r="NRK48" s="81"/>
      <c r="NRL48" s="81"/>
      <c r="NRM48" s="81"/>
      <c r="NRN48" s="81"/>
      <c r="NRO48" s="81"/>
      <c r="NRP48" s="81"/>
      <c r="NRQ48" s="81"/>
      <c r="NRR48" s="81"/>
      <c r="NRS48" s="81"/>
      <c r="NRT48" s="81"/>
      <c r="NRU48" s="81"/>
      <c r="NRV48" s="81"/>
      <c r="NRW48" s="81"/>
      <c r="NRX48" s="81"/>
      <c r="NRY48" s="81"/>
      <c r="NRZ48" s="81"/>
      <c r="NSA48" s="81"/>
      <c r="NSB48" s="81"/>
      <c r="NSC48" s="81"/>
      <c r="NSD48" s="81"/>
      <c r="NSE48" s="81"/>
      <c r="NSF48" s="81"/>
      <c r="NSG48" s="81"/>
      <c r="NSH48" s="81"/>
      <c r="NSI48" s="81"/>
      <c r="NSJ48" s="81"/>
      <c r="NSK48" s="81"/>
      <c r="NSL48" s="81"/>
      <c r="NSM48" s="81"/>
      <c r="NSN48" s="81"/>
      <c r="NSO48" s="81"/>
      <c r="NSP48" s="81"/>
      <c r="NSQ48" s="81"/>
      <c r="NSR48" s="81"/>
      <c r="NSS48" s="81"/>
      <c r="NST48" s="81"/>
      <c r="NSU48" s="81"/>
      <c r="NSV48" s="81"/>
      <c r="NSW48" s="81"/>
      <c r="NSX48" s="81"/>
      <c r="NSY48" s="81"/>
      <c r="NSZ48" s="81"/>
      <c r="NTA48" s="81"/>
      <c r="NTB48" s="81"/>
      <c r="NTC48" s="81"/>
      <c r="NTD48" s="81"/>
      <c r="NTE48" s="81"/>
      <c r="NTF48" s="81"/>
      <c r="NTG48" s="81"/>
      <c r="NTH48" s="81"/>
      <c r="NTI48" s="81"/>
      <c r="NTJ48" s="81"/>
      <c r="NTK48" s="81"/>
      <c r="NTL48" s="81"/>
      <c r="NTM48" s="81"/>
      <c r="NTN48" s="81"/>
      <c r="NTO48" s="81"/>
      <c r="NTP48" s="81"/>
      <c r="NTQ48" s="81"/>
      <c r="NTR48" s="81"/>
      <c r="NTS48" s="81"/>
      <c r="NTT48" s="81"/>
      <c r="NTU48" s="81"/>
      <c r="NTV48" s="81"/>
      <c r="NTW48" s="81"/>
      <c r="NTX48" s="81"/>
      <c r="NTY48" s="81"/>
      <c r="NTZ48" s="81"/>
      <c r="NUA48" s="81"/>
      <c r="NUB48" s="81"/>
      <c r="NUC48" s="81"/>
      <c r="NUD48" s="81"/>
      <c r="NUE48" s="81"/>
      <c r="NUF48" s="81"/>
      <c r="NUG48" s="81"/>
      <c r="NUH48" s="81"/>
      <c r="NUI48" s="81"/>
      <c r="NUJ48" s="81"/>
      <c r="NUK48" s="81"/>
      <c r="NUL48" s="81"/>
      <c r="NUM48" s="81"/>
      <c r="NUN48" s="81"/>
      <c r="NUO48" s="81"/>
      <c r="NUP48" s="81"/>
      <c r="NUQ48" s="81"/>
      <c r="NUR48" s="81"/>
      <c r="NUS48" s="81"/>
      <c r="NUT48" s="81"/>
      <c r="NUU48" s="81"/>
      <c r="NUV48" s="81"/>
      <c r="NUW48" s="81"/>
      <c r="NUX48" s="81"/>
      <c r="NUY48" s="81"/>
      <c r="NUZ48" s="81"/>
      <c r="NVA48" s="81"/>
      <c r="NVB48" s="81"/>
      <c r="NVC48" s="81"/>
      <c r="NVD48" s="81"/>
      <c r="NVE48" s="81"/>
      <c r="NVF48" s="81"/>
      <c r="NVG48" s="81"/>
      <c r="NVH48" s="81"/>
      <c r="NVI48" s="81"/>
      <c r="NVJ48" s="81"/>
      <c r="NVK48" s="81"/>
      <c r="NVL48" s="81"/>
      <c r="NVM48" s="81"/>
      <c r="NVN48" s="81"/>
      <c r="NVO48" s="81"/>
      <c r="NVP48" s="81"/>
      <c r="NVQ48" s="81"/>
      <c r="NVR48" s="81"/>
      <c r="NVS48" s="81"/>
      <c r="NVT48" s="81"/>
      <c r="NVU48" s="81"/>
      <c r="NVV48" s="81"/>
      <c r="NVW48" s="81"/>
      <c r="NVX48" s="81"/>
      <c r="NVY48" s="81"/>
      <c r="NVZ48" s="81"/>
      <c r="NWA48" s="81"/>
      <c r="NWB48" s="81"/>
      <c r="NWC48" s="81"/>
      <c r="NWD48" s="81"/>
      <c r="NWE48" s="81"/>
      <c r="NWF48" s="81"/>
      <c r="NWG48" s="81"/>
      <c r="NWH48" s="81"/>
      <c r="NWI48" s="81"/>
      <c r="NWJ48" s="81"/>
      <c r="NWK48" s="81"/>
      <c r="NWL48" s="81"/>
      <c r="NWM48" s="81"/>
      <c r="NWN48" s="81"/>
      <c r="NWO48" s="81"/>
      <c r="NWP48" s="81"/>
      <c r="NWQ48" s="81"/>
      <c r="NWR48" s="81"/>
      <c r="NWS48" s="81"/>
      <c r="NWT48" s="81"/>
      <c r="NWU48" s="81"/>
      <c r="NWV48" s="81"/>
      <c r="NWW48" s="81"/>
      <c r="NWX48" s="81"/>
      <c r="NWY48" s="81"/>
      <c r="NWZ48" s="81"/>
      <c r="NXA48" s="81"/>
      <c r="NXB48" s="81"/>
      <c r="NXC48" s="81"/>
      <c r="NXD48" s="81"/>
      <c r="NXE48" s="81"/>
      <c r="NXF48" s="81"/>
      <c r="NXG48" s="81"/>
      <c r="NXH48" s="81"/>
      <c r="NXI48" s="81"/>
      <c r="NXJ48" s="81"/>
      <c r="NXK48" s="81"/>
      <c r="NXL48" s="81"/>
      <c r="NXM48" s="81"/>
      <c r="NXN48" s="81"/>
      <c r="NXO48" s="81"/>
      <c r="NXP48" s="81"/>
      <c r="NXQ48" s="81"/>
      <c r="NXR48" s="81"/>
      <c r="NXS48" s="81"/>
      <c r="NXT48" s="81"/>
      <c r="NXU48" s="81"/>
      <c r="NXV48" s="81"/>
      <c r="NXW48" s="81"/>
      <c r="NXX48" s="81"/>
      <c r="NXY48" s="81"/>
      <c r="NXZ48" s="81"/>
      <c r="NYA48" s="81"/>
      <c r="NYB48" s="81"/>
      <c r="NYC48" s="81"/>
      <c r="NYD48" s="81"/>
      <c r="NYE48" s="81"/>
      <c r="NYF48" s="81"/>
      <c r="NYG48" s="81"/>
      <c r="NYH48" s="81"/>
      <c r="NYI48" s="81"/>
      <c r="NYJ48" s="81"/>
      <c r="NYK48" s="81"/>
      <c r="NYL48" s="81"/>
      <c r="NYM48" s="81"/>
      <c r="NYN48" s="81"/>
      <c r="NYO48" s="81"/>
      <c r="NYP48" s="81"/>
      <c r="NYQ48" s="81"/>
      <c r="NYR48" s="81"/>
      <c r="NYS48" s="81"/>
      <c r="NYT48" s="81"/>
      <c r="NYU48" s="81"/>
      <c r="NYV48" s="81"/>
      <c r="NYW48" s="81"/>
      <c r="NYX48" s="81"/>
      <c r="NYY48" s="81"/>
      <c r="NYZ48" s="81"/>
      <c r="NZA48" s="81"/>
      <c r="NZB48" s="81"/>
      <c r="NZC48" s="81"/>
      <c r="NZD48" s="81"/>
      <c r="NZE48" s="81"/>
      <c r="NZF48" s="81"/>
      <c r="NZG48" s="81"/>
      <c r="NZH48" s="81"/>
      <c r="NZI48" s="81"/>
      <c r="NZJ48" s="81"/>
      <c r="NZK48" s="81"/>
      <c r="NZL48" s="81"/>
      <c r="NZM48" s="81"/>
      <c r="NZN48" s="81"/>
      <c r="NZO48" s="81"/>
      <c r="NZP48" s="81"/>
      <c r="NZQ48" s="81"/>
      <c r="NZR48" s="81"/>
      <c r="NZS48" s="81"/>
      <c r="NZT48" s="81"/>
      <c r="NZU48" s="81"/>
      <c r="NZV48" s="81"/>
      <c r="NZW48" s="81"/>
      <c r="NZX48" s="81"/>
      <c r="NZY48" s="81"/>
      <c r="NZZ48" s="81"/>
      <c r="OAA48" s="81"/>
      <c r="OAB48" s="81"/>
      <c r="OAC48" s="81"/>
      <c r="OAD48" s="81"/>
      <c r="OAE48" s="81"/>
      <c r="OAF48" s="81"/>
      <c r="OAG48" s="81"/>
      <c r="OAH48" s="81"/>
      <c r="OAI48" s="81"/>
      <c r="OAJ48" s="81"/>
      <c r="OAK48" s="81"/>
      <c r="OAL48" s="81"/>
      <c r="OAM48" s="81"/>
      <c r="OAN48" s="81"/>
      <c r="OAO48" s="81"/>
      <c r="OAP48" s="81"/>
      <c r="OAQ48" s="81"/>
      <c r="OAR48" s="81"/>
      <c r="OAS48" s="81"/>
      <c r="OAT48" s="81"/>
      <c r="OAU48" s="81"/>
      <c r="OAV48" s="81"/>
      <c r="OAW48" s="81"/>
      <c r="OAX48" s="81"/>
      <c r="OAY48" s="81"/>
      <c r="OAZ48" s="81"/>
      <c r="OBA48" s="81"/>
      <c r="OBB48" s="81"/>
      <c r="OBC48" s="81"/>
      <c r="OBD48" s="81"/>
      <c r="OBE48" s="81"/>
      <c r="OBF48" s="81"/>
      <c r="OBG48" s="81"/>
      <c r="OBH48" s="81"/>
      <c r="OBI48" s="81"/>
      <c r="OBJ48" s="81"/>
      <c r="OBK48" s="81"/>
      <c r="OBL48" s="81"/>
      <c r="OBM48" s="81"/>
      <c r="OBN48" s="81"/>
      <c r="OBO48" s="81"/>
      <c r="OBP48" s="81"/>
      <c r="OBQ48" s="81"/>
      <c r="OBR48" s="81"/>
      <c r="OBS48" s="81"/>
      <c r="OBT48" s="81"/>
      <c r="OBU48" s="81"/>
      <c r="OBV48" s="81"/>
      <c r="OBW48" s="81"/>
      <c r="OBX48" s="81"/>
      <c r="OBY48" s="81"/>
      <c r="OBZ48" s="81"/>
      <c r="OCA48" s="81"/>
      <c r="OCB48" s="81"/>
      <c r="OCC48" s="81"/>
      <c r="OCD48" s="81"/>
      <c r="OCE48" s="81"/>
      <c r="OCF48" s="81"/>
      <c r="OCG48" s="81"/>
      <c r="OCH48" s="81"/>
      <c r="OCI48" s="81"/>
      <c r="OCJ48" s="81"/>
      <c r="OCK48" s="81"/>
      <c r="OCL48" s="81"/>
      <c r="OCM48" s="81"/>
      <c r="OCN48" s="81"/>
      <c r="OCO48" s="81"/>
      <c r="OCP48" s="81"/>
      <c r="OCQ48" s="81"/>
      <c r="OCR48" s="81"/>
      <c r="OCS48" s="81"/>
      <c r="OCT48" s="81"/>
      <c r="OCU48" s="81"/>
      <c r="OCV48" s="81"/>
      <c r="OCW48" s="81"/>
      <c r="OCX48" s="81"/>
      <c r="OCY48" s="81"/>
      <c r="OCZ48" s="81"/>
      <c r="ODA48" s="81"/>
      <c r="ODB48" s="81"/>
      <c r="ODC48" s="81"/>
      <c r="ODD48" s="81"/>
      <c r="ODE48" s="81"/>
      <c r="ODF48" s="81"/>
      <c r="ODG48" s="81"/>
      <c r="ODH48" s="81"/>
      <c r="ODI48" s="81"/>
      <c r="ODJ48" s="81"/>
      <c r="ODK48" s="81"/>
      <c r="ODL48" s="81"/>
      <c r="ODM48" s="81"/>
      <c r="ODN48" s="81"/>
      <c r="ODO48" s="81"/>
      <c r="ODP48" s="81"/>
      <c r="ODQ48" s="81"/>
      <c r="ODR48" s="81"/>
      <c r="ODS48" s="81"/>
      <c r="ODT48" s="81"/>
      <c r="ODU48" s="81"/>
      <c r="ODV48" s="81"/>
      <c r="ODW48" s="81"/>
      <c r="ODX48" s="81"/>
      <c r="ODY48" s="81"/>
      <c r="ODZ48" s="81"/>
      <c r="OEA48" s="81"/>
      <c r="OEB48" s="81"/>
      <c r="OEC48" s="81"/>
      <c r="OED48" s="81"/>
      <c r="OEE48" s="81"/>
      <c r="OEF48" s="81"/>
      <c r="OEG48" s="81"/>
      <c r="OEH48" s="81"/>
      <c r="OEI48" s="81"/>
      <c r="OEJ48" s="81"/>
      <c r="OEK48" s="81"/>
      <c r="OEL48" s="81"/>
      <c r="OEM48" s="81"/>
      <c r="OEN48" s="81"/>
      <c r="OEO48" s="81"/>
      <c r="OEP48" s="81"/>
      <c r="OEQ48" s="81"/>
      <c r="OER48" s="81"/>
      <c r="OES48" s="81"/>
      <c r="OET48" s="81"/>
      <c r="OEU48" s="81"/>
      <c r="OEV48" s="81"/>
      <c r="OEW48" s="81"/>
      <c r="OEX48" s="81"/>
      <c r="OEY48" s="81"/>
      <c r="OEZ48" s="81"/>
      <c r="OFA48" s="81"/>
      <c r="OFB48" s="81"/>
      <c r="OFC48" s="81"/>
      <c r="OFD48" s="81"/>
      <c r="OFE48" s="81"/>
      <c r="OFF48" s="81"/>
      <c r="OFG48" s="81"/>
      <c r="OFH48" s="81"/>
      <c r="OFI48" s="81"/>
      <c r="OFJ48" s="81"/>
      <c r="OFK48" s="81"/>
      <c r="OFL48" s="81"/>
      <c r="OFM48" s="81"/>
      <c r="OFN48" s="81"/>
      <c r="OFO48" s="81"/>
      <c r="OFP48" s="81"/>
      <c r="OFQ48" s="81"/>
      <c r="OFR48" s="81"/>
      <c r="OFS48" s="81"/>
      <c r="OFT48" s="81"/>
      <c r="OFU48" s="81"/>
      <c r="OFV48" s="81"/>
      <c r="OFW48" s="81"/>
      <c r="OFX48" s="81"/>
      <c r="OFY48" s="81"/>
      <c r="OFZ48" s="81"/>
      <c r="OGA48" s="81"/>
      <c r="OGB48" s="81"/>
      <c r="OGC48" s="81"/>
      <c r="OGD48" s="81"/>
      <c r="OGE48" s="81"/>
      <c r="OGF48" s="81"/>
      <c r="OGG48" s="81"/>
      <c r="OGH48" s="81"/>
      <c r="OGI48" s="81"/>
      <c r="OGJ48" s="81"/>
      <c r="OGK48" s="81"/>
      <c r="OGL48" s="81"/>
      <c r="OGM48" s="81"/>
      <c r="OGN48" s="81"/>
      <c r="OGO48" s="81"/>
      <c r="OGP48" s="81"/>
      <c r="OGQ48" s="81"/>
      <c r="OGR48" s="81"/>
      <c r="OGS48" s="81"/>
      <c r="OGT48" s="81"/>
      <c r="OGU48" s="81"/>
      <c r="OGV48" s="81"/>
      <c r="OGW48" s="81"/>
      <c r="OGX48" s="81"/>
      <c r="OGY48" s="81"/>
      <c r="OGZ48" s="81"/>
      <c r="OHA48" s="81"/>
      <c r="OHB48" s="81"/>
      <c r="OHC48" s="81"/>
      <c r="OHD48" s="81"/>
      <c r="OHE48" s="81"/>
      <c r="OHF48" s="81"/>
      <c r="OHG48" s="81"/>
      <c r="OHH48" s="81"/>
      <c r="OHI48" s="81"/>
      <c r="OHJ48" s="81"/>
      <c r="OHK48" s="81"/>
      <c r="OHL48" s="81"/>
      <c r="OHM48" s="81"/>
      <c r="OHN48" s="81"/>
      <c r="OHO48" s="81"/>
      <c r="OHP48" s="81"/>
      <c r="OHQ48" s="81"/>
      <c r="OHR48" s="81"/>
      <c r="OHS48" s="81"/>
      <c r="OHT48" s="81"/>
      <c r="OHU48" s="81"/>
      <c r="OHV48" s="81"/>
      <c r="OHW48" s="81"/>
      <c r="OHX48" s="81"/>
      <c r="OHY48" s="81"/>
      <c r="OHZ48" s="81"/>
      <c r="OIA48" s="81"/>
      <c r="OIB48" s="81"/>
      <c r="OIC48" s="81"/>
      <c r="OID48" s="81"/>
      <c r="OIE48" s="81"/>
      <c r="OIF48" s="81"/>
      <c r="OIG48" s="81"/>
      <c r="OIH48" s="81"/>
      <c r="OII48" s="81"/>
      <c r="OIJ48" s="81"/>
      <c r="OIK48" s="81"/>
      <c r="OIL48" s="81"/>
      <c r="OIM48" s="81"/>
      <c r="OIN48" s="81"/>
      <c r="OIO48" s="81"/>
      <c r="OIP48" s="81"/>
      <c r="OIQ48" s="81"/>
      <c r="OIR48" s="81"/>
      <c r="OIS48" s="81"/>
      <c r="OIT48" s="81"/>
      <c r="OIU48" s="81"/>
      <c r="OIV48" s="81"/>
      <c r="OIW48" s="81"/>
      <c r="OIX48" s="81"/>
      <c r="OIY48" s="81"/>
      <c r="OIZ48" s="81"/>
      <c r="OJA48" s="81"/>
      <c r="OJB48" s="81"/>
      <c r="OJC48" s="81"/>
      <c r="OJD48" s="81"/>
      <c r="OJE48" s="81"/>
      <c r="OJF48" s="81"/>
      <c r="OJG48" s="81"/>
      <c r="OJH48" s="81"/>
      <c r="OJI48" s="81"/>
      <c r="OJJ48" s="81"/>
      <c r="OJK48" s="81"/>
      <c r="OJL48" s="81"/>
      <c r="OJM48" s="81"/>
      <c r="OJN48" s="81"/>
      <c r="OJO48" s="81"/>
      <c r="OJP48" s="81"/>
      <c r="OJQ48" s="81"/>
      <c r="OJR48" s="81"/>
      <c r="OJS48" s="81"/>
      <c r="OJT48" s="81"/>
      <c r="OJU48" s="81"/>
      <c r="OJV48" s="81"/>
      <c r="OJW48" s="81"/>
      <c r="OJX48" s="81"/>
      <c r="OJY48" s="81"/>
      <c r="OJZ48" s="81"/>
      <c r="OKA48" s="81"/>
      <c r="OKB48" s="81"/>
      <c r="OKC48" s="81"/>
      <c r="OKD48" s="81"/>
      <c r="OKE48" s="81"/>
      <c r="OKF48" s="81"/>
      <c r="OKG48" s="81"/>
      <c r="OKH48" s="81"/>
      <c r="OKI48" s="81"/>
      <c r="OKJ48" s="81"/>
      <c r="OKK48" s="81"/>
      <c r="OKL48" s="81"/>
      <c r="OKM48" s="81"/>
      <c r="OKN48" s="81"/>
      <c r="OKO48" s="81"/>
      <c r="OKP48" s="81"/>
      <c r="OKQ48" s="81"/>
      <c r="OKR48" s="81"/>
      <c r="OKS48" s="81"/>
      <c r="OKT48" s="81"/>
      <c r="OKU48" s="81"/>
      <c r="OKV48" s="81"/>
      <c r="OKW48" s="81"/>
      <c r="OKX48" s="81"/>
      <c r="OKY48" s="81"/>
      <c r="OKZ48" s="81"/>
      <c r="OLA48" s="81"/>
      <c r="OLB48" s="81"/>
      <c r="OLC48" s="81"/>
      <c r="OLD48" s="81"/>
      <c r="OLE48" s="81"/>
      <c r="OLF48" s="81"/>
      <c r="OLG48" s="81"/>
      <c r="OLH48" s="81"/>
      <c r="OLI48" s="81"/>
      <c r="OLJ48" s="81"/>
      <c r="OLK48" s="81"/>
      <c r="OLL48" s="81"/>
      <c r="OLM48" s="81"/>
      <c r="OLN48" s="81"/>
      <c r="OLO48" s="81"/>
      <c r="OLP48" s="81"/>
      <c r="OLQ48" s="81"/>
      <c r="OLR48" s="81"/>
      <c r="OLS48" s="81"/>
      <c r="OLT48" s="81"/>
      <c r="OLU48" s="81"/>
      <c r="OLV48" s="81"/>
      <c r="OLW48" s="81"/>
      <c r="OLX48" s="81"/>
      <c r="OLY48" s="81"/>
      <c r="OLZ48" s="81"/>
      <c r="OMA48" s="81"/>
      <c r="OMB48" s="81"/>
      <c r="OMC48" s="81"/>
      <c r="OMD48" s="81"/>
      <c r="OME48" s="81"/>
      <c r="OMF48" s="81"/>
      <c r="OMG48" s="81"/>
      <c r="OMH48" s="81"/>
      <c r="OMI48" s="81"/>
      <c r="OMJ48" s="81"/>
      <c r="OMK48" s="81"/>
      <c r="OML48" s="81"/>
      <c r="OMM48" s="81"/>
      <c r="OMN48" s="81"/>
      <c r="OMO48" s="81"/>
      <c r="OMP48" s="81"/>
      <c r="OMQ48" s="81"/>
      <c r="OMR48" s="81"/>
      <c r="OMS48" s="81"/>
      <c r="OMT48" s="81"/>
      <c r="OMU48" s="81"/>
      <c r="OMV48" s="81"/>
      <c r="OMW48" s="81"/>
      <c r="OMX48" s="81"/>
      <c r="OMY48" s="81"/>
      <c r="OMZ48" s="81"/>
      <c r="ONA48" s="81"/>
      <c r="ONB48" s="81"/>
      <c r="ONC48" s="81"/>
      <c r="OND48" s="81"/>
      <c r="ONE48" s="81"/>
      <c r="ONF48" s="81"/>
      <c r="ONG48" s="81"/>
      <c r="ONH48" s="81"/>
      <c r="ONI48" s="81"/>
      <c r="ONJ48" s="81"/>
      <c r="ONK48" s="81"/>
      <c r="ONL48" s="81"/>
      <c r="ONM48" s="81"/>
      <c r="ONN48" s="81"/>
      <c r="ONO48" s="81"/>
      <c r="ONP48" s="81"/>
      <c r="ONQ48" s="81"/>
      <c r="ONR48" s="81"/>
      <c r="ONS48" s="81"/>
      <c r="ONT48" s="81"/>
      <c r="ONU48" s="81"/>
      <c r="ONV48" s="81"/>
      <c r="ONW48" s="81"/>
      <c r="ONX48" s="81"/>
      <c r="ONY48" s="81"/>
      <c r="ONZ48" s="81"/>
      <c r="OOA48" s="81"/>
      <c r="OOB48" s="81"/>
      <c r="OOC48" s="81"/>
      <c r="OOD48" s="81"/>
      <c r="OOE48" s="81"/>
      <c r="OOF48" s="81"/>
      <c r="OOG48" s="81"/>
      <c r="OOH48" s="81"/>
      <c r="OOI48" s="81"/>
      <c r="OOJ48" s="81"/>
      <c r="OOK48" s="81"/>
      <c r="OOL48" s="81"/>
      <c r="OOM48" s="81"/>
      <c r="OON48" s="81"/>
      <c r="OOO48" s="81"/>
      <c r="OOP48" s="81"/>
      <c r="OOQ48" s="81"/>
      <c r="OOR48" s="81"/>
      <c r="OOS48" s="81"/>
      <c r="OOT48" s="81"/>
      <c r="OOU48" s="81"/>
      <c r="OOV48" s="81"/>
      <c r="OOW48" s="81"/>
      <c r="OOX48" s="81"/>
      <c r="OOY48" s="81"/>
      <c r="OOZ48" s="81"/>
      <c r="OPA48" s="81"/>
      <c r="OPB48" s="81"/>
      <c r="OPC48" s="81"/>
      <c r="OPD48" s="81"/>
      <c r="OPE48" s="81"/>
      <c r="OPF48" s="81"/>
      <c r="OPG48" s="81"/>
      <c r="OPH48" s="81"/>
      <c r="OPI48" s="81"/>
      <c r="OPJ48" s="81"/>
      <c r="OPK48" s="81"/>
      <c r="OPL48" s="81"/>
      <c r="OPM48" s="81"/>
      <c r="OPN48" s="81"/>
      <c r="OPO48" s="81"/>
      <c r="OPP48" s="81"/>
      <c r="OPQ48" s="81"/>
      <c r="OPR48" s="81"/>
      <c r="OPS48" s="81"/>
      <c r="OPT48" s="81"/>
      <c r="OPU48" s="81"/>
      <c r="OPV48" s="81"/>
      <c r="OPW48" s="81"/>
      <c r="OPX48" s="81"/>
      <c r="OPY48" s="81"/>
      <c r="OPZ48" s="81"/>
      <c r="OQA48" s="81"/>
      <c r="OQB48" s="81"/>
      <c r="OQC48" s="81"/>
      <c r="OQD48" s="81"/>
      <c r="OQE48" s="81"/>
      <c r="OQF48" s="81"/>
      <c r="OQG48" s="81"/>
      <c r="OQH48" s="81"/>
      <c r="OQI48" s="81"/>
      <c r="OQJ48" s="81"/>
      <c r="OQK48" s="81"/>
      <c r="OQL48" s="81"/>
      <c r="OQM48" s="81"/>
      <c r="OQN48" s="81"/>
      <c r="OQO48" s="81"/>
      <c r="OQP48" s="81"/>
      <c r="OQQ48" s="81"/>
      <c r="OQR48" s="81"/>
      <c r="OQS48" s="81"/>
      <c r="OQT48" s="81"/>
      <c r="OQU48" s="81"/>
      <c r="OQV48" s="81"/>
      <c r="OQW48" s="81"/>
      <c r="OQX48" s="81"/>
      <c r="OQY48" s="81"/>
      <c r="OQZ48" s="81"/>
      <c r="ORA48" s="81"/>
      <c r="ORB48" s="81"/>
      <c r="ORC48" s="81"/>
      <c r="ORD48" s="81"/>
      <c r="ORE48" s="81"/>
      <c r="ORF48" s="81"/>
      <c r="ORG48" s="81"/>
      <c r="ORH48" s="81"/>
      <c r="ORI48" s="81"/>
      <c r="ORJ48" s="81"/>
      <c r="ORK48" s="81"/>
      <c r="ORL48" s="81"/>
      <c r="ORM48" s="81"/>
      <c r="ORN48" s="81"/>
      <c r="ORO48" s="81"/>
      <c r="ORP48" s="81"/>
      <c r="ORQ48" s="81"/>
      <c r="ORR48" s="81"/>
      <c r="ORS48" s="81"/>
      <c r="ORT48" s="81"/>
      <c r="ORU48" s="81"/>
      <c r="ORV48" s="81"/>
      <c r="ORW48" s="81"/>
      <c r="ORX48" s="81"/>
      <c r="ORY48" s="81"/>
      <c r="ORZ48" s="81"/>
      <c r="OSA48" s="81"/>
      <c r="OSB48" s="81"/>
      <c r="OSC48" s="81"/>
      <c r="OSD48" s="81"/>
      <c r="OSE48" s="81"/>
      <c r="OSF48" s="81"/>
      <c r="OSG48" s="81"/>
      <c r="OSH48" s="81"/>
      <c r="OSI48" s="81"/>
      <c r="OSJ48" s="81"/>
      <c r="OSK48" s="81"/>
      <c r="OSL48" s="81"/>
      <c r="OSM48" s="81"/>
      <c r="OSN48" s="81"/>
      <c r="OSO48" s="81"/>
      <c r="OSP48" s="81"/>
      <c r="OSQ48" s="81"/>
      <c r="OSR48" s="81"/>
      <c r="OSS48" s="81"/>
      <c r="OST48" s="81"/>
      <c r="OSU48" s="81"/>
      <c r="OSV48" s="81"/>
      <c r="OSW48" s="81"/>
      <c r="OSX48" s="81"/>
      <c r="OSY48" s="81"/>
      <c r="OSZ48" s="81"/>
      <c r="OTA48" s="81"/>
      <c r="OTB48" s="81"/>
      <c r="OTC48" s="81"/>
      <c r="OTD48" s="81"/>
      <c r="OTE48" s="81"/>
      <c r="OTF48" s="81"/>
      <c r="OTG48" s="81"/>
      <c r="OTH48" s="81"/>
      <c r="OTI48" s="81"/>
      <c r="OTJ48" s="81"/>
      <c r="OTK48" s="81"/>
      <c r="OTL48" s="81"/>
      <c r="OTM48" s="81"/>
      <c r="OTN48" s="81"/>
      <c r="OTO48" s="81"/>
      <c r="OTP48" s="81"/>
      <c r="OTQ48" s="81"/>
      <c r="OTR48" s="81"/>
      <c r="OTS48" s="81"/>
      <c r="OTT48" s="81"/>
      <c r="OTU48" s="81"/>
      <c r="OTV48" s="81"/>
      <c r="OTW48" s="81"/>
      <c r="OTX48" s="81"/>
      <c r="OTY48" s="81"/>
      <c r="OTZ48" s="81"/>
      <c r="OUA48" s="81"/>
      <c r="OUB48" s="81"/>
      <c r="OUC48" s="81"/>
      <c r="OUD48" s="81"/>
      <c r="OUE48" s="81"/>
      <c r="OUF48" s="81"/>
      <c r="OUG48" s="81"/>
      <c r="OUH48" s="81"/>
      <c r="OUI48" s="81"/>
      <c r="OUJ48" s="81"/>
      <c r="OUK48" s="81"/>
      <c r="OUL48" s="81"/>
      <c r="OUM48" s="81"/>
      <c r="OUN48" s="81"/>
      <c r="OUO48" s="81"/>
      <c r="OUP48" s="81"/>
      <c r="OUQ48" s="81"/>
      <c r="OUR48" s="81"/>
      <c r="OUS48" s="81"/>
      <c r="OUT48" s="81"/>
      <c r="OUU48" s="81"/>
      <c r="OUV48" s="81"/>
      <c r="OUW48" s="81"/>
      <c r="OUX48" s="81"/>
      <c r="OUY48" s="81"/>
      <c r="OUZ48" s="81"/>
      <c r="OVA48" s="81"/>
      <c r="OVB48" s="81"/>
      <c r="OVC48" s="81"/>
      <c r="OVD48" s="81"/>
      <c r="OVE48" s="81"/>
      <c r="OVF48" s="81"/>
      <c r="OVG48" s="81"/>
      <c r="OVH48" s="81"/>
      <c r="OVI48" s="81"/>
      <c r="OVJ48" s="81"/>
      <c r="OVK48" s="81"/>
      <c r="OVL48" s="81"/>
      <c r="OVM48" s="81"/>
      <c r="OVN48" s="81"/>
      <c r="OVO48" s="81"/>
      <c r="OVP48" s="81"/>
      <c r="OVQ48" s="81"/>
      <c r="OVR48" s="81"/>
      <c r="OVS48" s="81"/>
      <c r="OVT48" s="81"/>
      <c r="OVU48" s="81"/>
      <c r="OVV48" s="81"/>
      <c r="OVW48" s="81"/>
      <c r="OVX48" s="81"/>
      <c r="OVY48" s="81"/>
      <c r="OVZ48" s="81"/>
      <c r="OWA48" s="81"/>
      <c r="OWB48" s="81"/>
      <c r="OWC48" s="81"/>
      <c r="OWD48" s="81"/>
      <c r="OWE48" s="81"/>
      <c r="OWF48" s="81"/>
      <c r="OWG48" s="81"/>
      <c r="OWH48" s="81"/>
      <c r="OWI48" s="81"/>
      <c r="OWJ48" s="81"/>
      <c r="OWK48" s="81"/>
      <c r="OWL48" s="81"/>
      <c r="OWM48" s="81"/>
      <c r="OWN48" s="81"/>
      <c r="OWO48" s="81"/>
      <c r="OWP48" s="81"/>
      <c r="OWQ48" s="81"/>
      <c r="OWR48" s="81"/>
      <c r="OWS48" s="81"/>
      <c r="OWT48" s="81"/>
      <c r="OWU48" s="81"/>
      <c r="OWV48" s="81"/>
      <c r="OWW48" s="81"/>
      <c r="OWX48" s="81"/>
      <c r="OWY48" s="81"/>
      <c r="OWZ48" s="81"/>
      <c r="OXA48" s="81"/>
      <c r="OXB48" s="81"/>
      <c r="OXC48" s="81"/>
      <c r="OXD48" s="81"/>
      <c r="OXE48" s="81"/>
      <c r="OXF48" s="81"/>
      <c r="OXG48" s="81"/>
      <c r="OXH48" s="81"/>
      <c r="OXI48" s="81"/>
      <c r="OXJ48" s="81"/>
      <c r="OXK48" s="81"/>
      <c r="OXL48" s="81"/>
      <c r="OXM48" s="81"/>
      <c r="OXN48" s="81"/>
      <c r="OXO48" s="81"/>
      <c r="OXP48" s="81"/>
      <c r="OXQ48" s="81"/>
      <c r="OXR48" s="81"/>
      <c r="OXS48" s="81"/>
      <c r="OXT48" s="81"/>
      <c r="OXU48" s="81"/>
      <c r="OXV48" s="81"/>
      <c r="OXW48" s="81"/>
      <c r="OXX48" s="81"/>
      <c r="OXY48" s="81"/>
      <c r="OXZ48" s="81"/>
      <c r="OYA48" s="81"/>
      <c r="OYB48" s="81"/>
      <c r="OYC48" s="81"/>
      <c r="OYD48" s="81"/>
      <c r="OYE48" s="81"/>
      <c r="OYF48" s="81"/>
      <c r="OYG48" s="81"/>
      <c r="OYH48" s="81"/>
      <c r="OYI48" s="81"/>
      <c r="OYJ48" s="81"/>
      <c r="OYK48" s="81"/>
      <c r="OYL48" s="81"/>
      <c r="OYM48" s="81"/>
      <c r="OYN48" s="81"/>
      <c r="OYO48" s="81"/>
      <c r="OYP48" s="81"/>
      <c r="OYQ48" s="81"/>
      <c r="OYR48" s="81"/>
      <c r="OYS48" s="81"/>
      <c r="OYT48" s="81"/>
      <c r="OYU48" s="81"/>
      <c r="OYV48" s="81"/>
      <c r="OYW48" s="81"/>
      <c r="OYX48" s="81"/>
      <c r="OYY48" s="81"/>
      <c r="OYZ48" s="81"/>
      <c r="OZA48" s="81"/>
      <c r="OZB48" s="81"/>
      <c r="OZC48" s="81"/>
      <c r="OZD48" s="81"/>
      <c r="OZE48" s="81"/>
      <c r="OZF48" s="81"/>
      <c r="OZG48" s="81"/>
      <c r="OZH48" s="81"/>
      <c r="OZI48" s="81"/>
      <c r="OZJ48" s="81"/>
      <c r="OZK48" s="81"/>
      <c r="OZL48" s="81"/>
      <c r="OZM48" s="81"/>
      <c r="OZN48" s="81"/>
      <c r="OZO48" s="81"/>
      <c r="OZP48" s="81"/>
      <c r="OZQ48" s="81"/>
      <c r="OZR48" s="81"/>
      <c r="OZS48" s="81"/>
      <c r="OZT48" s="81"/>
      <c r="OZU48" s="81"/>
      <c r="OZV48" s="81"/>
      <c r="OZW48" s="81"/>
      <c r="OZX48" s="81"/>
      <c r="OZY48" s="81"/>
      <c r="OZZ48" s="81"/>
      <c r="PAA48" s="81"/>
      <c r="PAB48" s="81"/>
      <c r="PAC48" s="81"/>
      <c r="PAD48" s="81"/>
      <c r="PAE48" s="81"/>
      <c r="PAF48" s="81"/>
      <c r="PAG48" s="81"/>
      <c r="PAH48" s="81"/>
      <c r="PAI48" s="81"/>
      <c r="PAJ48" s="81"/>
      <c r="PAK48" s="81"/>
      <c r="PAL48" s="81"/>
      <c r="PAM48" s="81"/>
      <c r="PAN48" s="81"/>
      <c r="PAO48" s="81"/>
      <c r="PAP48" s="81"/>
      <c r="PAQ48" s="81"/>
      <c r="PAR48" s="81"/>
      <c r="PAS48" s="81"/>
      <c r="PAT48" s="81"/>
      <c r="PAU48" s="81"/>
      <c r="PAV48" s="81"/>
      <c r="PAW48" s="81"/>
      <c r="PAX48" s="81"/>
      <c r="PAY48" s="81"/>
      <c r="PAZ48" s="81"/>
      <c r="PBA48" s="81"/>
      <c r="PBB48" s="81"/>
      <c r="PBC48" s="81"/>
      <c r="PBD48" s="81"/>
      <c r="PBE48" s="81"/>
      <c r="PBF48" s="81"/>
      <c r="PBG48" s="81"/>
      <c r="PBH48" s="81"/>
      <c r="PBI48" s="81"/>
      <c r="PBJ48" s="81"/>
      <c r="PBK48" s="81"/>
      <c r="PBL48" s="81"/>
      <c r="PBM48" s="81"/>
      <c r="PBN48" s="81"/>
      <c r="PBO48" s="81"/>
      <c r="PBP48" s="81"/>
      <c r="PBQ48" s="81"/>
      <c r="PBR48" s="81"/>
      <c r="PBS48" s="81"/>
      <c r="PBT48" s="81"/>
      <c r="PBU48" s="81"/>
      <c r="PBV48" s="81"/>
      <c r="PBW48" s="81"/>
      <c r="PBX48" s="81"/>
      <c r="PBY48" s="81"/>
      <c r="PBZ48" s="81"/>
      <c r="PCA48" s="81"/>
      <c r="PCB48" s="81"/>
      <c r="PCC48" s="81"/>
      <c r="PCD48" s="81"/>
      <c r="PCE48" s="81"/>
      <c r="PCF48" s="81"/>
      <c r="PCG48" s="81"/>
      <c r="PCH48" s="81"/>
      <c r="PCI48" s="81"/>
      <c r="PCJ48" s="81"/>
      <c r="PCK48" s="81"/>
      <c r="PCL48" s="81"/>
      <c r="PCM48" s="81"/>
      <c r="PCN48" s="81"/>
      <c r="PCO48" s="81"/>
      <c r="PCP48" s="81"/>
      <c r="PCQ48" s="81"/>
      <c r="PCR48" s="81"/>
      <c r="PCS48" s="81"/>
      <c r="PCT48" s="81"/>
      <c r="PCU48" s="81"/>
      <c r="PCV48" s="81"/>
      <c r="PCW48" s="81"/>
      <c r="PCX48" s="81"/>
      <c r="PCY48" s="81"/>
      <c r="PCZ48" s="81"/>
      <c r="PDA48" s="81"/>
      <c r="PDB48" s="81"/>
      <c r="PDC48" s="81"/>
      <c r="PDD48" s="81"/>
      <c r="PDE48" s="81"/>
      <c r="PDF48" s="81"/>
      <c r="PDG48" s="81"/>
      <c r="PDH48" s="81"/>
      <c r="PDI48" s="81"/>
      <c r="PDJ48" s="81"/>
      <c r="PDK48" s="81"/>
      <c r="PDL48" s="81"/>
      <c r="PDM48" s="81"/>
      <c r="PDN48" s="81"/>
      <c r="PDO48" s="81"/>
      <c r="PDP48" s="81"/>
      <c r="PDQ48" s="81"/>
      <c r="PDR48" s="81"/>
      <c r="PDS48" s="81"/>
      <c r="PDT48" s="81"/>
      <c r="PDU48" s="81"/>
      <c r="PDV48" s="81"/>
      <c r="PDW48" s="81"/>
      <c r="PDX48" s="81"/>
      <c r="PDY48" s="81"/>
      <c r="PDZ48" s="81"/>
      <c r="PEA48" s="81"/>
      <c r="PEB48" s="81"/>
      <c r="PEC48" s="81"/>
      <c r="PED48" s="81"/>
      <c r="PEE48" s="81"/>
      <c r="PEF48" s="81"/>
      <c r="PEG48" s="81"/>
      <c r="PEH48" s="81"/>
      <c r="PEI48" s="81"/>
      <c r="PEJ48" s="81"/>
      <c r="PEK48" s="81"/>
      <c r="PEL48" s="81"/>
      <c r="PEM48" s="81"/>
      <c r="PEN48" s="81"/>
      <c r="PEO48" s="81"/>
      <c r="PEP48" s="81"/>
      <c r="PEQ48" s="81"/>
      <c r="PER48" s="81"/>
      <c r="PES48" s="81"/>
      <c r="PET48" s="81"/>
      <c r="PEU48" s="81"/>
      <c r="PEV48" s="81"/>
      <c r="PEW48" s="81"/>
      <c r="PEX48" s="81"/>
      <c r="PEY48" s="81"/>
      <c r="PEZ48" s="81"/>
      <c r="PFA48" s="81"/>
      <c r="PFB48" s="81"/>
      <c r="PFC48" s="81"/>
      <c r="PFD48" s="81"/>
      <c r="PFE48" s="81"/>
      <c r="PFF48" s="81"/>
      <c r="PFG48" s="81"/>
      <c r="PFH48" s="81"/>
      <c r="PFI48" s="81"/>
      <c r="PFJ48" s="81"/>
      <c r="PFK48" s="81"/>
      <c r="PFL48" s="81"/>
      <c r="PFM48" s="81"/>
      <c r="PFN48" s="81"/>
      <c r="PFO48" s="81"/>
      <c r="PFP48" s="81"/>
      <c r="PFQ48" s="81"/>
      <c r="PFR48" s="81"/>
      <c r="PFS48" s="81"/>
      <c r="PFT48" s="81"/>
      <c r="PFU48" s="81"/>
      <c r="PFV48" s="81"/>
      <c r="PFW48" s="81"/>
      <c r="PFX48" s="81"/>
      <c r="PFY48" s="81"/>
      <c r="PFZ48" s="81"/>
      <c r="PGA48" s="81"/>
      <c r="PGB48" s="81"/>
      <c r="PGC48" s="81"/>
      <c r="PGD48" s="81"/>
      <c r="PGE48" s="81"/>
      <c r="PGF48" s="81"/>
      <c r="PGG48" s="81"/>
      <c r="PGH48" s="81"/>
      <c r="PGI48" s="81"/>
      <c r="PGJ48" s="81"/>
      <c r="PGK48" s="81"/>
      <c r="PGL48" s="81"/>
      <c r="PGM48" s="81"/>
      <c r="PGN48" s="81"/>
      <c r="PGO48" s="81"/>
      <c r="PGP48" s="81"/>
      <c r="PGQ48" s="81"/>
      <c r="PGR48" s="81"/>
      <c r="PGS48" s="81"/>
      <c r="PGT48" s="81"/>
      <c r="PGU48" s="81"/>
      <c r="PGV48" s="81"/>
      <c r="PGW48" s="81"/>
      <c r="PGX48" s="81"/>
      <c r="PGY48" s="81"/>
      <c r="PGZ48" s="81"/>
      <c r="PHA48" s="81"/>
      <c r="PHB48" s="81"/>
      <c r="PHC48" s="81"/>
      <c r="PHD48" s="81"/>
      <c r="PHE48" s="81"/>
      <c r="PHF48" s="81"/>
      <c r="PHG48" s="81"/>
      <c r="PHH48" s="81"/>
      <c r="PHI48" s="81"/>
      <c r="PHJ48" s="81"/>
      <c r="PHK48" s="81"/>
      <c r="PHL48" s="81"/>
      <c r="PHM48" s="81"/>
      <c r="PHN48" s="81"/>
      <c r="PHO48" s="81"/>
      <c r="PHP48" s="81"/>
      <c r="PHQ48" s="81"/>
      <c r="PHR48" s="81"/>
      <c r="PHS48" s="81"/>
      <c r="PHT48" s="81"/>
      <c r="PHU48" s="81"/>
      <c r="PHV48" s="81"/>
      <c r="PHW48" s="81"/>
      <c r="PHX48" s="81"/>
      <c r="PHY48" s="81"/>
      <c r="PHZ48" s="81"/>
      <c r="PIA48" s="81"/>
      <c r="PIB48" s="81"/>
      <c r="PIC48" s="81"/>
      <c r="PID48" s="81"/>
      <c r="PIE48" s="81"/>
      <c r="PIF48" s="81"/>
      <c r="PIG48" s="81"/>
      <c r="PIH48" s="81"/>
      <c r="PII48" s="81"/>
      <c r="PIJ48" s="81"/>
      <c r="PIK48" s="81"/>
      <c r="PIL48" s="81"/>
      <c r="PIM48" s="81"/>
      <c r="PIN48" s="81"/>
      <c r="PIO48" s="81"/>
      <c r="PIP48" s="81"/>
      <c r="PIQ48" s="81"/>
      <c r="PIR48" s="81"/>
      <c r="PIS48" s="81"/>
      <c r="PIT48" s="81"/>
      <c r="PIU48" s="81"/>
      <c r="PIV48" s="81"/>
      <c r="PIW48" s="81"/>
      <c r="PIX48" s="81"/>
      <c r="PIY48" s="81"/>
      <c r="PIZ48" s="81"/>
      <c r="PJA48" s="81"/>
      <c r="PJB48" s="81"/>
      <c r="PJC48" s="81"/>
      <c r="PJD48" s="81"/>
      <c r="PJE48" s="81"/>
      <c r="PJF48" s="81"/>
      <c r="PJG48" s="81"/>
      <c r="PJH48" s="81"/>
      <c r="PJI48" s="81"/>
      <c r="PJJ48" s="81"/>
      <c r="PJK48" s="81"/>
      <c r="PJL48" s="81"/>
      <c r="PJM48" s="81"/>
      <c r="PJN48" s="81"/>
      <c r="PJO48" s="81"/>
      <c r="PJP48" s="81"/>
      <c r="PJQ48" s="81"/>
      <c r="PJR48" s="81"/>
      <c r="PJS48" s="81"/>
      <c r="PJT48" s="81"/>
      <c r="PJU48" s="81"/>
      <c r="PJV48" s="81"/>
      <c r="PJW48" s="81"/>
      <c r="PJX48" s="81"/>
      <c r="PJY48" s="81"/>
      <c r="PJZ48" s="81"/>
      <c r="PKA48" s="81"/>
      <c r="PKB48" s="81"/>
      <c r="PKC48" s="81"/>
      <c r="PKD48" s="81"/>
      <c r="PKE48" s="81"/>
      <c r="PKF48" s="81"/>
      <c r="PKG48" s="81"/>
      <c r="PKH48" s="81"/>
      <c r="PKI48" s="81"/>
      <c r="PKJ48" s="81"/>
      <c r="PKK48" s="81"/>
      <c r="PKL48" s="81"/>
      <c r="PKM48" s="81"/>
      <c r="PKN48" s="81"/>
      <c r="PKO48" s="81"/>
      <c r="PKP48" s="81"/>
      <c r="PKQ48" s="81"/>
      <c r="PKR48" s="81"/>
      <c r="PKS48" s="81"/>
      <c r="PKT48" s="81"/>
      <c r="PKU48" s="81"/>
      <c r="PKV48" s="81"/>
      <c r="PKW48" s="81"/>
      <c r="PKX48" s="81"/>
      <c r="PKY48" s="81"/>
      <c r="PKZ48" s="81"/>
      <c r="PLA48" s="81"/>
      <c r="PLB48" s="81"/>
      <c r="PLC48" s="81"/>
      <c r="PLD48" s="81"/>
      <c r="PLE48" s="81"/>
      <c r="PLF48" s="81"/>
      <c r="PLG48" s="81"/>
      <c r="PLH48" s="81"/>
      <c r="PLI48" s="81"/>
      <c r="PLJ48" s="81"/>
      <c r="PLK48" s="81"/>
      <c r="PLL48" s="81"/>
      <c r="PLM48" s="81"/>
      <c r="PLN48" s="81"/>
      <c r="PLO48" s="81"/>
      <c r="PLP48" s="81"/>
      <c r="PLQ48" s="81"/>
      <c r="PLR48" s="81"/>
      <c r="PLS48" s="81"/>
      <c r="PLT48" s="81"/>
      <c r="PLU48" s="81"/>
      <c r="PLV48" s="81"/>
      <c r="PLW48" s="81"/>
      <c r="PLX48" s="81"/>
      <c r="PLY48" s="81"/>
      <c r="PLZ48" s="81"/>
      <c r="PMA48" s="81"/>
      <c r="PMB48" s="81"/>
      <c r="PMC48" s="81"/>
      <c r="PMD48" s="81"/>
      <c r="PME48" s="81"/>
      <c r="PMF48" s="81"/>
      <c r="PMG48" s="81"/>
      <c r="PMH48" s="81"/>
      <c r="PMI48" s="81"/>
      <c r="PMJ48" s="81"/>
      <c r="PMK48" s="81"/>
      <c r="PML48" s="81"/>
      <c r="PMM48" s="81"/>
      <c r="PMN48" s="81"/>
      <c r="PMO48" s="81"/>
      <c r="PMP48" s="81"/>
      <c r="PMQ48" s="81"/>
      <c r="PMR48" s="81"/>
      <c r="PMS48" s="81"/>
      <c r="PMT48" s="81"/>
      <c r="PMU48" s="81"/>
      <c r="PMV48" s="81"/>
      <c r="PMW48" s="81"/>
      <c r="PMX48" s="81"/>
      <c r="PMY48" s="81"/>
      <c r="PMZ48" s="81"/>
      <c r="PNA48" s="81"/>
      <c r="PNB48" s="81"/>
      <c r="PNC48" s="81"/>
      <c r="PND48" s="81"/>
      <c r="PNE48" s="81"/>
      <c r="PNF48" s="81"/>
      <c r="PNG48" s="81"/>
      <c r="PNH48" s="81"/>
      <c r="PNI48" s="81"/>
      <c r="PNJ48" s="81"/>
      <c r="PNK48" s="81"/>
      <c r="PNL48" s="81"/>
      <c r="PNM48" s="81"/>
      <c r="PNN48" s="81"/>
      <c r="PNO48" s="81"/>
      <c r="PNP48" s="81"/>
      <c r="PNQ48" s="81"/>
      <c r="PNR48" s="81"/>
      <c r="PNS48" s="81"/>
      <c r="PNT48" s="81"/>
      <c r="PNU48" s="81"/>
      <c r="PNV48" s="81"/>
      <c r="PNW48" s="81"/>
      <c r="PNX48" s="81"/>
      <c r="PNY48" s="81"/>
      <c r="PNZ48" s="81"/>
      <c r="POA48" s="81"/>
      <c r="POB48" s="81"/>
      <c r="POC48" s="81"/>
      <c r="POD48" s="81"/>
      <c r="POE48" s="81"/>
      <c r="POF48" s="81"/>
      <c r="POG48" s="81"/>
      <c r="POH48" s="81"/>
      <c r="POI48" s="81"/>
      <c r="POJ48" s="81"/>
      <c r="POK48" s="81"/>
      <c r="POL48" s="81"/>
      <c r="POM48" s="81"/>
      <c r="PON48" s="81"/>
      <c r="POO48" s="81"/>
      <c r="POP48" s="81"/>
      <c r="POQ48" s="81"/>
      <c r="POR48" s="81"/>
      <c r="POS48" s="81"/>
      <c r="POT48" s="81"/>
      <c r="POU48" s="81"/>
      <c r="POV48" s="81"/>
      <c r="POW48" s="81"/>
      <c r="POX48" s="81"/>
      <c r="POY48" s="81"/>
      <c r="POZ48" s="81"/>
      <c r="PPA48" s="81"/>
      <c r="PPB48" s="81"/>
      <c r="PPC48" s="81"/>
      <c r="PPD48" s="81"/>
      <c r="PPE48" s="81"/>
      <c r="PPF48" s="81"/>
      <c r="PPG48" s="81"/>
      <c r="PPH48" s="81"/>
      <c r="PPI48" s="81"/>
      <c r="PPJ48" s="81"/>
      <c r="PPK48" s="81"/>
      <c r="PPL48" s="81"/>
      <c r="PPM48" s="81"/>
      <c r="PPN48" s="81"/>
      <c r="PPO48" s="81"/>
      <c r="PPP48" s="81"/>
      <c r="PPQ48" s="81"/>
      <c r="PPR48" s="81"/>
      <c r="PPS48" s="81"/>
      <c r="PPT48" s="81"/>
      <c r="PPU48" s="81"/>
      <c r="PPV48" s="81"/>
      <c r="PPW48" s="81"/>
      <c r="PPX48" s="81"/>
      <c r="PPY48" s="81"/>
      <c r="PPZ48" s="81"/>
      <c r="PQA48" s="81"/>
      <c r="PQB48" s="81"/>
      <c r="PQC48" s="81"/>
      <c r="PQD48" s="81"/>
      <c r="PQE48" s="81"/>
      <c r="PQF48" s="81"/>
      <c r="PQG48" s="81"/>
      <c r="PQH48" s="81"/>
      <c r="PQI48" s="81"/>
      <c r="PQJ48" s="81"/>
      <c r="PQK48" s="81"/>
      <c r="PQL48" s="81"/>
      <c r="PQM48" s="81"/>
      <c r="PQN48" s="81"/>
      <c r="PQO48" s="81"/>
      <c r="PQP48" s="81"/>
      <c r="PQQ48" s="81"/>
      <c r="PQR48" s="81"/>
      <c r="PQS48" s="81"/>
      <c r="PQT48" s="81"/>
      <c r="PQU48" s="81"/>
      <c r="PQV48" s="81"/>
      <c r="PQW48" s="81"/>
      <c r="PQX48" s="81"/>
      <c r="PQY48" s="81"/>
      <c r="PQZ48" s="81"/>
      <c r="PRA48" s="81"/>
      <c r="PRB48" s="81"/>
      <c r="PRC48" s="81"/>
      <c r="PRD48" s="81"/>
      <c r="PRE48" s="81"/>
      <c r="PRF48" s="81"/>
      <c r="PRG48" s="81"/>
      <c r="PRH48" s="81"/>
      <c r="PRI48" s="81"/>
      <c r="PRJ48" s="81"/>
      <c r="PRK48" s="81"/>
      <c r="PRL48" s="81"/>
      <c r="PRM48" s="81"/>
      <c r="PRN48" s="81"/>
      <c r="PRO48" s="81"/>
      <c r="PRP48" s="81"/>
      <c r="PRQ48" s="81"/>
      <c r="PRR48" s="81"/>
      <c r="PRS48" s="81"/>
      <c r="PRT48" s="81"/>
      <c r="PRU48" s="81"/>
      <c r="PRV48" s="81"/>
      <c r="PRW48" s="81"/>
      <c r="PRX48" s="81"/>
      <c r="PRY48" s="81"/>
      <c r="PRZ48" s="81"/>
      <c r="PSA48" s="81"/>
      <c r="PSB48" s="81"/>
      <c r="PSC48" s="81"/>
      <c r="PSD48" s="81"/>
      <c r="PSE48" s="81"/>
      <c r="PSF48" s="81"/>
      <c r="PSG48" s="81"/>
      <c r="PSH48" s="81"/>
      <c r="PSI48" s="81"/>
      <c r="PSJ48" s="81"/>
      <c r="PSK48" s="81"/>
      <c r="PSL48" s="81"/>
      <c r="PSM48" s="81"/>
      <c r="PSN48" s="81"/>
      <c r="PSO48" s="81"/>
      <c r="PSP48" s="81"/>
      <c r="PSQ48" s="81"/>
      <c r="PSR48" s="81"/>
      <c r="PSS48" s="81"/>
      <c r="PST48" s="81"/>
      <c r="PSU48" s="81"/>
      <c r="PSV48" s="81"/>
      <c r="PSW48" s="81"/>
      <c r="PSX48" s="81"/>
      <c r="PSY48" s="81"/>
      <c r="PSZ48" s="81"/>
      <c r="PTA48" s="81"/>
      <c r="PTB48" s="81"/>
      <c r="PTC48" s="81"/>
      <c r="PTD48" s="81"/>
      <c r="PTE48" s="81"/>
      <c r="PTF48" s="81"/>
      <c r="PTG48" s="81"/>
      <c r="PTH48" s="81"/>
      <c r="PTI48" s="81"/>
      <c r="PTJ48" s="81"/>
      <c r="PTK48" s="81"/>
      <c r="PTL48" s="81"/>
      <c r="PTM48" s="81"/>
      <c r="PTN48" s="81"/>
      <c r="PTO48" s="81"/>
      <c r="PTP48" s="81"/>
      <c r="PTQ48" s="81"/>
      <c r="PTR48" s="81"/>
      <c r="PTS48" s="81"/>
      <c r="PTT48" s="81"/>
      <c r="PTU48" s="81"/>
      <c r="PTV48" s="81"/>
      <c r="PTW48" s="81"/>
      <c r="PTX48" s="81"/>
      <c r="PTY48" s="81"/>
      <c r="PTZ48" s="81"/>
      <c r="PUA48" s="81"/>
      <c r="PUB48" s="81"/>
      <c r="PUC48" s="81"/>
      <c r="PUD48" s="81"/>
      <c r="PUE48" s="81"/>
      <c r="PUF48" s="81"/>
      <c r="PUG48" s="81"/>
      <c r="PUH48" s="81"/>
      <c r="PUI48" s="81"/>
      <c r="PUJ48" s="81"/>
      <c r="PUK48" s="81"/>
      <c r="PUL48" s="81"/>
      <c r="PUM48" s="81"/>
      <c r="PUN48" s="81"/>
      <c r="PUO48" s="81"/>
      <c r="PUP48" s="81"/>
      <c r="PUQ48" s="81"/>
      <c r="PUR48" s="81"/>
      <c r="PUS48" s="81"/>
      <c r="PUT48" s="81"/>
      <c r="PUU48" s="81"/>
      <c r="PUV48" s="81"/>
      <c r="PUW48" s="81"/>
      <c r="PUX48" s="81"/>
      <c r="PUY48" s="81"/>
      <c r="PUZ48" s="81"/>
      <c r="PVA48" s="81"/>
      <c r="PVB48" s="81"/>
      <c r="PVC48" s="81"/>
      <c r="PVD48" s="81"/>
      <c r="PVE48" s="81"/>
      <c r="PVF48" s="81"/>
      <c r="PVG48" s="81"/>
      <c r="PVH48" s="81"/>
      <c r="PVI48" s="81"/>
      <c r="PVJ48" s="81"/>
      <c r="PVK48" s="81"/>
      <c r="PVL48" s="81"/>
      <c r="PVM48" s="81"/>
      <c r="PVN48" s="81"/>
      <c r="PVO48" s="81"/>
      <c r="PVP48" s="81"/>
      <c r="PVQ48" s="81"/>
      <c r="PVR48" s="81"/>
      <c r="PVS48" s="81"/>
      <c r="PVT48" s="81"/>
      <c r="PVU48" s="81"/>
      <c r="PVV48" s="81"/>
      <c r="PVW48" s="81"/>
      <c r="PVX48" s="81"/>
      <c r="PVY48" s="81"/>
      <c r="PVZ48" s="81"/>
      <c r="PWA48" s="81"/>
      <c r="PWB48" s="81"/>
      <c r="PWC48" s="81"/>
      <c r="PWD48" s="81"/>
      <c r="PWE48" s="81"/>
      <c r="PWF48" s="81"/>
      <c r="PWG48" s="81"/>
      <c r="PWH48" s="81"/>
      <c r="PWI48" s="81"/>
      <c r="PWJ48" s="81"/>
      <c r="PWK48" s="81"/>
      <c r="PWL48" s="81"/>
      <c r="PWM48" s="81"/>
      <c r="PWN48" s="81"/>
      <c r="PWO48" s="81"/>
      <c r="PWP48" s="81"/>
      <c r="PWQ48" s="81"/>
      <c r="PWR48" s="81"/>
      <c r="PWS48" s="81"/>
      <c r="PWT48" s="81"/>
      <c r="PWU48" s="81"/>
      <c r="PWV48" s="81"/>
      <c r="PWW48" s="81"/>
      <c r="PWX48" s="81"/>
      <c r="PWY48" s="81"/>
      <c r="PWZ48" s="81"/>
      <c r="PXA48" s="81"/>
      <c r="PXB48" s="81"/>
      <c r="PXC48" s="81"/>
      <c r="PXD48" s="81"/>
      <c r="PXE48" s="81"/>
      <c r="PXF48" s="81"/>
      <c r="PXG48" s="81"/>
      <c r="PXH48" s="81"/>
      <c r="PXI48" s="81"/>
      <c r="PXJ48" s="81"/>
      <c r="PXK48" s="81"/>
      <c r="PXL48" s="81"/>
      <c r="PXM48" s="81"/>
      <c r="PXN48" s="81"/>
      <c r="PXO48" s="81"/>
      <c r="PXP48" s="81"/>
      <c r="PXQ48" s="81"/>
      <c r="PXR48" s="81"/>
      <c r="PXS48" s="81"/>
      <c r="PXT48" s="81"/>
      <c r="PXU48" s="81"/>
      <c r="PXV48" s="81"/>
      <c r="PXW48" s="81"/>
      <c r="PXX48" s="81"/>
      <c r="PXY48" s="81"/>
      <c r="PXZ48" s="81"/>
      <c r="PYA48" s="81"/>
      <c r="PYB48" s="81"/>
      <c r="PYC48" s="81"/>
      <c r="PYD48" s="81"/>
      <c r="PYE48" s="81"/>
      <c r="PYF48" s="81"/>
      <c r="PYG48" s="81"/>
      <c r="PYH48" s="81"/>
      <c r="PYI48" s="81"/>
      <c r="PYJ48" s="81"/>
      <c r="PYK48" s="81"/>
      <c r="PYL48" s="81"/>
      <c r="PYM48" s="81"/>
      <c r="PYN48" s="81"/>
      <c r="PYO48" s="81"/>
      <c r="PYP48" s="81"/>
      <c r="PYQ48" s="81"/>
      <c r="PYR48" s="81"/>
      <c r="PYS48" s="81"/>
      <c r="PYT48" s="81"/>
      <c r="PYU48" s="81"/>
      <c r="PYV48" s="81"/>
      <c r="PYW48" s="81"/>
      <c r="PYX48" s="81"/>
      <c r="PYY48" s="81"/>
      <c r="PYZ48" s="81"/>
      <c r="PZA48" s="81"/>
      <c r="PZB48" s="81"/>
      <c r="PZC48" s="81"/>
      <c r="PZD48" s="81"/>
      <c r="PZE48" s="81"/>
      <c r="PZF48" s="81"/>
      <c r="PZG48" s="81"/>
      <c r="PZH48" s="81"/>
      <c r="PZI48" s="81"/>
      <c r="PZJ48" s="81"/>
      <c r="PZK48" s="81"/>
      <c r="PZL48" s="81"/>
      <c r="PZM48" s="81"/>
      <c r="PZN48" s="81"/>
      <c r="PZO48" s="81"/>
      <c r="PZP48" s="81"/>
      <c r="PZQ48" s="81"/>
      <c r="PZR48" s="81"/>
      <c r="PZS48" s="81"/>
      <c r="PZT48" s="81"/>
      <c r="PZU48" s="81"/>
      <c r="PZV48" s="81"/>
      <c r="PZW48" s="81"/>
      <c r="PZX48" s="81"/>
      <c r="PZY48" s="81"/>
      <c r="PZZ48" s="81"/>
      <c r="QAA48" s="81"/>
      <c r="QAB48" s="81"/>
      <c r="QAC48" s="81"/>
      <c r="QAD48" s="81"/>
      <c r="QAE48" s="81"/>
      <c r="QAF48" s="81"/>
      <c r="QAG48" s="81"/>
      <c r="QAH48" s="81"/>
      <c r="QAI48" s="81"/>
      <c r="QAJ48" s="81"/>
      <c r="QAK48" s="81"/>
      <c r="QAL48" s="81"/>
      <c r="QAM48" s="81"/>
      <c r="QAN48" s="81"/>
      <c r="QAO48" s="81"/>
      <c r="QAP48" s="81"/>
      <c r="QAQ48" s="81"/>
      <c r="QAR48" s="81"/>
      <c r="QAS48" s="81"/>
      <c r="QAT48" s="81"/>
      <c r="QAU48" s="81"/>
      <c r="QAV48" s="81"/>
      <c r="QAW48" s="81"/>
      <c r="QAX48" s="81"/>
      <c r="QAY48" s="81"/>
      <c r="QAZ48" s="81"/>
      <c r="QBA48" s="81"/>
      <c r="QBB48" s="81"/>
      <c r="QBC48" s="81"/>
      <c r="QBD48" s="81"/>
      <c r="QBE48" s="81"/>
      <c r="QBF48" s="81"/>
      <c r="QBG48" s="81"/>
      <c r="QBH48" s="81"/>
      <c r="QBI48" s="81"/>
      <c r="QBJ48" s="81"/>
      <c r="QBK48" s="81"/>
      <c r="QBL48" s="81"/>
      <c r="QBM48" s="81"/>
      <c r="QBN48" s="81"/>
      <c r="QBO48" s="81"/>
      <c r="QBP48" s="81"/>
      <c r="QBQ48" s="81"/>
      <c r="QBR48" s="81"/>
      <c r="QBS48" s="81"/>
      <c r="QBT48" s="81"/>
      <c r="QBU48" s="81"/>
      <c r="QBV48" s="81"/>
      <c r="QBW48" s="81"/>
      <c r="QBX48" s="81"/>
      <c r="QBY48" s="81"/>
      <c r="QBZ48" s="81"/>
      <c r="QCA48" s="81"/>
      <c r="QCB48" s="81"/>
      <c r="QCC48" s="81"/>
      <c r="QCD48" s="81"/>
      <c r="QCE48" s="81"/>
      <c r="QCF48" s="81"/>
      <c r="QCG48" s="81"/>
      <c r="QCH48" s="81"/>
      <c r="QCI48" s="81"/>
      <c r="QCJ48" s="81"/>
      <c r="QCK48" s="81"/>
      <c r="QCL48" s="81"/>
      <c r="QCM48" s="81"/>
      <c r="QCN48" s="81"/>
      <c r="QCO48" s="81"/>
      <c r="QCP48" s="81"/>
      <c r="QCQ48" s="81"/>
      <c r="QCR48" s="81"/>
      <c r="QCS48" s="81"/>
      <c r="QCT48" s="81"/>
      <c r="QCU48" s="81"/>
      <c r="QCV48" s="81"/>
      <c r="QCW48" s="81"/>
      <c r="QCX48" s="81"/>
      <c r="QCY48" s="81"/>
      <c r="QCZ48" s="81"/>
      <c r="QDA48" s="81"/>
      <c r="QDB48" s="81"/>
      <c r="QDC48" s="81"/>
      <c r="QDD48" s="81"/>
      <c r="QDE48" s="81"/>
      <c r="QDF48" s="81"/>
      <c r="QDG48" s="81"/>
      <c r="QDH48" s="81"/>
      <c r="QDI48" s="81"/>
      <c r="QDJ48" s="81"/>
      <c r="QDK48" s="81"/>
      <c r="QDL48" s="81"/>
      <c r="QDM48" s="81"/>
      <c r="QDN48" s="81"/>
      <c r="QDO48" s="81"/>
      <c r="QDP48" s="81"/>
      <c r="QDQ48" s="81"/>
      <c r="QDR48" s="81"/>
      <c r="QDS48" s="81"/>
      <c r="QDT48" s="81"/>
      <c r="QDU48" s="81"/>
      <c r="QDV48" s="81"/>
      <c r="QDW48" s="81"/>
      <c r="QDX48" s="81"/>
      <c r="QDY48" s="81"/>
      <c r="QDZ48" s="81"/>
      <c r="QEA48" s="81"/>
      <c r="QEB48" s="81"/>
      <c r="QEC48" s="81"/>
      <c r="QED48" s="81"/>
      <c r="QEE48" s="81"/>
      <c r="QEF48" s="81"/>
      <c r="QEG48" s="81"/>
      <c r="QEH48" s="81"/>
      <c r="QEI48" s="81"/>
      <c r="QEJ48" s="81"/>
      <c r="QEK48" s="81"/>
      <c r="QEL48" s="81"/>
      <c r="QEM48" s="81"/>
      <c r="QEN48" s="81"/>
      <c r="QEO48" s="81"/>
      <c r="QEP48" s="81"/>
      <c r="QEQ48" s="81"/>
      <c r="QER48" s="81"/>
      <c r="QES48" s="81"/>
      <c r="QET48" s="81"/>
      <c r="QEU48" s="81"/>
      <c r="QEV48" s="81"/>
      <c r="QEW48" s="81"/>
      <c r="QEX48" s="81"/>
      <c r="QEY48" s="81"/>
      <c r="QEZ48" s="81"/>
      <c r="QFA48" s="81"/>
      <c r="QFB48" s="81"/>
      <c r="QFC48" s="81"/>
      <c r="QFD48" s="81"/>
      <c r="QFE48" s="81"/>
      <c r="QFF48" s="81"/>
      <c r="QFG48" s="81"/>
      <c r="QFH48" s="81"/>
      <c r="QFI48" s="81"/>
      <c r="QFJ48" s="81"/>
      <c r="QFK48" s="81"/>
      <c r="QFL48" s="81"/>
      <c r="QFM48" s="81"/>
      <c r="QFN48" s="81"/>
      <c r="QFO48" s="81"/>
      <c r="QFP48" s="81"/>
      <c r="QFQ48" s="81"/>
      <c r="QFR48" s="81"/>
      <c r="QFS48" s="81"/>
      <c r="QFT48" s="81"/>
      <c r="QFU48" s="81"/>
      <c r="QFV48" s="81"/>
      <c r="QFW48" s="81"/>
      <c r="QFX48" s="81"/>
      <c r="QFY48" s="81"/>
      <c r="QFZ48" s="81"/>
      <c r="QGA48" s="81"/>
      <c r="QGB48" s="81"/>
      <c r="QGC48" s="81"/>
      <c r="QGD48" s="81"/>
      <c r="QGE48" s="81"/>
      <c r="QGF48" s="81"/>
      <c r="QGG48" s="81"/>
      <c r="QGH48" s="81"/>
      <c r="QGI48" s="81"/>
      <c r="QGJ48" s="81"/>
      <c r="QGK48" s="81"/>
      <c r="QGL48" s="81"/>
      <c r="QGM48" s="81"/>
      <c r="QGN48" s="81"/>
      <c r="QGO48" s="81"/>
      <c r="QGP48" s="81"/>
      <c r="QGQ48" s="81"/>
      <c r="QGR48" s="81"/>
      <c r="QGS48" s="81"/>
      <c r="QGT48" s="81"/>
      <c r="QGU48" s="81"/>
      <c r="QGV48" s="81"/>
      <c r="QGW48" s="81"/>
      <c r="QGX48" s="81"/>
      <c r="QGY48" s="81"/>
      <c r="QGZ48" s="81"/>
      <c r="QHA48" s="81"/>
      <c r="QHB48" s="81"/>
      <c r="QHC48" s="81"/>
      <c r="QHD48" s="81"/>
      <c r="QHE48" s="81"/>
      <c r="QHF48" s="81"/>
      <c r="QHG48" s="81"/>
      <c r="QHH48" s="81"/>
      <c r="QHI48" s="81"/>
      <c r="QHJ48" s="81"/>
      <c r="QHK48" s="81"/>
      <c r="QHL48" s="81"/>
      <c r="QHM48" s="81"/>
      <c r="QHN48" s="81"/>
      <c r="QHO48" s="81"/>
      <c r="QHP48" s="81"/>
      <c r="QHQ48" s="81"/>
      <c r="QHR48" s="81"/>
      <c r="QHS48" s="81"/>
      <c r="QHT48" s="81"/>
      <c r="QHU48" s="81"/>
      <c r="QHV48" s="81"/>
      <c r="QHW48" s="81"/>
      <c r="QHX48" s="81"/>
      <c r="QHY48" s="81"/>
      <c r="QHZ48" s="81"/>
      <c r="QIA48" s="81"/>
      <c r="QIB48" s="81"/>
      <c r="QIC48" s="81"/>
      <c r="QID48" s="81"/>
      <c r="QIE48" s="81"/>
      <c r="QIF48" s="81"/>
      <c r="QIG48" s="81"/>
      <c r="QIH48" s="81"/>
      <c r="QII48" s="81"/>
      <c r="QIJ48" s="81"/>
      <c r="QIK48" s="81"/>
      <c r="QIL48" s="81"/>
      <c r="QIM48" s="81"/>
      <c r="QIN48" s="81"/>
      <c r="QIO48" s="81"/>
      <c r="QIP48" s="81"/>
      <c r="QIQ48" s="81"/>
      <c r="QIR48" s="81"/>
      <c r="QIS48" s="81"/>
      <c r="QIT48" s="81"/>
      <c r="QIU48" s="81"/>
      <c r="QIV48" s="81"/>
      <c r="QIW48" s="81"/>
      <c r="QIX48" s="81"/>
      <c r="QIY48" s="81"/>
      <c r="QIZ48" s="81"/>
      <c r="QJA48" s="81"/>
      <c r="QJB48" s="81"/>
      <c r="QJC48" s="81"/>
      <c r="QJD48" s="81"/>
      <c r="QJE48" s="81"/>
      <c r="QJF48" s="81"/>
      <c r="QJG48" s="81"/>
      <c r="QJH48" s="81"/>
      <c r="QJI48" s="81"/>
      <c r="QJJ48" s="81"/>
      <c r="QJK48" s="81"/>
      <c r="QJL48" s="81"/>
      <c r="QJM48" s="81"/>
      <c r="QJN48" s="81"/>
      <c r="QJO48" s="81"/>
      <c r="QJP48" s="81"/>
      <c r="QJQ48" s="81"/>
      <c r="QJR48" s="81"/>
      <c r="QJS48" s="81"/>
      <c r="QJT48" s="81"/>
      <c r="QJU48" s="81"/>
      <c r="QJV48" s="81"/>
      <c r="QJW48" s="81"/>
      <c r="QJX48" s="81"/>
      <c r="QJY48" s="81"/>
      <c r="QJZ48" s="81"/>
      <c r="QKA48" s="81"/>
      <c r="QKB48" s="81"/>
      <c r="QKC48" s="81"/>
      <c r="QKD48" s="81"/>
      <c r="QKE48" s="81"/>
      <c r="QKF48" s="81"/>
      <c r="QKG48" s="81"/>
      <c r="QKH48" s="81"/>
      <c r="QKI48" s="81"/>
      <c r="QKJ48" s="81"/>
      <c r="QKK48" s="81"/>
      <c r="QKL48" s="81"/>
      <c r="QKM48" s="81"/>
      <c r="QKN48" s="81"/>
      <c r="QKO48" s="81"/>
      <c r="QKP48" s="81"/>
      <c r="QKQ48" s="81"/>
      <c r="QKR48" s="81"/>
      <c r="QKS48" s="81"/>
      <c r="QKT48" s="81"/>
      <c r="QKU48" s="81"/>
      <c r="QKV48" s="81"/>
      <c r="QKW48" s="81"/>
      <c r="QKX48" s="81"/>
      <c r="QKY48" s="81"/>
      <c r="QKZ48" s="81"/>
      <c r="QLA48" s="81"/>
      <c r="QLB48" s="81"/>
      <c r="QLC48" s="81"/>
      <c r="QLD48" s="81"/>
      <c r="QLE48" s="81"/>
      <c r="QLF48" s="81"/>
      <c r="QLG48" s="81"/>
      <c r="QLH48" s="81"/>
      <c r="QLI48" s="81"/>
      <c r="QLJ48" s="81"/>
      <c r="QLK48" s="81"/>
      <c r="QLL48" s="81"/>
      <c r="QLM48" s="81"/>
      <c r="QLN48" s="81"/>
      <c r="QLO48" s="81"/>
      <c r="QLP48" s="81"/>
      <c r="QLQ48" s="81"/>
      <c r="QLR48" s="81"/>
      <c r="QLS48" s="81"/>
      <c r="QLT48" s="81"/>
      <c r="QLU48" s="81"/>
      <c r="QLV48" s="81"/>
      <c r="QLW48" s="81"/>
      <c r="QLX48" s="81"/>
      <c r="QLY48" s="81"/>
      <c r="QLZ48" s="81"/>
      <c r="QMA48" s="81"/>
      <c r="QMB48" s="81"/>
      <c r="QMC48" s="81"/>
      <c r="QMD48" s="81"/>
      <c r="QME48" s="81"/>
      <c r="QMF48" s="81"/>
      <c r="QMG48" s="81"/>
      <c r="QMH48" s="81"/>
      <c r="QMI48" s="81"/>
      <c r="QMJ48" s="81"/>
      <c r="QMK48" s="81"/>
      <c r="QML48" s="81"/>
      <c r="QMM48" s="81"/>
      <c r="QMN48" s="81"/>
      <c r="QMO48" s="81"/>
      <c r="QMP48" s="81"/>
      <c r="QMQ48" s="81"/>
      <c r="QMR48" s="81"/>
      <c r="QMS48" s="81"/>
      <c r="QMT48" s="81"/>
      <c r="QMU48" s="81"/>
      <c r="QMV48" s="81"/>
      <c r="QMW48" s="81"/>
      <c r="QMX48" s="81"/>
      <c r="QMY48" s="81"/>
      <c r="QMZ48" s="81"/>
      <c r="QNA48" s="81"/>
      <c r="QNB48" s="81"/>
      <c r="QNC48" s="81"/>
      <c r="QND48" s="81"/>
      <c r="QNE48" s="81"/>
      <c r="QNF48" s="81"/>
      <c r="QNG48" s="81"/>
      <c r="QNH48" s="81"/>
      <c r="QNI48" s="81"/>
      <c r="QNJ48" s="81"/>
      <c r="QNK48" s="81"/>
      <c r="QNL48" s="81"/>
      <c r="QNM48" s="81"/>
      <c r="QNN48" s="81"/>
      <c r="QNO48" s="81"/>
      <c r="QNP48" s="81"/>
      <c r="QNQ48" s="81"/>
      <c r="QNR48" s="81"/>
      <c r="QNS48" s="81"/>
      <c r="QNT48" s="81"/>
      <c r="QNU48" s="81"/>
      <c r="QNV48" s="81"/>
      <c r="QNW48" s="81"/>
      <c r="QNX48" s="81"/>
      <c r="QNY48" s="81"/>
      <c r="QNZ48" s="81"/>
      <c r="QOA48" s="81"/>
      <c r="QOB48" s="81"/>
      <c r="QOC48" s="81"/>
      <c r="QOD48" s="81"/>
      <c r="QOE48" s="81"/>
      <c r="QOF48" s="81"/>
      <c r="QOG48" s="81"/>
      <c r="QOH48" s="81"/>
      <c r="QOI48" s="81"/>
      <c r="QOJ48" s="81"/>
      <c r="QOK48" s="81"/>
      <c r="QOL48" s="81"/>
      <c r="QOM48" s="81"/>
      <c r="QON48" s="81"/>
      <c r="QOO48" s="81"/>
      <c r="QOP48" s="81"/>
      <c r="QOQ48" s="81"/>
      <c r="QOR48" s="81"/>
      <c r="QOS48" s="81"/>
      <c r="QOT48" s="81"/>
      <c r="QOU48" s="81"/>
      <c r="QOV48" s="81"/>
      <c r="QOW48" s="81"/>
      <c r="QOX48" s="81"/>
      <c r="QOY48" s="81"/>
      <c r="QOZ48" s="81"/>
      <c r="QPA48" s="81"/>
      <c r="QPB48" s="81"/>
      <c r="QPC48" s="81"/>
      <c r="QPD48" s="81"/>
      <c r="QPE48" s="81"/>
      <c r="QPF48" s="81"/>
      <c r="QPG48" s="81"/>
      <c r="QPH48" s="81"/>
      <c r="QPI48" s="81"/>
      <c r="QPJ48" s="81"/>
      <c r="QPK48" s="81"/>
      <c r="QPL48" s="81"/>
      <c r="QPM48" s="81"/>
      <c r="QPN48" s="81"/>
      <c r="QPO48" s="81"/>
      <c r="QPP48" s="81"/>
      <c r="QPQ48" s="81"/>
      <c r="QPR48" s="81"/>
      <c r="QPS48" s="81"/>
      <c r="QPT48" s="81"/>
      <c r="QPU48" s="81"/>
      <c r="QPV48" s="81"/>
      <c r="QPW48" s="81"/>
      <c r="QPX48" s="81"/>
      <c r="QPY48" s="81"/>
      <c r="QPZ48" s="81"/>
      <c r="QQA48" s="81"/>
      <c r="QQB48" s="81"/>
      <c r="QQC48" s="81"/>
      <c r="QQD48" s="81"/>
      <c r="QQE48" s="81"/>
      <c r="QQF48" s="81"/>
      <c r="QQG48" s="81"/>
      <c r="QQH48" s="81"/>
      <c r="QQI48" s="81"/>
      <c r="QQJ48" s="81"/>
      <c r="QQK48" s="81"/>
      <c r="QQL48" s="81"/>
      <c r="QQM48" s="81"/>
      <c r="QQN48" s="81"/>
      <c r="QQO48" s="81"/>
      <c r="QQP48" s="81"/>
      <c r="QQQ48" s="81"/>
      <c r="QQR48" s="81"/>
      <c r="QQS48" s="81"/>
      <c r="QQT48" s="81"/>
      <c r="QQU48" s="81"/>
      <c r="QQV48" s="81"/>
      <c r="QQW48" s="81"/>
      <c r="QQX48" s="81"/>
      <c r="QQY48" s="81"/>
      <c r="QQZ48" s="81"/>
      <c r="QRA48" s="81"/>
      <c r="QRB48" s="81"/>
      <c r="QRC48" s="81"/>
      <c r="QRD48" s="81"/>
      <c r="QRE48" s="81"/>
      <c r="QRF48" s="81"/>
      <c r="QRG48" s="81"/>
      <c r="QRH48" s="81"/>
      <c r="QRI48" s="81"/>
      <c r="QRJ48" s="81"/>
      <c r="QRK48" s="81"/>
      <c r="QRL48" s="81"/>
      <c r="QRM48" s="81"/>
      <c r="QRN48" s="81"/>
      <c r="QRO48" s="81"/>
      <c r="QRP48" s="81"/>
      <c r="QRQ48" s="81"/>
      <c r="QRR48" s="81"/>
      <c r="QRS48" s="81"/>
      <c r="QRT48" s="81"/>
      <c r="QRU48" s="81"/>
      <c r="QRV48" s="81"/>
      <c r="QRW48" s="81"/>
      <c r="QRX48" s="81"/>
      <c r="QRY48" s="81"/>
      <c r="QRZ48" s="81"/>
      <c r="QSA48" s="81"/>
      <c r="QSB48" s="81"/>
      <c r="QSC48" s="81"/>
      <c r="QSD48" s="81"/>
      <c r="QSE48" s="81"/>
      <c r="QSF48" s="81"/>
      <c r="QSG48" s="81"/>
      <c r="QSH48" s="81"/>
      <c r="QSI48" s="81"/>
      <c r="QSJ48" s="81"/>
      <c r="QSK48" s="81"/>
      <c r="QSL48" s="81"/>
      <c r="QSM48" s="81"/>
      <c r="QSN48" s="81"/>
      <c r="QSO48" s="81"/>
      <c r="QSP48" s="81"/>
      <c r="QSQ48" s="81"/>
      <c r="QSR48" s="81"/>
      <c r="QSS48" s="81"/>
      <c r="QST48" s="81"/>
      <c r="QSU48" s="81"/>
      <c r="QSV48" s="81"/>
      <c r="QSW48" s="81"/>
      <c r="QSX48" s="81"/>
      <c r="QSY48" s="81"/>
      <c r="QSZ48" s="81"/>
      <c r="QTA48" s="81"/>
      <c r="QTB48" s="81"/>
      <c r="QTC48" s="81"/>
      <c r="QTD48" s="81"/>
      <c r="QTE48" s="81"/>
      <c r="QTF48" s="81"/>
      <c r="QTG48" s="81"/>
      <c r="QTH48" s="81"/>
      <c r="QTI48" s="81"/>
      <c r="QTJ48" s="81"/>
      <c r="QTK48" s="81"/>
      <c r="QTL48" s="81"/>
      <c r="QTM48" s="81"/>
      <c r="QTN48" s="81"/>
      <c r="QTO48" s="81"/>
      <c r="QTP48" s="81"/>
      <c r="QTQ48" s="81"/>
      <c r="QTR48" s="81"/>
      <c r="QTS48" s="81"/>
      <c r="QTT48" s="81"/>
      <c r="QTU48" s="81"/>
      <c r="QTV48" s="81"/>
      <c r="QTW48" s="81"/>
      <c r="QTX48" s="81"/>
      <c r="QTY48" s="81"/>
      <c r="QTZ48" s="81"/>
      <c r="QUA48" s="81"/>
      <c r="QUB48" s="81"/>
      <c r="QUC48" s="81"/>
      <c r="QUD48" s="81"/>
      <c r="QUE48" s="81"/>
      <c r="QUF48" s="81"/>
      <c r="QUG48" s="81"/>
      <c r="QUH48" s="81"/>
      <c r="QUI48" s="81"/>
      <c r="QUJ48" s="81"/>
      <c r="QUK48" s="81"/>
      <c r="QUL48" s="81"/>
      <c r="QUM48" s="81"/>
      <c r="QUN48" s="81"/>
      <c r="QUO48" s="81"/>
      <c r="QUP48" s="81"/>
      <c r="QUQ48" s="81"/>
      <c r="QUR48" s="81"/>
      <c r="QUS48" s="81"/>
      <c r="QUT48" s="81"/>
      <c r="QUU48" s="81"/>
      <c r="QUV48" s="81"/>
      <c r="QUW48" s="81"/>
      <c r="QUX48" s="81"/>
      <c r="QUY48" s="81"/>
      <c r="QUZ48" s="81"/>
      <c r="QVA48" s="81"/>
      <c r="QVB48" s="81"/>
      <c r="QVC48" s="81"/>
      <c r="QVD48" s="81"/>
      <c r="QVE48" s="81"/>
      <c r="QVF48" s="81"/>
      <c r="QVG48" s="81"/>
      <c r="QVH48" s="81"/>
      <c r="QVI48" s="81"/>
      <c r="QVJ48" s="81"/>
      <c r="QVK48" s="81"/>
      <c r="QVL48" s="81"/>
      <c r="QVM48" s="81"/>
      <c r="QVN48" s="81"/>
      <c r="QVO48" s="81"/>
      <c r="QVP48" s="81"/>
      <c r="QVQ48" s="81"/>
      <c r="QVR48" s="81"/>
      <c r="QVS48" s="81"/>
      <c r="QVT48" s="81"/>
      <c r="QVU48" s="81"/>
      <c r="QVV48" s="81"/>
      <c r="QVW48" s="81"/>
      <c r="QVX48" s="81"/>
      <c r="QVY48" s="81"/>
      <c r="QVZ48" s="81"/>
      <c r="QWA48" s="81"/>
      <c r="QWB48" s="81"/>
      <c r="QWC48" s="81"/>
      <c r="QWD48" s="81"/>
      <c r="QWE48" s="81"/>
      <c r="QWF48" s="81"/>
      <c r="QWG48" s="81"/>
      <c r="QWH48" s="81"/>
      <c r="QWI48" s="81"/>
      <c r="QWJ48" s="81"/>
      <c r="QWK48" s="81"/>
      <c r="QWL48" s="81"/>
      <c r="QWM48" s="81"/>
      <c r="QWN48" s="81"/>
      <c r="QWO48" s="81"/>
      <c r="QWP48" s="81"/>
      <c r="QWQ48" s="81"/>
      <c r="QWR48" s="81"/>
      <c r="QWS48" s="81"/>
      <c r="QWT48" s="81"/>
      <c r="QWU48" s="81"/>
      <c r="QWV48" s="81"/>
      <c r="QWW48" s="81"/>
      <c r="QWX48" s="81"/>
      <c r="QWY48" s="81"/>
      <c r="QWZ48" s="81"/>
      <c r="QXA48" s="81"/>
      <c r="QXB48" s="81"/>
      <c r="QXC48" s="81"/>
      <c r="QXD48" s="81"/>
      <c r="QXE48" s="81"/>
      <c r="QXF48" s="81"/>
      <c r="QXG48" s="81"/>
      <c r="QXH48" s="81"/>
      <c r="QXI48" s="81"/>
      <c r="QXJ48" s="81"/>
      <c r="QXK48" s="81"/>
      <c r="QXL48" s="81"/>
      <c r="QXM48" s="81"/>
      <c r="QXN48" s="81"/>
      <c r="QXO48" s="81"/>
      <c r="QXP48" s="81"/>
      <c r="QXQ48" s="81"/>
      <c r="QXR48" s="81"/>
      <c r="QXS48" s="81"/>
      <c r="QXT48" s="81"/>
      <c r="QXU48" s="81"/>
      <c r="QXV48" s="81"/>
      <c r="QXW48" s="81"/>
      <c r="QXX48" s="81"/>
      <c r="QXY48" s="81"/>
      <c r="QXZ48" s="81"/>
      <c r="QYA48" s="81"/>
      <c r="QYB48" s="81"/>
      <c r="QYC48" s="81"/>
      <c r="QYD48" s="81"/>
      <c r="QYE48" s="81"/>
      <c r="QYF48" s="81"/>
      <c r="QYG48" s="81"/>
      <c r="QYH48" s="81"/>
      <c r="QYI48" s="81"/>
      <c r="QYJ48" s="81"/>
      <c r="QYK48" s="81"/>
      <c r="QYL48" s="81"/>
      <c r="QYM48" s="81"/>
      <c r="QYN48" s="81"/>
      <c r="QYO48" s="81"/>
      <c r="QYP48" s="81"/>
      <c r="QYQ48" s="81"/>
      <c r="QYR48" s="81"/>
      <c r="QYS48" s="81"/>
      <c r="QYT48" s="81"/>
      <c r="QYU48" s="81"/>
      <c r="QYV48" s="81"/>
      <c r="QYW48" s="81"/>
      <c r="QYX48" s="81"/>
      <c r="QYY48" s="81"/>
      <c r="QYZ48" s="81"/>
      <c r="QZA48" s="81"/>
      <c r="QZB48" s="81"/>
      <c r="QZC48" s="81"/>
      <c r="QZD48" s="81"/>
      <c r="QZE48" s="81"/>
      <c r="QZF48" s="81"/>
      <c r="QZG48" s="81"/>
      <c r="QZH48" s="81"/>
      <c r="QZI48" s="81"/>
      <c r="QZJ48" s="81"/>
      <c r="QZK48" s="81"/>
      <c r="QZL48" s="81"/>
      <c r="QZM48" s="81"/>
      <c r="QZN48" s="81"/>
      <c r="QZO48" s="81"/>
      <c r="QZP48" s="81"/>
      <c r="QZQ48" s="81"/>
      <c r="QZR48" s="81"/>
      <c r="QZS48" s="81"/>
      <c r="QZT48" s="81"/>
      <c r="QZU48" s="81"/>
      <c r="QZV48" s="81"/>
      <c r="QZW48" s="81"/>
      <c r="QZX48" s="81"/>
      <c r="QZY48" s="81"/>
      <c r="QZZ48" s="81"/>
      <c r="RAA48" s="81"/>
      <c r="RAB48" s="81"/>
      <c r="RAC48" s="81"/>
      <c r="RAD48" s="81"/>
      <c r="RAE48" s="81"/>
      <c r="RAF48" s="81"/>
      <c r="RAG48" s="81"/>
      <c r="RAH48" s="81"/>
      <c r="RAI48" s="81"/>
      <c r="RAJ48" s="81"/>
      <c r="RAK48" s="81"/>
      <c r="RAL48" s="81"/>
      <c r="RAM48" s="81"/>
      <c r="RAN48" s="81"/>
      <c r="RAO48" s="81"/>
      <c r="RAP48" s="81"/>
      <c r="RAQ48" s="81"/>
      <c r="RAR48" s="81"/>
      <c r="RAS48" s="81"/>
      <c r="RAT48" s="81"/>
      <c r="RAU48" s="81"/>
      <c r="RAV48" s="81"/>
      <c r="RAW48" s="81"/>
      <c r="RAX48" s="81"/>
      <c r="RAY48" s="81"/>
      <c r="RAZ48" s="81"/>
      <c r="RBA48" s="81"/>
      <c r="RBB48" s="81"/>
      <c r="RBC48" s="81"/>
      <c r="RBD48" s="81"/>
      <c r="RBE48" s="81"/>
      <c r="RBF48" s="81"/>
      <c r="RBG48" s="81"/>
      <c r="RBH48" s="81"/>
      <c r="RBI48" s="81"/>
      <c r="RBJ48" s="81"/>
      <c r="RBK48" s="81"/>
      <c r="RBL48" s="81"/>
      <c r="RBM48" s="81"/>
      <c r="RBN48" s="81"/>
      <c r="RBO48" s="81"/>
      <c r="RBP48" s="81"/>
      <c r="RBQ48" s="81"/>
      <c r="RBR48" s="81"/>
      <c r="RBS48" s="81"/>
      <c r="RBT48" s="81"/>
      <c r="RBU48" s="81"/>
      <c r="RBV48" s="81"/>
      <c r="RBW48" s="81"/>
      <c r="RBX48" s="81"/>
      <c r="RBY48" s="81"/>
      <c r="RBZ48" s="81"/>
      <c r="RCA48" s="81"/>
      <c r="RCB48" s="81"/>
      <c r="RCC48" s="81"/>
      <c r="RCD48" s="81"/>
      <c r="RCE48" s="81"/>
      <c r="RCF48" s="81"/>
      <c r="RCG48" s="81"/>
      <c r="RCH48" s="81"/>
      <c r="RCI48" s="81"/>
      <c r="RCJ48" s="81"/>
      <c r="RCK48" s="81"/>
      <c r="RCL48" s="81"/>
      <c r="RCM48" s="81"/>
      <c r="RCN48" s="81"/>
      <c r="RCO48" s="81"/>
      <c r="RCP48" s="81"/>
      <c r="RCQ48" s="81"/>
      <c r="RCR48" s="81"/>
      <c r="RCS48" s="81"/>
      <c r="RCT48" s="81"/>
      <c r="RCU48" s="81"/>
      <c r="RCV48" s="81"/>
      <c r="RCW48" s="81"/>
      <c r="RCX48" s="81"/>
      <c r="RCY48" s="81"/>
      <c r="RCZ48" s="81"/>
      <c r="RDA48" s="81"/>
      <c r="RDB48" s="81"/>
      <c r="RDC48" s="81"/>
      <c r="RDD48" s="81"/>
      <c r="RDE48" s="81"/>
      <c r="RDF48" s="81"/>
      <c r="RDG48" s="81"/>
      <c r="RDH48" s="81"/>
      <c r="RDI48" s="81"/>
      <c r="RDJ48" s="81"/>
      <c r="RDK48" s="81"/>
      <c r="RDL48" s="81"/>
      <c r="RDM48" s="81"/>
      <c r="RDN48" s="81"/>
      <c r="RDO48" s="81"/>
      <c r="RDP48" s="81"/>
      <c r="RDQ48" s="81"/>
      <c r="RDR48" s="81"/>
      <c r="RDS48" s="81"/>
      <c r="RDT48" s="81"/>
      <c r="RDU48" s="81"/>
      <c r="RDV48" s="81"/>
      <c r="RDW48" s="81"/>
      <c r="RDX48" s="81"/>
      <c r="RDY48" s="81"/>
      <c r="RDZ48" s="81"/>
      <c r="REA48" s="81"/>
      <c r="REB48" s="81"/>
      <c r="REC48" s="81"/>
      <c r="RED48" s="81"/>
      <c r="REE48" s="81"/>
      <c r="REF48" s="81"/>
      <c r="REG48" s="81"/>
      <c r="REH48" s="81"/>
      <c r="REI48" s="81"/>
      <c r="REJ48" s="81"/>
      <c r="REK48" s="81"/>
      <c r="REL48" s="81"/>
      <c r="REM48" s="81"/>
      <c r="REN48" s="81"/>
      <c r="REO48" s="81"/>
      <c r="REP48" s="81"/>
      <c r="REQ48" s="81"/>
      <c r="RER48" s="81"/>
      <c r="RES48" s="81"/>
      <c r="RET48" s="81"/>
      <c r="REU48" s="81"/>
      <c r="REV48" s="81"/>
      <c r="REW48" s="81"/>
      <c r="REX48" s="81"/>
      <c r="REY48" s="81"/>
      <c r="REZ48" s="81"/>
      <c r="RFA48" s="81"/>
      <c r="RFB48" s="81"/>
      <c r="RFC48" s="81"/>
      <c r="RFD48" s="81"/>
      <c r="RFE48" s="81"/>
      <c r="RFF48" s="81"/>
      <c r="RFG48" s="81"/>
      <c r="RFH48" s="81"/>
      <c r="RFI48" s="81"/>
      <c r="RFJ48" s="81"/>
      <c r="RFK48" s="81"/>
      <c r="RFL48" s="81"/>
      <c r="RFM48" s="81"/>
      <c r="RFN48" s="81"/>
      <c r="RFO48" s="81"/>
      <c r="RFP48" s="81"/>
      <c r="RFQ48" s="81"/>
      <c r="RFR48" s="81"/>
      <c r="RFS48" s="81"/>
      <c r="RFT48" s="81"/>
      <c r="RFU48" s="81"/>
      <c r="RFV48" s="81"/>
      <c r="RFW48" s="81"/>
      <c r="RFX48" s="81"/>
      <c r="RFY48" s="81"/>
      <c r="RFZ48" s="81"/>
      <c r="RGA48" s="81"/>
      <c r="RGB48" s="81"/>
      <c r="RGC48" s="81"/>
      <c r="RGD48" s="81"/>
      <c r="RGE48" s="81"/>
      <c r="RGF48" s="81"/>
      <c r="RGG48" s="81"/>
      <c r="RGH48" s="81"/>
      <c r="RGI48" s="81"/>
      <c r="RGJ48" s="81"/>
      <c r="RGK48" s="81"/>
      <c r="RGL48" s="81"/>
      <c r="RGM48" s="81"/>
      <c r="RGN48" s="81"/>
      <c r="RGO48" s="81"/>
      <c r="RGP48" s="81"/>
      <c r="RGQ48" s="81"/>
      <c r="RGR48" s="81"/>
      <c r="RGS48" s="81"/>
      <c r="RGT48" s="81"/>
      <c r="RGU48" s="81"/>
      <c r="RGV48" s="81"/>
      <c r="RGW48" s="81"/>
      <c r="RGX48" s="81"/>
      <c r="RGY48" s="81"/>
      <c r="RGZ48" s="81"/>
      <c r="RHA48" s="81"/>
      <c r="RHB48" s="81"/>
      <c r="RHC48" s="81"/>
      <c r="RHD48" s="81"/>
      <c r="RHE48" s="81"/>
      <c r="RHF48" s="81"/>
      <c r="RHG48" s="81"/>
      <c r="RHH48" s="81"/>
      <c r="RHI48" s="81"/>
      <c r="RHJ48" s="81"/>
      <c r="RHK48" s="81"/>
      <c r="RHL48" s="81"/>
      <c r="RHM48" s="81"/>
      <c r="RHN48" s="81"/>
      <c r="RHO48" s="81"/>
      <c r="RHP48" s="81"/>
      <c r="RHQ48" s="81"/>
      <c r="RHR48" s="81"/>
      <c r="RHS48" s="81"/>
      <c r="RHT48" s="81"/>
      <c r="RHU48" s="81"/>
      <c r="RHV48" s="81"/>
      <c r="RHW48" s="81"/>
      <c r="RHX48" s="81"/>
      <c r="RHY48" s="81"/>
      <c r="RHZ48" s="81"/>
      <c r="RIA48" s="81"/>
      <c r="RIB48" s="81"/>
      <c r="RIC48" s="81"/>
      <c r="RID48" s="81"/>
      <c r="RIE48" s="81"/>
      <c r="RIF48" s="81"/>
      <c r="RIG48" s="81"/>
      <c r="RIH48" s="81"/>
      <c r="RII48" s="81"/>
      <c r="RIJ48" s="81"/>
      <c r="RIK48" s="81"/>
      <c r="RIL48" s="81"/>
      <c r="RIM48" s="81"/>
      <c r="RIN48" s="81"/>
      <c r="RIO48" s="81"/>
      <c r="RIP48" s="81"/>
      <c r="RIQ48" s="81"/>
      <c r="RIR48" s="81"/>
      <c r="RIS48" s="81"/>
      <c r="RIT48" s="81"/>
      <c r="RIU48" s="81"/>
      <c r="RIV48" s="81"/>
      <c r="RIW48" s="81"/>
      <c r="RIX48" s="81"/>
      <c r="RIY48" s="81"/>
      <c r="RIZ48" s="81"/>
      <c r="RJA48" s="81"/>
      <c r="RJB48" s="81"/>
      <c r="RJC48" s="81"/>
      <c r="RJD48" s="81"/>
      <c r="RJE48" s="81"/>
      <c r="RJF48" s="81"/>
      <c r="RJG48" s="81"/>
      <c r="RJH48" s="81"/>
      <c r="RJI48" s="81"/>
      <c r="RJJ48" s="81"/>
      <c r="RJK48" s="81"/>
      <c r="RJL48" s="81"/>
      <c r="RJM48" s="81"/>
      <c r="RJN48" s="81"/>
      <c r="RJO48" s="81"/>
      <c r="RJP48" s="81"/>
      <c r="RJQ48" s="81"/>
      <c r="RJR48" s="81"/>
      <c r="RJS48" s="81"/>
      <c r="RJT48" s="81"/>
      <c r="RJU48" s="81"/>
      <c r="RJV48" s="81"/>
      <c r="RJW48" s="81"/>
      <c r="RJX48" s="81"/>
      <c r="RJY48" s="81"/>
      <c r="RJZ48" s="81"/>
      <c r="RKA48" s="81"/>
      <c r="RKB48" s="81"/>
      <c r="RKC48" s="81"/>
      <c r="RKD48" s="81"/>
      <c r="RKE48" s="81"/>
      <c r="RKF48" s="81"/>
      <c r="RKG48" s="81"/>
      <c r="RKH48" s="81"/>
      <c r="RKI48" s="81"/>
      <c r="RKJ48" s="81"/>
      <c r="RKK48" s="81"/>
      <c r="RKL48" s="81"/>
      <c r="RKM48" s="81"/>
      <c r="RKN48" s="81"/>
      <c r="RKO48" s="81"/>
      <c r="RKP48" s="81"/>
      <c r="RKQ48" s="81"/>
      <c r="RKR48" s="81"/>
      <c r="RKS48" s="81"/>
      <c r="RKT48" s="81"/>
      <c r="RKU48" s="81"/>
      <c r="RKV48" s="81"/>
      <c r="RKW48" s="81"/>
      <c r="RKX48" s="81"/>
      <c r="RKY48" s="81"/>
      <c r="RKZ48" s="81"/>
      <c r="RLA48" s="81"/>
      <c r="RLB48" s="81"/>
      <c r="RLC48" s="81"/>
      <c r="RLD48" s="81"/>
      <c r="RLE48" s="81"/>
      <c r="RLF48" s="81"/>
      <c r="RLG48" s="81"/>
      <c r="RLH48" s="81"/>
      <c r="RLI48" s="81"/>
      <c r="RLJ48" s="81"/>
      <c r="RLK48" s="81"/>
      <c r="RLL48" s="81"/>
      <c r="RLM48" s="81"/>
      <c r="RLN48" s="81"/>
      <c r="RLO48" s="81"/>
      <c r="RLP48" s="81"/>
      <c r="RLQ48" s="81"/>
      <c r="RLR48" s="81"/>
      <c r="RLS48" s="81"/>
      <c r="RLT48" s="81"/>
      <c r="RLU48" s="81"/>
      <c r="RLV48" s="81"/>
      <c r="RLW48" s="81"/>
      <c r="RLX48" s="81"/>
      <c r="RLY48" s="81"/>
      <c r="RLZ48" s="81"/>
      <c r="RMA48" s="81"/>
      <c r="RMB48" s="81"/>
      <c r="RMC48" s="81"/>
      <c r="RMD48" s="81"/>
      <c r="RME48" s="81"/>
      <c r="RMF48" s="81"/>
      <c r="RMG48" s="81"/>
      <c r="RMH48" s="81"/>
      <c r="RMI48" s="81"/>
      <c r="RMJ48" s="81"/>
      <c r="RMK48" s="81"/>
      <c r="RML48" s="81"/>
      <c r="RMM48" s="81"/>
      <c r="RMN48" s="81"/>
      <c r="RMO48" s="81"/>
      <c r="RMP48" s="81"/>
      <c r="RMQ48" s="81"/>
      <c r="RMR48" s="81"/>
      <c r="RMS48" s="81"/>
      <c r="RMT48" s="81"/>
      <c r="RMU48" s="81"/>
      <c r="RMV48" s="81"/>
      <c r="RMW48" s="81"/>
      <c r="RMX48" s="81"/>
      <c r="RMY48" s="81"/>
      <c r="RMZ48" s="81"/>
      <c r="RNA48" s="81"/>
      <c r="RNB48" s="81"/>
      <c r="RNC48" s="81"/>
      <c r="RND48" s="81"/>
      <c r="RNE48" s="81"/>
      <c r="RNF48" s="81"/>
      <c r="RNG48" s="81"/>
      <c r="RNH48" s="81"/>
      <c r="RNI48" s="81"/>
      <c r="RNJ48" s="81"/>
      <c r="RNK48" s="81"/>
      <c r="RNL48" s="81"/>
      <c r="RNM48" s="81"/>
      <c r="RNN48" s="81"/>
      <c r="RNO48" s="81"/>
      <c r="RNP48" s="81"/>
      <c r="RNQ48" s="81"/>
      <c r="RNR48" s="81"/>
      <c r="RNS48" s="81"/>
      <c r="RNT48" s="81"/>
      <c r="RNU48" s="81"/>
      <c r="RNV48" s="81"/>
      <c r="RNW48" s="81"/>
      <c r="RNX48" s="81"/>
      <c r="RNY48" s="81"/>
      <c r="RNZ48" s="81"/>
      <c r="ROA48" s="81"/>
      <c r="ROB48" s="81"/>
      <c r="ROC48" s="81"/>
      <c r="ROD48" s="81"/>
      <c r="ROE48" s="81"/>
      <c r="ROF48" s="81"/>
      <c r="ROG48" s="81"/>
      <c r="ROH48" s="81"/>
      <c r="ROI48" s="81"/>
      <c r="ROJ48" s="81"/>
      <c r="ROK48" s="81"/>
      <c r="ROL48" s="81"/>
      <c r="ROM48" s="81"/>
      <c r="RON48" s="81"/>
      <c r="ROO48" s="81"/>
      <c r="ROP48" s="81"/>
      <c r="ROQ48" s="81"/>
      <c r="ROR48" s="81"/>
      <c r="ROS48" s="81"/>
      <c r="ROT48" s="81"/>
      <c r="ROU48" s="81"/>
      <c r="ROV48" s="81"/>
      <c r="ROW48" s="81"/>
      <c r="ROX48" s="81"/>
      <c r="ROY48" s="81"/>
      <c r="ROZ48" s="81"/>
      <c r="RPA48" s="81"/>
      <c r="RPB48" s="81"/>
      <c r="RPC48" s="81"/>
      <c r="RPD48" s="81"/>
      <c r="RPE48" s="81"/>
      <c r="RPF48" s="81"/>
      <c r="RPG48" s="81"/>
      <c r="RPH48" s="81"/>
      <c r="RPI48" s="81"/>
      <c r="RPJ48" s="81"/>
      <c r="RPK48" s="81"/>
      <c r="RPL48" s="81"/>
      <c r="RPM48" s="81"/>
      <c r="RPN48" s="81"/>
      <c r="RPO48" s="81"/>
      <c r="RPP48" s="81"/>
      <c r="RPQ48" s="81"/>
      <c r="RPR48" s="81"/>
      <c r="RPS48" s="81"/>
      <c r="RPT48" s="81"/>
      <c r="RPU48" s="81"/>
      <c r="RPV48" s="81"/>
      <c r="RPW48" s="81"/>
      <c r="RPX48" s="81"/>
      <c r="RPY48" s="81"/>
      <c r="RPZ48" s="81"/>
      <c r="RQA48" s="81"/>
      <c r="RQB48" s="81"/>
      <c r="RQC48" s="81"/>
      <c r="RQD48" s="81"/>
      <c r="RQE48" s="81"/>
      <c r="RQF48" s="81"/>
      <c r="RQG48" s="81"/>
      <c r="RQH48" s="81"/>
      <c r="RQI48" s="81"/>
      <c r="RQJ48" s="81"/>
      <c r="RQK48" s="81"/>
      <c r="RQL48" s="81"/>
      <c r="RQM48" s="81"/>
      <c r="RQN48" s="81"/>
      <c r="RQO48" s="81"/>
      <c r="RQP48" s="81"/>
      <c r="RQQ48" s="81"/>
      <c r="RQR48" s="81"/>
      <c r="RQS48" s="81"/>
      <c r="RQT48" s="81"/>
      <c r="RQU48" s="81"/>
      <c r="RQV48" s="81"/>
      <c r="RQW48" s="81"/>
      <c r="RQX48" s="81"/>
      <c r="RQY48" s="81"/>
      <c r="RQZ48" s="81"/>
      <c r="RRA48" s="81"/>
      <c r="RRB48" s="81"/>
      <c r="RRC48" s="81"/>
      <c r="RRD48" s="81"/>
      <c r="RRE48" s="81"/>
      <c r="RRF48" s="81"/>
      <c r="RRG48" s="81"/>
      <c r="RRH48" s="81"/>
      <c r="RRI48" s="81"/>
      <c r="RRJ48" s="81"/>
      <c r="RRK48" s="81"/>
      <c r="RRL48" s="81"/>
      <c r="RRM48" s="81"/>
      <c r="RRN48" s="81"/>
      <c r="RRO48" s="81"/>
      <c r="RRP48" s="81"/>
      <c r="RRQ48" s="81"/>
      <c r="RRR48" s="81"/>
      <c r="RRS48" s="81"/>
      <c r="RRT48" s="81"/>
      <c r="RRU48" s="81"/>
      <c r="RRV48" s="81"/>
      <c r="RRW48" s="81"/>
      <c r="RRX48" s="81"/>
      <c r="RRY48" s="81"/>
      <c r="RRZ48" s="81"/>
      <c r="RSA48" s="81"/>
      <c r="RSB48" s="81"/>
      <c r="RSC48" s="81"/>
      <c r="RSD48" s="81"/>
      <c r="RSE48" s="81"/>
      <c r="RSF48" s="81"/>
      <c r="RSG48" s="81"/>
      <c r="RSH48" s="81"/>
      <c r="RSI48" s="81"/>
      <c r="RSJ48" s="81"/>
      <c r="RSK48" s="81"/>
      <c r="RSL48" s="81"/>
      <c r="RSM48" s="81"/>
      <c r="RSN48" s="81"/>
      <c r="RSO48" s="81"/>
      <c r="RSP48" s="81"/>
      <c r="RSQ48" s="81"/>
      <c r="RSR48" s="81"/>
      <c r="RSS48" s="81"/>
      <c r="RST48" s="81"/>
      <c r="RSU48" s="81"/>
      <c r="RSV48" s="81"/>
      <c r="RSW48" s="81"/>
      <c r="RSX48" s="81"/>
      <c r="RSY48" s="81"/>
      <c r="RSZ48" s="81"/>
      <c r="RTA48" s="81"/>
      <c r="RTB48" s="81"/>
      <c r="RTC48" s="81"/>
      <c r="RTD48" s="81"/>
      <c r="RTE48" s="81"/>
      <c r="RTF48" s="81"/>
      <c r="RTG48" s="81"/>
      <c r="RTH48" s="81"/>
      <c r="RTI48" s="81"/>
      <c r="RTJ48" s="81"/>
      <c r="RTK48" s="81"/>
      <c r="RTL48" s="81"/>
      <c r="RTM48" s="81"/>
      <c r="RTN48" s="81"/>
      <c r="RTO48" s="81"/>
      <c r="RTP48" s="81"/>
      <c r="RTQ48" s="81"/>
      <c r="RTR48" s="81"/>
      <c r="RTS48" s="81"/>
      <c r="RTT48" s="81"/>
      <c r="RTU48" s="81"/>
      <c r="RTV48" s="81"/>
      <c r="RTW48" s="81"/>
      <c r="RTX48" s="81"/>
      <c r="RTY48" s="81"/>
      <c r="RTZ48" s="81"/>
      <c r="RUA48" s="81"/>
      <c r="RUB48" s="81"/>
      <c r="RUC48" s="81"/>
      <c r="RUD48" s="81"/>
      <c r="RUE48" s="81"/>
      <c r="RUF48" s="81"/>
      <c r="RUG48" s="81"/>
      <c r="RUH48" s="81"/>
      <c r="RUI48" s="81"/>
      <c r="RUJ48" s="81"/>
      <c r="RUK48" s="81"/>
      <c r="RUL48" s="81"/>
      <c r="RUM48" s="81"/>
      <c r="RUN48" s="81"/>
      <c r="RUO48" s="81"/>
      <c r="RUP48" s="81"/>
      <c r="RUQ48" s="81"/>
      <c r="RUR48" s="81"/>
      <c r="RUS48" s="81"/>
      <c r="RUT48" s="81"/>
      <c r="RUU48" s="81"/>
      <c r="RUV48" s="81"/>
      <c r="RUW48" s="81"/>
      <c r="RUX48" s="81"/>
      <c r="RUY48" s="81"/>
      <c r="RUZ48" s="81"/>
      <c r="RVA48" s="81"/>
      <c r="RVB48" s="81"/>
      <c r="RVC48" s="81"/>
      <c r="RVD48" s="81"/>
      <c r="RVE48" s="81"/>
      <c r="RVF48" s="81"/>
      <c r="RVG48" s="81"/>
      <c r="RVH48" s="81"/>
      <c r="RVI48" s="81"/>
      <c r="RVJ48" s="81"/>
      <c r="RVK48" s="81"/>
      <c r="RVL48" s="81"/>
      <c r="RVM48" s="81"/>
      <c r="RVN48" s="81"/>
      <c r="RVO48" s="81"/>
      <c r="RVP48" s="81"/>
      <c r="RVQ48" s="81"/>
      <c r="RVR48" s="81"/>
      <c r="RVS48" s="81"/>
      <c r="RVT48" s="81"/>
      <c r="RVU48" s="81"/>
      <c r="RVV48" s="81"/>
      <c r="RVW48" s="81"/>
      <c r="RVX48" s="81"/>
      <c r="RVY48" s="81"/>
      <c r="RVZ48" s="81"/>
      <c r="RWA48" s="81"/>
      <c r="RWB48" s="81"/>
      <c r="RWC48" s="81"/>
      <c r="RWD48" s="81"/>
      <c r="RWE48" s="81"/>
      <c r="RWF48" s="81"/>
      <c r="RWG48" s="81"/>
      <c r="RWH48" s="81"/>
      <c r="RWI48" s="81"/>
      <c r="RWJ48" s="81"/>
      <c r="RWK48" s="81"/>
      <c r="RWL48" s="81"/>
      <c r="RWM48" s="81"/>
      <c r="RWN48" s="81"/>
      <c r="RWO48" s="81"/>
      <c r="RWP48" s="81"/>
      <c r="RWQ48" s="81"/>
      <c r="RWR48" s="81"/>
      <c r="RWS48" s="81"/>
      <c r="RWT48" s="81"/>
      <c r="RWU48" s="81"/>
      <c r="RWV48" s="81"/>
      <c r="RWW48" s="81"/>
      <c r="RWX48" s="81"/>
      <c r="RWY48" s="81"/>
      <c r="RWZ48" s="81"/>
      <c r="RXA48" s="81"/>
      <c r="RXB48" s="81"/>
      <c r="RXC48" s="81"/>
      <c r="RXD48" s="81"/>
      <c r="RXE48" s="81"/>
      <c r="RXF48" s="81"/>
      <c r="RXG48" s="81"/>
      <c r="RXH48" s="81"/>
      <c r="RXI48" s="81"/>
      <c r="RXJ48" s="81"/>
      <c r="RXK48" s="81"/>
      <c r="RXL48" s="81"/>
      <c r="RXM48" s="81"/>
      <c r="RXN48" s="81"/>
      <c r="RXO48" s="81"/>
      <c r="RXP48" s="81"/>
      <c r="RXQ48" s="81"/>
      <c r="RXR48" s="81"/>
      <c r="RXS48" s="81"/>
      <c r="RXT48" s="81"/>
      <c r="RXU48" s="81"/>
      <c r="RXV48" s="81"/>
      <c r="RXW48" s="81"/>
      <c r="RXX48" s="81"/>
      <c r="RXY48" s="81"/>
      <c r="RXZ48" s="81"/>
      <c r="RYA48" s="81"/>
      <c r="RYB48" s="81"/>
      <c r="RYC48" s="81"/>
      <c r="RYD48" s="81"/>
      <c r="RYE48" s="81"/>
      <c r="RYF48" s="81"/>
      <c r="RYG48" s="81"/>
      <c r="RYH48" s="81"/>
      <c r="RYI48" s="81"/>
      <c r="RYJ48" s="81"/>
      <c r="RYK48" s="81"/>
      <c r="RYL48" s="81"/>
      <c r="RYM48" s="81"/>
      <c r="RYN48" s="81"/>
      <c r="RYO48" s="81"/>
      <c r="RYP48" s="81"/>
      <c r="RYQ48" s="81"/>
      <c r="RYR48" s="81"/>
      <c r="RYS48" s="81"/>
      <c r="RYT48" s="81"/>
      <c r="RYU48" s="81"/>
      <c r="RYV48" s="81"/>
      <c r="RYW48" s="81"/>
      <c r="RYX48" s="81"/>
      <c r="RYY48" s="81"/>
      <c r="RYZ48" s="81"/>
      <c r="RZA48" s="81"/>
      <c r="RZB48" s="81"/>
      <c r="RZC48" s="81"/>
      <c r="RZD48" s="81"/>
      <c r="RZE48" s="81"/>
      <c r="RZF48" s="81"/>
      <c r="RZG48" s="81"/>
      <c r="RZH48" s="81"/>
      <c r="RZI48" s="81"/>
      <c r="RZJ48" s="81"/>
      <c r="RZK48" s="81"/>
      <c r="RZL48" s="81"/>
      <c r="RZM48" s="81"/>
      <c r="RZN48" s="81"/>
      <c r="RZO48" s="81"/>
      <c r="RZP48" s="81"/>
      <c r="RZQ48" s="81"/>
      <c r="RZR48" s="81"/>
      <c r="RZS48" s="81"/>
      <c r="RZT48" s="81"/>
      <c r="RZU48" s="81"/>
      <c r="RZV48" s="81"/>
      <c r="RZW48" s="81"/>
      <c r="RZX48" s="81"/>
      <c r="RZY48" s="81"/>
      <c r="RZZ48" s="81"/>
      <c r="SAA48" s="81"/>
      <c r="SAB48" s="81"/>
      <c r="SAC48" s="81"/>
      <c r="SAD48" s="81"/>
      <c r="SAE48" s="81"/>
      <c r="SAF48" s="81"/>
      <c r="SAG48" s="81"/>
      <c r="SAH48" s="81"/>
      <c r="SAI48" s="81"/>
      <c r="SAJ48" s="81"/>
      <c r="SAK48" s="81"/>
      <c r="SAL48" s="81"/>
      <c r="SAM48" s="81"/>
      <c r="SAN48" s="81"/>
      <c r="SAO48" s="81"/>
      <c r="SAP48" s="81"/>
      <c r="SAQ48" s="81"/>
      <c r="SAR48" s="81"/>
      <c r="SAS48" s="81"/>
      <c r="SAT48" s="81"/>
      <c r="SAU48" s="81"/>
      <c r="SAV48" s="81"/>
      <c r="SAW48" s="81"/>
      <c r="SAX48" s="81"/>
      <c r="SAY48" s="81"/>
      <c r="SAZ48" s="81"/>
      <c r="SBA48" s="81"/>
      <c r="SBB48" s="81"/>
      <c r="SBC48" s="81"/>
      <c r="SBD48" s="81"/>
      <c r="SBE48" s="81"/>
      <c r="SBF48" s="81"/>
      <c r="SBG48" s="81"/>
      <c r="SBH48" s="81"/>
      <c r="SBI48" s="81"/>
      <c r="SBJ48" s="81"/>
      <c r="SBK48" s="81"/>
      <c r="SBL48" s="81"/>
      <c r="SBM48" s="81"/>
      <c r="SBN48" s="81"/>
      <c r="SBO48" s="81"/>
      <c r="SBP48" s="81"/>
      <c r="SBQ48" s="81"/>
      <c r="SBR48" s="81"/>
      <c r="SBS48" s="81"/>
      <c r="SBT48" s="81"/>
      <c r="SBU48" s="81"/>
      <c r="SBV48" s="81"/>
      <c r="SBW48" s="81"/>
      <c r="SBX48" s="81"/>
      <c r="SBY48" s="81"/>
      <c r="SBZ48" s="81"/>
      <c r="SCA48" s="81"/>
      <c r="SCB48" s="81"/>
      <c r="SCC48" s="81"/>
      <c r="SCD48" s="81"/>
      <c r="SCE48" s="81"/>
      <c r="SCF48" s="81"/>
      <c r="SCG48" s="81"/>
      <c r="SCH48" s="81"/>
      <c r="SCI48" s="81"/>
      <c r="SCJ48" s="81"/>
      <c r="SCK48" s="81"/>
      <c r="SCL48" s="81"/>
      <c r="SCM48" s="81"/>
      <c r="SCN48" s="81"/>
      <c r="SCO48" s="81"/>
      <c r="SCP48" s="81"/>
      <c r="SCQ48" s="81"/>
      <c r="SCR48" s="81"/>
      <c r="SCS48" s="81"/>
      <c r="SCT48" s="81"/>
      <c r="SCU48" s="81"/>
      <c r="SCV48" s="81"/>
      <c r="SCW48" s="81"/>
      <c r="SCX48" s="81"/>
      <c r="SCY48" s="81"/>
      <c r="SCZ48" s="81"/>
      <c r="SDA48" s="81"/>
      <c r="SDB48" s="81"/>
      <c r="SDC48" s="81"/>
      <c r="SDD48" s="81"/>
      <c r="SDE48" s="81"/>
      <c r="SDF48" s="81"/>
      <c r="SDG48" s="81"/>
      <c r="SDH48" s="81"/>
      <c r="SDI48" s="81"/>
      <c r="SDJ48" s="81"/>
      <c r="SDK48" s="81"/>
      <c r="SDL48" s="81"/>
      <c r="SDM48" s="81"/>
      <c r="SDN48" s="81"/>
      <c r="SDO48" s="81"/>
      <c r="SDP48" s="81"/>
      <c r="SDQ48" s="81"/>
      <c r="SDR48" s="81"/>
      <c r="SDS48" s="81"/>
      <c r="SDT48" s="81"/>
      <c r="SDU48" s="81"/>
      <c r="SDV48" s="81"/>
      <c r="SDW48" s="81"/>
      <c r="SDX48" s="81"/>
      <c r="SDY48" s="81"/>
      <c r="SDZ48" s="81"/>
      <c r="SEA48" s="81"/>
      <c r="SEB48" s="81"/>
      <c r="SEC48" s="81"/>
      <c r="SED48" s="81"/>
      <c r="SEE48" s="81"/>
      <c r="SEF48" s="81"/>
      <c r="SEG48" s="81"/>
      <c r="SEH48" s="81"/>
      <c r="SEI48" s="81"/>
      <c r="SEJ48" s="81"/>
      <c r="SEK48" s="81"/>
      <c r="SEL48" s="81"/>
      <c r="SEM48" s="81"/>
      <c r="SEN48" s="81"/>
      <c r="SEO48" s="81"/>
      <c r="SEP48" s="81"/>
      <c r="SEQ48" s="81"/>
      <c r="SER48" s="81"/>
      <c r="SES48" s="81"/>
      <c r="SET48" s="81"/>
      <c r="SEU48" s="81"/>
      <c r="SEV48" s="81"/>
      <c r="SEW48" s="81"/>
      <c r="SEX48" s="81"/>
      <c r="SEY48" s="81"/>
      <c r="SEZ48" s="81"/>
      <c r="SFA48" s="81"/>
      <c r="SFB48" s="81"/>
      <c r="SFC48" s="81"/>
      <c r="SFD48" s="81"/>
      <c r="SFE48" s="81"/>
      <c r="SFF48" s="81"/>
      <c r="SFG48" s="81"/>
      <c r="SFH48" s="81"/>
      <c r="SFI48" s="81"/>
      <c r="SFJ48" s="81"/>
      <c r="SFK48" s="81"/>
      <c r="SFL48" s="81"/>
      <c r="SFM48" s="81"/>
      <c r="SFN48" s="81"/>
      <c r="SFO48" s="81"/>
      <c r="SFP48" s="81"/>
      <c r="SFQ48" s="81"/>
      <c r="SFR48" s="81"/>
      <c r="SFS48" s="81"/>
      <c r="SFT48" s="81"/>
      <c r="SFU48" s="81"/>
      <c r="SFV48" s="81"/>
      <c r="SFW48" s="81"/>
      <c r="SFX48" s="81"/>
      <c r="SFY48" s="81"/>
      <c r="SFZ48" s="81"/>
      <c r="SGA48" s="81"/>
      <c r="SGB48" s="81"/>
      <c r="SGC48" s="81"/>
      <c r="SGD48" s="81"/>
      <c r="SGE48" s="81"/>
      <c r="SGF48" s="81"/>
      <c r="SGG48" s="81"/>
      <c r="SGH48" s="81"/>
      <c r="SGI48" s="81"/>
      <c r="SGJ48" s="81"/>
      <c r="SGK48" s="81"/>
      <c r="SGL48" s="81"/>
      <c r="SGM48" s="81"/>
      <c r="SGN48" s="81"/>
      <c r="SGO48" s="81"/>
      <c r="SGP48" s="81"/>
      <c r="SGQ48" s="81"/>
      <c r="SGR48" s="81"/>
      <c r="SGS48" s="81"/>
      <c r="SGT48" s="81"/>
      <c r="SGU48" s="81"/>
      <c r="SGV48" s="81"/>
      <c r="SGW48" s="81"/>
      <c r="SGX48" s="81"/>
      <c r="SGY48" s="81"/>
      <c r="SGZ48" s="81"/>
      <c r="SHA48" s="81"/>
      <c r="SHB48" s="81"/>
      <c r="SHC48" s="81"/>
      <c r="SHD48" s="81"/>
      <c r="SHE48" s="81"/>
      <c r="SHF48" s="81"/>
      <c r="SHG48" s="81"/>
      <c r="SHH48" s="81"/>
      <c r="SHI48" s="81"/>
      <c r="SHJ48" s="81"/>
      <c r="SHK48" s="81"/>
      <c r="SHL48" s="81"/>
      <c r="SHM48" s="81"/>
      <c r="SHN48" s="81"/>
      <c r="SHO48" s="81"/>
      <c r="SHP48" s="81"/>
      <c r="SHQ48" s="81"/>
      <c r="SHR48" s="81"/>
      <c r="SHS48" s="81"/>
      <c r="SHT48" s="81"/>
      <c r="SHU48" s="81"/>
      <c r="SHV48" s="81"/>
      <c r="SHW48" s="81"/>
      <c r="SHX48" s="81"/>
      <c r="SHY48" s="81"/>
      <c r="SHZ48" s="81"/>
      <c r="SIA48" s="81"/>
      <c r="SIB48" s="81"/>
      <c r="SIC48" s="81"/>
      <c r="SID48" s="81"/>
      <c r="SIE48" s="81"/>
      <c r="SIF48" s="81"/>
      <c r="SIG48" s="81"/>
      <c r="SIH48" s="81"/>
      <c r="SII48" s="81"/>
      <c r="SIJ48" s="81"/>
      <c r="SIK48" s="81"/>
      <c r="SIL48" s="81"/>
      <c r="SIM48" s="81"/>
      <c r="SIN48" s="81"/>
      <c r="SIO48" s="81"/>
      <c r="SIP48" s="81"/>
      <c r="SIQ48" s="81"/>
      <c r="SIR48" s="81"/>
      <c r="SIS48" s="81"/>
      <c r="SIT48" s="81"/>
      <c r="SIU48" s="81"/>
      <c r="SIV48" s="81"/>
      <c r="SIW48" s="81"/>
      <c r="SIX48" s="81"/>
      <c r="SIY48" s="81"/>
      <c r="SIZ48" s="81"/>
      <c r="SJA48" s="81"/>
      <c r="SJB48" s="81"/>
      <c r="SJC48" s="81"/>
      <c r="SJD48" s="81"/>
      <c r="SJE48" s="81"/>
      <c r="SJF48" s="81"/>
      <c r="SJG48" s="81"/>
      <c r="SJH48" s="81"/>
      <c r="SJI48" s="81"/>
      <c r="SJJ48" s="81"/>
      <c r="SJK48" s="81"/>
      <c r="SJL48" s="81"/>
      <c r="SJM48" s="81"/>
      <c r="SJN48" s="81"/>
      <c r="SJO48" s="81"/>
      <c r="SJP48" s="81"/>
      <c r="SJQ48" s="81"/>
      <c r="SJR48" s="81"/>
      <c r="SJS48" s="81"/>
      <c r="SJT48" s="81"/>
      <c r="SJU48" s="81"/>
      <c r="SJV48" s="81"/>
      <c r="SJW48" s="81"/>
      <c r="SJX48" s="81"/>
      <c r="SJY48" s="81"/>
      <c r="SJZ48" s="81"/>
      <c r="SKA48" s="81"/>
      <c r="SKB48" s="81"/>
      <c r="SKC48" s="81"/>
      <c r="SKD48" s="81"/>
      <c r="SKE48" s="81"/>
      <c r="SKF48" s="81"/>
      <c r="SKG48" s="81"/>
      <c r="SKH48" s="81"/>
      <c r="SKI48" s="81"/>
      <c r="SKJ48" s="81"/>
      <c r="SKK48" s="81"/>
      <c r="SKL48" s="81"/>
      <c r="SKM48" s="81"/>
      <c r="SKN48" s="81"/>
      <c r="SKO48" s="81"/>
      <c r="SKP48" s="81"/>
      <c r="SKQ48" s="81"/>
      <c r="SKR48" s="81"/>
      <c r="SKS48" s="81"/>
      <c r="SKT48" s="81"/>
      <c r="SKU48" s="81"/>
      <c r="SKV48" s="81"/>
      <c r="SKW48" s="81"/>
      <c r="SKX48" s="81"/>
      <c r="SKY48" s="81"/>
      <c r="SKZ48" s="81"/>
      <c r="SLA48" s="81"/>
      <c r="SLB48" s="81"/>
      <c r="SLC48" s="81"/>
      <c r="SLD48" s="81"/>
      <c r="SLE48" s="81"/>
      <c r="SLF48" s="81"/>
      <c r="SLG48" s="81"/>
      <c r="SLH48" s="81"/>
      <c r="SLI48" s="81"/>
      <c r="SLJ48" s="81"/>
      <c r="SLK48" s="81"/>
      <c r="SLL48" s="81"/>
      <c r="SLM48" s="81"/>
      <c r="SLN48" s="81"/>
      <c r="SLO48" s="81"/>
      <c r="SLP48" s="81"/>
      <c r="SLQ48" s="81"/>
      <c r="SLR48" s="81"/>
      <c r="SLS48" s="81"/>
      <c r="SLT48" s="81"/>
      <c r="SLU48" s="81"/>
      <c r="SLV48" s="81"/>
      <c r="SLW48" s="81"/>
      <c r="SLX48" s="81"/>
      <c r="SLY48" s="81"/>
      <c r="SLZ48" s="81"/>
      <c r="SMA48" s="81"/>
      <c r="SMB48" s="81"/>
      <c r="SMC48" s="81"/>
      <c r="SMD48" s="81"/>
      <c r="SME48" s="81"/>
      <c r="SMF48" s="81"/>
      <c r="SMG48" s="81"/>
      <c r="SMH48" s="81"/>
      <c r="SMI48" s="81"/>
      <c r="SMJ48" s="81"/>
      <c r="SMK48" s="81"/>
      <c r="SML48" s="81"/>
      <c r="SMM48" s="81"/>
      <c r="SMN48" s="81"/>
      <c r="SMO48" s="81"/>
      <c r="SMP48" s="81"/>
      <c r="SMQ48" s="81"/>
      <c r="SMR48" s="81"/>
      <c r="SMS48" s="81"/>
      <c r="SMT48" s="81"/>
      <c r="SMU48" s="81"/>
      <c r="SMV48" s="81"/>
      <c r="SMW48" s="81"/>
      <c r="SMX48" s="81"/>
      <c r="SMY48" s="81"/>
      <c r="SMZ48" s="81"/>
      <c r="SNA48" s="81"/>
      <c r="SNB48" s="81"/>
      <c r="SNC48" s="81"/>
      <c r="SND48" s="81"/>
      <c r="SNE48" s="81"/>
      <c r="SNF48" s="81"/>
      <c r="SNG48" s="81"/>
      <c r="SNH48" s="81"/>
      <c r="SNI48" s="81"/>
      <c r="SNJ48" s="81"/>
      <c r="SNK48" s="81"/>
      <c r="SNL48" s="81"/>
      <c r="SNM48" s="81"/>
      <c r="SNN48" s="81"/>
      <c r="SNO48" s="81"/>
      <c r="SNP48" s="81"/>
      <c r="SNQ48" s="81"/>
      <c r="SNR48" s="81"/>
      <c r="SNS48" s="81"/>
      <c r="SNT48" s="81"/>
      <c r="SNU48" s="81"/>
      <c r="SNV48" s="81"/>
      <c r="SNW48" s="81"/>
      <c r="SNX48" s="81"/>
      <c r="SNY48" s="81"/>
      <c r="SNZ48" s="81"/>
      <c r="SOA48" s="81"/>
      <c r="SOB48" s="81"/>
      <c r="SOC48" s="81"/>
      <c r="SOD48" s="81"/>
      <c r="SOE48" s="81"/>
      <c r="SOF48" s="81"/>
      <c r="SOG48" s="81"/>
      <c r="SOH48" s="81"/>
      <c r="SOI48" s="81"/>
      <c r="SOJ48" s="81"/>
      <c r="SOK48" s="81"/>
      <c r="SOL48" s="81"/>
      <c r="SOM48" s="81"/>
      <c r="SON48" s="81"/>
      <c r="SOO48" s="81"/>
      <c r="SOP48" s="81"/>
      <c r="SOQ48" s="81"/>
      <c r="SOR48" s="81"/>
      <c r="SOS48" s="81"/>
      <c r="SOT48" s="81"/>
      <c r="SOU48" s="81"/>
      <c r="SOV48" s="81"/>
      <c r="SOW48" s="81"/>
      <c r="SOX48" s="81"/>
      <c r="SOY48" s="81"/>
      <c r="SOZ48" s="81"/>
      <c r="SPA48" s="81"/>
      <c r="SPB48" s="81"/>
      <c r="SPC48" s="81"/>
      <c r="SPD48" s="81"/>
      <c r="SPE48" s="81"/>
      <c r="SPF48" s="81"/>
      <c r="SPG48" s="81"/>
      <c r="SPH48" s="81"/>
      <c r="SPI48" s="81"/>
      <c r="SPJ48" s="81"/>
      <c r="SPK48" s="81"/>
      <c r="SPL48" s="81"/>
      <c r="SPM48" s="81"/>
      <c r="SPN48" s="81"/>
      <c r="SPO48" s="81"/>
      <c r="SPP48" s="81"/>
      <c r="SPQ48" s="81"/>
      <c r="SPR48" s="81"/>
      <c r="SPS48" s="81"/>
      <c r="SPT48" s="81"/>
      <c r="SPU48" s="81"/>
      <c r="SPV48" s="81"/>
      <c r="SPW48" s="81"/>
      <c r="SPX48" s="81"/>
      <c r="SPY48" s="81"/>
      <c r="SPZ48" s="81"/>
      <c r="SQA48" s="81"/>
      <c r="SQB48" s="81"/>
      <c r="SQC48" s="81"/>
      <c r="SQD48" s="81"/>
      <c r="SQE48" s="81"/>
      <c r="SQF48" s="81"/>
      <c r="SQG48" s="81"/>
      <c r="SQH48" s="81"/>
      <c r="SQI48" s="81"/>
      <c r="SQJ48" s="81"/>
      <c r="SQK48" s="81"/>
      <c r="SQL48" s="81"/>
      <c r="SQM48" s="81"/>
      <c r="SQN48" s="81"/>
      <c r="SQO48" s="81"/>
      <c r="SQP48" s="81"/>
      <c r="SQQ48" s="81"/>
      <c r="SQR48" s="81"/>
      <c r="SQS48" s="81"/>
      <c r="SQT48" s="81"/>
      <c r="SQU48" s="81"/>
      <c r="SQV48" s="81"/>
      <c r="SQW48" s="81"/>
      <c r="SQX48" s="81"/>
      <c r="SQY48" s="81"/>
      <c r="SQZ48" s="81"/>
      <c r="SRA48" s="81"/>
      <c r="SRB48" s="81"/>
      <c r="SRC48" s="81"/>
      <c r="SRD48" s="81"/>
      <c r="SRE48" s="81"/>
      <c r="SRF48" s="81"/>
      <c r="SRG48" s="81"/>
      <c r="SRH48" s="81"/>
      <c r="SRI48" s="81"/>
      <c r="SRJ48" s="81"/>
      <c r="SRK48" s="81"/>
      <c r="SRL48" s="81"/>
      <c r="SRM48" s="81"/>
      <c r="SRN48" s="81"/>
      <c r="SRO48" s="81"/>
      <c r="SRP48" s="81"/>
      <c r="SRQ48" s="81"/>
      <c r="SRR48" s="81"/>
      <c r="SRS48" s="81"/>
      <c r="SRT48" s="81"/>
      <c r="SRU48" s="81"/>
      <c r="SRV48" s="81"/>
      <c r="SRW48" s="81"/>
      <c r="SRX48" s="81"/>
      <c r="SRY48" s="81"/>
      <c r="SRZ48" s="81"/>
      <c r="SSA48" s="81"/>
      <c r="SSB48" s="81"/>
      <c r="SSC48" s="81"/>
      <c r="SSD48" s="81"/>
      <c r="SSE48" s="81"/>
      <c r="SSF48" s="81"/>
      <c r="SSG48" s="81"/>
      <c r="SSH48" s="81"/>
      <c r="SSI48" s="81"/>
      <c r="SSJ48" s="81"/>
      <c r="SSK48" s="81"/>
      <c r="SSL48" s="81"/>
      <c r="SSM48" s="81"/>
      <c r="SSN48" s="81"/>
      <c r="SSO48" s="81"/>
      <c r="SSP48" s="81"/>
      <c r="SSQ48" s="81"/>
      <c r="SSR48" s="81"/>
      <c r="SSS48" s="81"/>
      <c r="SST48" s="81"/>
      <c r="SSU48" s="81"/>
      <c r="SSV48" s="81"/>
      <c r="SSW48" s="81"/>
      <c r="SSX48" s="81"/>
      <c r="SSY48" s="81"/>
      <c r="SSZ48" s="81"/>
      <c r="STA48" s="81"/>
      <c r="STB48" s="81"/>
      <c r="STC48" s="81"/>
      <c r="STD48" s="81"/>
      <c r="STE48" s="81"/>
      <c r="STF48" s="81"/>
      <c r="STG48" s="81"/>
      <c r="STH48" s="81"/>
      <c r="STI48" s="81"/>
      <c r="STJ48" s="81"/>
      <c r="STK48" s="81"/>
      <c r="STL48" s="81"/>
      <c r="STM48" s="81"/>
      <c r="STN48" s="81"/>
      <c r="STO48" s="81"/>
      <c r="STP48" s="81"/>
      <c r="STQ48" s="81"/>
      <c r="STR48" s="81"/>
      <c r="STS48" s="81"/>
      <c r="STT48" s="81"/>
      <c r="STU48" s="81"/>
      <c r="STV48" s="81"/>
      <c r="STW48" s="81"/>
      <c r="STX48" s="81"/>
      <c r="STY48" s="81"/>
      <c r="STZ48" s="81"/>
      <c r="SUA48" s="81"/>
      <c r="SUB48" s="81"/>
      <c r="SUC48" s="81"/>
      <c r="SUD48" s="81"/>
      <c r="SUE48" s="81"/>
      <c r="SUF48" s="81"/>
      <c r="SUG48" s="81"/>
      <c r="SUH48" s="81"/>
      <c r="SUI48" s="81"/>
      <c r="SUJ48" s="81"/>
      <c r="SUK48" s="81"/>
      <c r="SUL48" s="81"/>
      <c r="SUM48" s="81"/>
      <c r="SUN48" s="81"/>
      <c r="SUO48" s="81"/>
      <c r="SUP48" s="81"/>
      <c r="SUQ48" s="81"/>
      <c r="SUR48" s="81"/>
      <c r="SUS48" s="81"/>
      <c r="SUT48" s="81"/>
      <c r="SUU48" s="81"/>
      <c r="SUV48" s="81"/>
      <c r="SUW48" s="81"/>
      <c r="SUX48" s="81"/>
      <c r="SUY48" s="81"/>
      <c r="SUZ48" s="81"/>
      <c r="SVA48" s="81"/>
      <c r="SVB48" s="81"/>
      <c r="SVC48" s="81"/>
      <c r="SVD48" s="81"/>
      <c r="SVE48" s="81"/>
      <c r="SVF48" s="81"/>
      <c r="SVG48" s="81"/>
      <c r="SVH48" s="81"/>
      <c r="SVI48" s="81"/>
      <c r="SVJ48" s="81"/>
      <c r="SVK48" s="81"/>
      <c r="SVL48" s="81"/>
      <c r="SVM48" s="81"/>
      <c r="SVN48" s="81"/>
      <c r="SVO48" s="81"/>
      <c r="SVP48" s="81"/>
      <c r="SVQ48" s="81"/>
      <c r="SVR48" s="81"/>
      <c r="SVS48" s="81"/>
      <c r="SVT48" s="81"/>
      <c r="SVU48" s="81"/>
      <c r="SVV48" s="81"/>
      <c r="SVW48" s="81"/>
      <c r="SVX48" s="81"/>
      <c r="SVY48" s="81"/>
      <c r="SVZ48" s="81"/>
      <c r="SWA48" s="81"/>
      <c r="SWB48" s="81"/>
      <c r="SWC48" s="81"/>
      <c r="SWD48" s="81"/>
      <c r="SWE48" s="81"/>
      <c r="SWF48" s="81"/>
      <c r="SWG48" s="81"/>
      <c r="SWH48" s="81"/>
      <c r="SWI48" s="81"/>
      <c r="SWJ48" s="81"/>
      <c r="SWK48" s="81"/>
      <c r="SWL48" s="81"/>
      <c r="SWM48" s="81"/>
      <c r="SWN48" s="81"/>
      <c r="SWO48" s="81"/>
      <c r="SWP48" s="81"/>
      <c r="SWQ48" s="81"/>
      <c r="SWR48" s="81"/>
      <c r="SWS48" s="81"/>
      <c r="SWT48" s="81"/>
      <c r="SWU48" s="81"/>
      <c r="SWV48" s="81"/>
      <c r="SWW48" s="81"/>
      <c r="SWX48" s="81"/>
      <c r="SWY48" s="81"/>
      <c r="SWZ48" s="81"/>
      <c r="SXA48" s="81"/>
      <c r="SXB48" s="81"/>
      <c r="SXC48" s="81"/>
      <c r="SXD48" s="81"/>
      <c r="SXE48" s="81"/>
      <c r="SXF48" s="81"/>
      <c r="SXG48" s="81"/>
      <c r="SXH48" s="81"/>
      <c r="SXI48" s="81"/>
      <c r="SXJ48" s="81"/>
      <c r="SXK48" s="81"/>
      <c r="SXL48" s="81"/>
      <c r="SXM48" s="81"/>
      <c r="SXN48" s="81"/>
      <c r="SXO48" s="81"/>
      <c r="SXP48" s="81"/>
      <c r="SXQ48" s="81"/>
      <c r="SXR48" s="81"/>
      <c r="SXS48" s="81"/>
      <c r="SXT48" s="81"/>
      <c r="SXU48" s="81"/>
      <c r="SXV48" s="81"/>
      <c r="SXW48" s="81"/>
      <c r="SXX48" s="81"/>
      <c r="SXY48" s="81"/>
      <c r="SXZ48" s="81"/>
      <c r="SYA48" s="81"/>
      <c r="SYB48" s="81"/>
      <c r="SYC48" s="81"/>
      <c r="SYD48" s="81"/>
      <c r="SYE48" s="81"/>
      <c r="SYF48" s="81"/>
      <c r="SYG48" s="81"/>
      <c r="SYH48" s="81"/>
      <c r="SYI48" s="81"/>
      <c r="SYJ48" s="81"/>
      <c r="SYK48" s="81"/>
      <c r="SYL48" s="81"/>
      <c r="SYM48" s="81"/>
      <c r="SYN48" s="81"/>
      <c r="SYO48" s="81"/>
      <c r="SYP48" s="81"/>
      <c r="SYQ48" s="81"/>
      <c r="SYR48" s="81"/>
      <c r="SYS48" s="81"/>
      <c r="SYT48" s="81"/>
      <c r="SYU48" s="81"/>
      <c r="SYV48" s="81"/>
      <c r="SYW48" s="81"/>
      <c r="SYX48" s="81"/>
      <c r="SYY48" s="81"/>
      <c r="SYZ48" s="81"/>
      <c r="SZA48" s="81"/>
      <c r="SZB48" s="81"/>
      <c r="SZC48" s="81"/>
      <c r="SZD48" s="81"/>
      <c r="SZE48" s="81"/>
      <c r="SZF48" s="81"/>
      <c r="SZG48" s="81"/>
      <c r="SZH48" s="81"/>
      <c r="SZI48" s="81"/>
      <c r="SZJ48" s="81"/>
      <c r="SZK48" s="81"/>
      <c r="SZL48" s="81"/>
      <c r="SZM48" s="81"/>
      <c r="SZN48" s="81"/>
      <c r="SZO48" s="81"/>
      <c r="SZP48" s="81"/>
      <c r="SZQ48" s="81"/>
      <c r="SZR48" s="81"/>
      <c r="SZS48" s="81"/>
      <c r="SZT48" s="81"/>
      <c r="SZU48" s="81"/>
      <c r="SZV48" s="81"/>
      <c r="SZW48" s="81"/>
      <c r="SZX48" s="81"/>
      <c r="SZY48" s="81"/>
      <c r="SZZ48" s="81"/>
      <c r="TAA48" s="81"/>
      <c r="TAB48" s="81"/>
      <c r="TAC48" s="81"/>
      <c r="TAD48" s="81"/>
      <c r="TAE48" s="81"/>
      <c r="TAF48" s="81"/>
      <c r="TAG48" s="81"/>
      <c r="TAH48" s="81"/>
      <c r="TAI48" s="81"/>
      <c r="TAJ48" s="81"/>
      <c r="TAK48" s="81"/>
      <c r="TAL48" s="81"/>
      <c r="TAM48" s="81"/>
      <c r="TAN48" s="81"/>
      <c r="TAO48" s="81"/>
      <c r="TAP48" s="81"/>
      <c r="TAQ48" s="81"/>
      <c r="TAR48" s="81"/>
      <c r="TAS48" s="81"/>
      <c r="TAT48" s="81"/>
      <c r="TAU48" s="81"/>
      <c r="TAV48" s="81"/>
      <c r="TAW48" s="81"/>
      <c r="TAX48" s="81"/>
      <c r="TAY48" s="81"/>
      <c r="TAZ48" s="81"/>
      <c r="TBA48" s="81"/>
      <c r="TBB48" s="81"/>
      <c r="TBC48" s="81"/>
      <c r="TBD48" s="81"/>
      <c r="TBE48" s="81"/>
      <c r="TBF48" s="81"/>
      <c r="TBG48" s="81"/>
      <c r="TBH48" s="81"/>
      <c r="TBI48" s="81"/>
      <c r="TBJ48" s="81"/>
      <c r="TBK48" s="81"/>
      <c r="TBL48" s="81"/>
      <c r="TBM48" s="81"/>
      <c r="TBN48" s="81"/>
      <c r="TBO48" s="81"/>
      <c r="TBP48" s="81"/>
      <c r="TBQ48" s="81"/>
      <c r="TBR48" s="81"/>
      <c r="TBS48" s="81"/>
      <c r="TBT48" s="81"/>
      <c r="TBU48" s="81"/>
      <c r="TBV48" s="81"/>
      <c r="TBW48" s="81"/>
      <c r="TBX48" s="81"/>
      <c r="TBY48" s="81"/>
      <c r="TBZ48" s="81"/>
      <c r="TCA48" s="81"/>
      <c r="TCB48" s="81"/>
      <c r="TCC48" s="81"/>
      <c r="TCD48" s="81"/>
      <c r="TCE48" s="81"/>
      <c r="TCF48" s="81"/>
      <c r="TCG48" s="81"/>
      <c r="TCH48" s="81"/>
      <c r="TCI48" s="81"/>
      <c r="TCJ48" s="81"/>
      <c r="TCK48" s="81"/>
      <c r="TCL48" s="81"/>
      <c r="TCM48" s="81"/>
      <c r="TCN48" s="81"/>
      <c r="TCO48" s="81"/>
      <c r="TCP48" s="81"/>
      <c r="TCQ48" s="81"/>
      <c r="TCR48" s="81"/>
      <c r="TCS48" s="81"/>
      <c r="TCT48" s="81"/>
      <c r="TCU48" s="81"/>
      <c r="TCV48" s="81"/>
      <c r="TCW48" s="81"/>
      <c r="TCX48" s="81"/>
      <c r="TCY48" s="81"/>
      <c r="TCZ48" s="81"/>
      <c r="TDA48" s="81"/>
      <c r="TDB48" s="81"/>
      <c r="TDC48" s="81"/>
      <c r="TDD48" s="81"/>
      <c r="TDE48" s="81"/>
      <c r="TDF48" s="81"/>
      <c r="TDG48" s="81"/>
      <c r="TDH48" s="81"/>
      <c r="TDI48" s="81"/>
      <c r="TDJ48" s="81"/>
      <c r="TDK48" s="81"/>
      <c r="TDL48" s="81"/>
      <c r="TDM48" s="81"/>
      <c r="TDN48" s="81"/>
      <c r="TDO48" s="81"/>
      <c r="TDP48" s="81"/>
      <c r="TDQ48" s="81"/>
      <c r="TDR48" s="81"/>
      <c r="TDS48" s="81"/>
      <c r="TDT48" s="81"/>
      <c r="TDU48" s="81"/>
      <c r="TDV48" s="81"/>
      <c r="TDW48" s="81"/>
      <c r="TDX48" s="81"/>
      <c r="TDY48" s="81"/>
      <c r="TDZ48" s="81"/>
      <c r="TEA48" s="81"/>
      <c r="TEB48" s="81"/>
      <c r="TEC48" s="81"/>
      <c r="TED48" s="81"/>
      <c r="TEE48" s="81"/>
      <c r="TEF48" s="81"/>
      <c r="TEG48" s="81"/>
      <c r="TEH48" s="81"/>
      <c r="TEI48" s="81"/>
      <c r="TEJ48" s="81"/>
      <c r="TEK48" s="81"/>
      <c r="TEL48" s="81"/>
      <c r="TEM48" s="81"/>
      <c r="TEN48" s="81"/>
      <c r="TEO48" s="81"/>
      <c r="TEP48" s="81"/>
      <c r="TEQ48" s="81"/>
      <c r="TER48" s="81"/>
      <c r="TES48" s="81"/>
      <c r="TET48" s="81"/>
      <c r="TEU48" s="81"/>
      <c r="TEV48" s="81"/>
      <c r="TEW48" s="81"/>
      <c r="TEX48" s="81"/>
      <c r="TEY48" s="81"/>
      <c r="TEZ48" s="81"/>
      <c r="TFA48" s="81"/>
      <c r="TFB48" s="81"/>
      <c r="TFC48" s="81"/>
      <c r="TFD48" s="81"/>
      <c r="TFE48" s="81"/>
      <c r="TFF48" s="81"/>
      <c r="TFG48" s="81"/>
      <c r="TFH48" s="81"/>
      <c r="TFI48" s="81"/>
      <c r="TFJ48" s="81"/>
      <c r="TFK48" s="81"/>
      <c r="TFL48" s="81"/>
      <c r="TFM48" s="81"/>
      <c r="TFN48" s="81"/>
      <c r="TFO48" s="81"/>
      <c r="TFP48" s="81"/>
      <c r="TFQ48" s="81"/>
      <c r="TFR48" s="81"/>
      <c r="TFS48" s="81"/>
      <c r="TFT48" s="81"/>
      <c r="TFU48" s="81"/>
      <c r="TFV48" s="81"/>
      <c r="TFW48" s="81"/>
      <c r="TFX48" s="81"/>
      <c r="TFY48" s="81"/>
      <c r="TFZ48" s="81"/>
      <c r="TGA48" s="81"/>
      <c r="TGB48" s="81"/>
      <c r="TGC48" s="81"/>
      <c r="TGD48" s="81"/>
      <c r="TGE48" s="81"/>
      <c r="TGF48" s="81"/>
      <c r="TGG48" s="81"/>
      <c r="TGH48" s="81"/>
      <c r="TGI48" s="81"/>
      <c r="TGJ48" s="81"/>
      <c r="TGK48" s="81"/>
      <c r="TGL48" s="81"/>
      <c r="TGM48" s="81"/>
      <c r="TGN48" s="81"/>
      <c r="TGO48" s="81"/>
      <c r="TGP48" s="81"/>
      <c r="TGQ48" s="81"/>
      <c r="TGR48" s="81"/>
      <c r="TGS48" s="81"/>
      <c r="TGT48" s="81"/>
      <c r="TGU48" s="81"/>
      <c r="TGV48" s="81"/>
      <c r="TGW48" s="81"/>
      <c r="TGX48" s="81"/>
      <c r="TGY48" s="81"/>
      <c r="TGZ48" s="81"/>
      <c r="THA48" s="81"/>
      <c r="THB48" s="81"/>
      <c r="THC48" s="81"/>
      <c r="THD48" s="81"/>
      <c r="THE48" s="81"/>
      <c r="THF48" s="81"/>
      <c r="THG48" s="81"/>
      <c r="THH48" s="81"/>
      <c r="THI48" s="81"/>
      <c r="THJ48" s="81"/>
      <c r="THK48" s="81"/>
      <c r="THL48" s="81"/>
      <c r="THM48" s="81"/>
      <c r="THN48" s="81"/>
      <c r="THO48" s="81"/>
      <c r="THP48" s="81"/>
      <c r="THQ48" s="81"/>
      <c r="THR48" s="81"/>
      <c r="THS48" s="81"/>
      <c r="THT48" s="81"/>
      <c r="THU48" s="81"/>
      <c r="THV48" s="81"/>
      <c r="THW48" s="81"/>
      <c r="THX48" s="81"/>
      <c r="THY48" s="81"/>
      <c r="THZ48" s="81"/>
      <c r="TIA48" s="81"/>
      <c r="TIB48" s="81"/>
      <c r="TIC48" s="81"/>
      <c r="TID48" s="81"/>
      <c r="TIE48" s="81"/>
      <c r="TIF48" s="81"/>
      <c r="TIG48" s="81"/>
      <c r="TIH48" s="81"/>
      <c r="TII48" s="81"/>
      <c r="TIJ48" s="81"/>
      <c r="TIK48" s="81"/>
      <c r="TIL48" s="81"/>
      <c r="TIM48" s="81"/>
      <c r="TIN48" s="81"/>
      <c r="TIO48" s="81"/>
      <c r="TIP48" s="81"/>
      <c r="TIQ48" s="81"/>
      <c r="TIR48" s="81"/>
      <c r="TIS48" s="81"/>
      <c r="TIT48" s="81"/>
      <c r="TIU48" s="81"/>
      <c r="TIV48" s="81"/>
      <c r="TIW48" s="81"/>
      <c r="TIX48" s="81"/>
      <c r="TIY48" s="81"/>
      <c r="TIZ48" s="81"/>
      <c r="TJA48" s="81"/>
      <c r="TJB48" s="81"/>
      <c r="TJC48" s="81"/>
      <c r="TJD48" s="81"/>
      <c r="TJE48" s="81"/>
      <c r="TJF48" s="81"/>
      <c r="TJG48" s="81"/>
      <c r="TJH48" s="81"/>
      <c r="TJI48" s="81"/>
      <c r="TJJ48" s="81"/>
      <c r="TJK48" s="81"/>
      <c r="TJL48" s="81"/>
      <c r="TJM48" s="81"/>
      <c r="TJN48" s="81"/>
      <c r="TJO48" s="81"/>
      <c r="TJP48" s="81"/>
      <c r="TJQ48" s="81"/>
      <c r="TJR48" s="81"/>
      <c r="TJS48" s="81"/>
      <c r="TJT48" s="81"/>
      <c r="TJU48" s="81"/>
      <c r="TJV48" s="81"/>
      <c r="TJW48" s="81"/>
      <c r="TJX48" s="81"/>
      <c r="TJY48" s="81"/>
      <c r="TJZ48" s="81"/>
      <c r="TKA48" s="81"/>
      <c r="TKB48" s="81"/>
      <c r="TKC48" s="81"/>
      <c r="TKD48" s="81"/>
      <c r="TKE48" s="81"/>
      <c r="TKF48" s="81"/>
      <c r="TKG48" s="81"/>
      <c r="TKH48" s="81"/>
      <c r="TKI48" s="81"/>
      <c r="TKJ48" s="81"/>
      <c r="TKK48" s="81"/>
      <c r="TKL48" s="81"/>
      <c r="TKM48" s="81"/>
      <c r="TKN48" s="81"/>
      <c r="TKO48" s="81"/>
      <c r="TKP48" s="81"/>
      <c r="TKQ48" s="81"/>
      <c r="TKR48" s="81"/>
      <c r="TKS48" s="81"/>
      <c r="TKT48" s="81"/>
      <c r="TKU48" s="81"/>
      <c r="TKV48" s="81"/>
      <c r="TKW48" s="81"/>
      <c r="TKX48" s="81"/>
      <c r="TKY48" s="81"/>
      <c r="TKZ48" s="81"/>
      <c r="TLA48" s="81"/>
      <c r="TLB48" s="81"/>
      <c r="TLC48" s="81"/>
      <c r="TLD48" s="81"/>
      <c r="TLE48" s="81"/>
      <c r="TLF48" s="81"/>
      <c r="TLG48" s="81"/>
      <c r="TLH48" s="81"/>
      <c r="TLI48" s="81"/>
      <c r="TLJ48" s="81"/>
      <c r="TLK48" s="81"/>
      <c r="TLL48" s="81"/>
      <c r="TLM48" s="81"/>
      <c r="TLN48" s="81"/>
      <c r="TLO48" s="81"/>
      <c r="TLP48" s="81"/>
      <c r="TLQ48" s="81"/>
      <c r="TLR48" s="81"/>
      <c r="TLS48" s="81"/>
      <c r="TLT48" s="81"/>
      <c r="TLU48" s="81"/>
      <c r="TLV48" s="81"/>
      <c r="TLW48" s="81"/>
      <c r="TLX48" s="81"/>
      <c r="TLY48" s="81"/>
      <c r="TLZ48" s="81"/>
      <c r="TMA48" s="81"/>
      <c r="TMB48" s="81"/>
      <c r="TMC48" s="81"/>
      <c r="TMD48" s="81"/>
      <c r="TME48" s="81"/>
      <c r="TMF48" s="81"/>
      <c r="TMG48" s="81"/>
      <c r="TMH48" s="81"/>
      <c r="TMI48" s="81"/>
      <c r="TMJ48" s="81"/>
      <c r="TMK48" s="81"/>
      <c r="TML48" s="81"/>
      <c r="TMM48" s="81"/>
      <c r="TMN48" s="81"/>
      <c r="TMO48" s="81"/>
      <c r="TMP48" s="81"/>
      <c r="TMQ48" s="81"/>
      <c r="TMR48" s="81"/>
      <c r="TMS48" s="81"/>
      <c r="TMT48" s="81"/>
      <c r="TMU48" s="81"/>
      <c r="TMV48" s="81"/>
      <c r="TMW48" s="81"/>
      <c r="TMX48" s="81"/>
      <c r="TMY48" s="81"/>
      <c r="TMZ48" s="81"/>
      <c r="TNA48" s="81"/>
      <c r="TNB48" s="81"/>
      <c r="TNC48" s="81"/>
      <c r="TND48" s="81"/>
      <c r="TNE48" s="81"/>
      <c r="TNF48" s="81"/>
      <c r="TNG48" s="81"/>
      <c r="TNH48" s="81"/>
      <c r="TNI48" s="81"/>
      <c r="TNJ48" s="81"/>
      <c r="TNK48" s="81"/>
      <c r="TNL48" s="81"/>
      <c r="TNM48" s="81"/>
      <c r="TNN48" s="81"/>
      <c r="TNO48" s="81"/>
      <c r="TNP48" s="81"/>
      <c r="TNQ48" s="81"/>
      <c r="TNR48" s="81"/>
      <c r="TNS48" s="81"/>
      <c r="TNT48" s="81"/>
      <c r="TNU48" s="81"/>
      <c r="TNV48" s="81"/>
      <c r="TNW48" s="81"/>
      <c r="TNX48" s="81"/>
      <c r="TNY48" s="81"/>
      <c r="TNZ48" s="81"/>
      <c r="TOA48" s="81"/>
      <c r="TOB48" s="81"/>
      <c r="TOC48" s="81"/>
      <c r="TOD48" s="81"/>
      <c r="TOE48" s="81"/>
      <c r="TOF48" s="81"/>
      <c r="TOG48" s="81"/>
      <c r="TOH48" s="81"/>
      <c r="TOI48" s="81"/>
      <c r="TOJ48" s="81"/>
      <c r="TOK48" s="81"/>
      <c r="TOL48" s="81"/>
      <c r="TOM48" s="81"/>
      <c r="TON48" s="81"/>
      <c r="TOO48" s="81"/>
      <c r="TOP48" s="81"/>
      <c r="TOQ48" s="81"/>
      <c r="TOR48" s="81"/>
      <c r="TOS48" s="81"/>
      <c r="TOT48" s="81"/>
      <c r="TOU48" s="81"/>
      <c r="TOV48" s="81"/>
      <c r="TOW48" s="81"/>
      <c r="TOX48" s="81"/>
      <c r="TOY48" s="81"/>
      <c r="TOZ48" s="81"/>
      <c r="TPA48" s="81"/>
      <c r="TPB48" s="81"/>
      <c r="TPC48" s="81"/>
      <c r="TPD48" s="81"/>
      <c r="TPE48" s="81"/>
      <c r="TPF48" s="81"/>
      <c r="TPG48" s="81"/>
      <c r="TPH48" s="81"/>
      <c r="TPI48" s="81"/>
      <c r="TPJ48" s="81"/>
      <c r="TPK48" s="81"/>
      <c r="TPL48" s="81"/>
      <c r="TPM48" s="81"/>
      <c r="TPN48" s="81"/>
      <c r="TPO48" s="81"/>
      <c r="TPP48" s="81"/>
      <c r="TPQ48" s="81"/>
      <c r="TPR48" s="81"/>
      <c r="TPS48" s="81"/>
      <c r="TPT48" s="81"/>
      <c r="TPU48" s="81"/>
      <c r="TPV48" s="81"/>
      <c r="TPW48" s="81"/>
      <c r="TPX48" s="81"/>
      <c r="TPY48" s="81"/>
      <c r="TPZ48" s="81"/>
      <c r="TQA48" s="81"/>
      <c r="TQB48" s="81"/>
      <c r="TQC48" s="81"/>
      <c r="TQD48" s="81"/>
      <c r="TQE48" s="81"/>
      <c r="TQF48" s="81"/>
      <c r="TQG48" s="81"/>
      <c r="TQH48" s="81"/>
      <c r="TQI48" s="81"/>
      <c r="TQJ48" s="81"/>
      <c r="TQK48" s="81"/>
      <c r="TQL48" s="81"/>
      <c r="TQM48" s="81"/>
      <c r="TQN48" s="81"/>
      <c r="TQO48" s="81"/>
      <c r="TQP48" s="81"/>
      <c r="TQQ48" s="81"/>
      <c r="TQR48" s="81"/>
      <c r="TQS48" s="81"/>
      <c r="TQT48" s="81"/>
      <c r="TQU48" s="81"/>
      <c r="TQV48" s="81"/>
      <c r="TQW48" s="81"/>
      <c r="TQX48" s="81"/>
      <c r="TQY48" s="81"/>
      <c r="TQZ48" s="81"/>
      <c r="TRA48" s="81"/>
      <c r="TRB48" s="81"/>
      <c r="TRC48" s="81"/>
      <c r="TRD48" s="81"/>
      <c r="TRE48" s="81"/>
      <c r="TRF48" s="81"/>
      <c r="TRG48" s="81"/>
      <c r="TRH48" s="81"/>
      <c r="TRI48" s="81"/>
      <c r="TRJ48" s="81"/>
      <c r="TRK48" s="81"/>
      <c r="TRL48" s="81"/>
      <c r="TRM48" s="81"/>
      <c r="TRN48" s="81"/>
      <c r="TRO48" s="81"/>
      <c r="TRP48" s="81"/>
      <c r="TRQ48" s="81"/>
      <c r="TRR48" s="81"/>
      <c r="TRS48" s="81"/>
      <c r="TRT48" s="81"/>
      <c r="TRU48" s="81"/>
      <c r="TRV48" s="81"/>
      <c r="TRW48" s="81"/>
      <c r="TRX48" s="81"/>
      <c r="TRY48" s="81"/>
      <c r="TRZ48" s="81"/>
      <c r="TSA48" s="81"/>
      <c r="TSB48" s="81"/>
      <c r="TSC48" s="81"/>
      <c r="TSD48" s="81"/>
      <c r="TSE48" s="81"/>
      <c r="TSF48" s="81"/>
      <c r="TSG48" s="81"/>
      <c r="TSH48" s="81"/>
      <c r="TSI48" s="81"/>
      <c r="TSJ48" s="81"/>
      <c r="TSK48" s="81"/>
      <c r="TSL48" s="81"/>
      <c r="TSM48" s="81"/>
      <c r="TSN48" s="81"/>
      <c r="TSO48" s="81"/>
      <c r="TSP48" s="81"/>
      <c r="TSQ48" s="81"/>
      <c r="TSR48" s="81"/>
      <c r="TSS48" s="81"/>
      <c r="TST48" s="81"/>
      <c r="TSU48" s="81"/>
      <c r="TSV48" s="81"/>
      <c r="TSW48" s="81"/>
      <c r="TSX48" s="81"/>
      <c r="TSY48" s="81"/>
      <c r="TSZ48" s="81"/>
      <c r="TTA48" s="81"/>
      <c r="TTB48" s="81"/>
      <c r="TTC48" s="81"/>
      <c r="TTD48" s="81"/>
      <c r="TTE48" s="81"/>
      <c r="TTF48" s="81"/>
      <c r="TTG48" s="81"/>
      <c r="TTH48" s="81"/>
      <c r="TTI48" s="81"/>
      <c r="TTJ48" s="81"/>
      <c r="TTK48" s="81"/>
      <c r="TTL48" s="81"/>
      <c r="TTM48" s="81"/>
      <c r="TTN48" s="81"/>
      <c r="TTO48" s="81"/>
      <c r="TTP48" s="81"/>
      <c r="TTQ48" s="81"/>
      <c r="TTR48" s="81"/>
      <c r="TTS48" s="81"/>
      <c r="TTT48" s="81"/>
      <c r="TTU48" s="81"/>
      <c r="TTV48" s="81"/>
      <c r="TTW48" s="81"/>
      <c r="TTX48" s="81"/>
      <c r="TTY48" s="81"/>
      <c r="TTZ48" s="81"/>
      <c r="TUA48" s="81"/>
      <c r="TUB48" s="81"/>
      <c r="TUC48" s="81"/>
      <c r="TUD48" s="81"/>
      <c r="TUE48" s="81"/>
      <c r="TUF48" s="81"/>
      <c r="TUG48" s="81"/>
      <c r="TUH48" s="81"/>
      <c r="TUI48" s="81"/>
      <c r="TUJ48" s="81"/>
      <c r="TUK48" s="81"/>
      <c r="TUL48" s="81"/>
      <c r="TUM48" s="81"/>
      <c r="TUN48" s="81"/>
      <c r="TUO48" s="81"/>
      <c r="TUP48" s="81"/>
      <c r="TUQ48" s="81"/>
      <c r="TUR48" s="81"/>
      <c r="TUS48" s="81"/>
      <c r="TUT48" s="81"/>
      <c r="TUU48" s="81"/>
      <c r="TUV48" s="81"/>
      <c r="TUW48" s="81"/>
      <c r="TUX48" s="81"/>
      <c r="TUY48" s="81"/>
      <c r="TUZ48" s="81"/>
      <c r="TVA48" s="81"/>
      <c r="TVB48" s="81"/>
      <c r="TVC48" s="81"/>
      <c r="TVD48" s="81"/>
      <c r="TVE48" s="81"/>
      <c r="TVF48" s="81"/>
      <c r="TVG48" s="81"/>
      <c r="TVH48" s="81"/>
      <c r="TVI48" s="81"/>
      <c r="TVJ48" s="81"/>
      <c r="TVK48" s="81"/>
      <c r="TVL48" s="81"/>
      <c r="TVM48" s="81"/>
      <c r="TVN48" s="81"/>
      <c r="TVO48" s="81"/>
      <c r="TVP48" s="81"/>
      <c r="TVQ48" s="81"/>
      <c r="TVR48" s="81"/>
      <c r="TVS48" s="81"/>
      <c r="TVT48" s="81"/>
      <c r="TVU48" s="81"/>
      <c r="TVV48" s="81"/>
      <c r="TVW48" s="81"/>
      <c r="TVX48" s="81"/>
      <c r="TVY48" s="81"/>
      <c r="TVZ48" s="81"/>
      <c r="TWA48" s="81"/>
      <c r="TWB48" s="81"/>
      <c r="TWC48" s="81"/>
      <c r="TWD48" s="81"/>
      <c r="TWE48" s="81"/>
      <c r="TWF48" s="81"/>
      <c r="TWG48" s="81"/>
      <c r="TWH48" s="81"/>
      <c r="TWI48" s="81"/>
      <c r="TWJ48" s="81"/>
      <c r="TWK48" s="81"/>
      <c r="TWL48" s="81"/>
      <c r="TWM48" s="81"/>
      <c r="TWN48" s="81"/>
      <c r="TWO48" s="81"/>
      <c r="TWP48" s="81"/>
      <c r="TWQ48" s="81"/>
      <c r="TWR48" s="81"/>
      <c r="TWS48" s="81"/>
      <c r="TWT48" s="81"/>
      <c r="TWU48" s="81"/>
      <c r="TWV48" s="81"/>
      <c r="TWW48" s="81"/>
      <c r="TWX48" s="81"/>
      <c r="TWY48" s="81"/>
      <c r="TWZ48" s="81"/>
      <c r="TXA48" s="81"/>
      <c r="TXB48" s="81"/>
      <c r="TXC48" s="81"/>
      <c r="TXD48" s="81"/>
      <c r="TXE48" s="81"/>
      <c r="TXF48" s="81"/>
      <c r="TXG48" s="81"/>
      <c r="TXH48" s="81"/>
      <c r="TXI48" s="81"/>
      <c r="TXJ48" s="81"/>
      <c r="TXK48" s="81"/>
      <c r="TXL48" s="81"/>
      <c r="TXM48" s="81"/>
      <c r="TXN48" s="81"/>
      <c r="TXO48" s="81"/>
      <c r="TXP48" s="81"/>
      <c r="TXQ48" s="81"/>
      <c r="TXR48" s="81"/>
      <c r="TXS48" s="81"/>
      <c r="TXT48" s="81"/>
      <c r="TXU48" s="81"/>
      <c r="TXV48" s="81"/>
      <c r="TXW48" s="81"/>
      <c r="TXX48" s="81"/>
      <c r="TXY48" s="81"/>
      <c r="TXZ48" s="81"/>
      <c r="TYA48" s="81"/>
      <c r="TYB48" s="81"/>
      <c r="TYC48" s="81"/>
      <c r="TYD48" s="81"/>
      <c r="TYE48" s="81"/>
      <c r="TYF48" s="81"/>
      <c r="TYG48" s="81"/>
      <c r="TYH48" s="81"/>
      <c r="TYI48" s="81"/>
      <c r="TYJ48" s="81"/>
      <c r="TYK48" s="81"/>
      <c r="TYL48" s="81"/>
      <c r="TYM48" s="81"/>
      <c r="TYN48" s="81"/>
      <c r="TYO48" s="81"/>
      <c r="TYP48" s="81"/>
      <c r="TYQ48" s="81"/>
      <c r="TYR48" s="81"/>
      <c r="TYS48" s="81"/>
      <c r="TYT48" s="81"/>
      <c r="TYU48" s="81"/>
      <c r="TYV48" s="81"/>
      <c r="TYW48" s="81"/>
      <c r="TYX48" s="81"/>
      <c r="TYY48" s="81"/>
      <c r="TYZ48" s="81"/>
      <c r="TZA48" s="81"/>
      <c r="TZB48" s="81"/>
      <c r="TZC48" s="81"/>
      <c r="TZD48" s="81"/>
      <c r="TZE48" s="81"/>
      <c r="TZF48" s="81"/>
      <c r="TZG48" s="81"/>
      <c r="TZH48" s="81"/>
      <c r="TZI48" s="81"/>
      <c r="TZJ48" s="81"/>
      <c r="TZK48" s="81"/>
      <c r="TZL48" s="81"/>
      <c r="TZM48" s="81"/>
      <c r="TZN48" s="81"/>
      <c r="TZO48" s="81"/>
      <c r="TZP48" s="81"/>
      <c r="TZQ48" s="81"/>
      <c r="TZR48" s="81"/>
      <c r="TZS48" s="81"/>
      <c r="TZT48" s="81"/>
      <c r="TZU48" s="81"/>
      <c r="TZV48" s="81"/>
      <c r="TZW48" s="81"/>
      <c r="TZX48" s="81"/>
      <c r="TZY48" s="81"/>
      <c r="TZZ48" s="81"/>
      <c r="UAA48" s="81"/>
      <c r="UAB48" s="81"/>
      <c r="UAC48" s="81"/>
      <c r="UAD48" s="81"/>
      <c r="UAE48" s="81"/>
      <c r="UAF48" s="81"/>
      <c r="UAG48" s="81"/>
      <c r="UAH48" s="81"/>
      <c r="UAI48" s="81"/>
      <c r="UAJ48" s="81"/>
      <c r="UAK48" s="81"/>
      <c r="UAL48" s="81"/>
      <c r="UAM48" s="81"/>
      <c r="UAN48" s="81"/>
      <c r="UAO48" s="81"/>
      <c r="UAP48" s="81"/>
      <c r="UAQ48" s="81"/>
      <c r="UAR48" s="81"/>
      <c r="UAS48" s="81"/>
      <c r="UAT48" s="81"/>
      <c r="UAU48" s="81"/>
      <c r="UAV48" s="81"/>
      <c r="UAW48" s="81"/>
      <c r="UAX48" s="81"/>
      <c r="UAY48" s="81"/>
      <c r="UAZ48" s="81"/>
      <c r="UBA48" s="81"/>
      <c r="UBB48" s="81"/>
      <c r="UBC48" s="81"/>
      <c r="UBD48" s="81"/>
      <c r="UBE48" s="81"/>
      <c r="UBF48" s="81"/>
      <c r="UBG48" s="81"/>
      <c r="UBH48" s="81"/>
      <c r="UBI48" s="81"/>
      <c r="UBJ48" s="81"/>
      <c r="UBK48" s="81"/>
      <c r="UBL48" s="81"/>
      <c r="UBM48" s="81"/>
      <c r="UBN48" s="81"/>
      <c r="UBO48" s="81"/>
      <c r="UBP48" s="81"/>
      <c r="UBQ48" s="81"/>
      <c r="UBR48" s="81"/>
      <c r="UBS48" s="81"/>
      <c r="UBT48" s="81"/>
      <c r="UBU48" s="81"/>
      <c r="UBV48" s="81"/>
      <c r="UBW48" s="81"/>
      <c r="UBX48" s="81"/>
      <c r="UBY48" s="81"/>
      <c r="UBZ48" s="81"/>
      <c r="UCA48" s="81"/>
      <c r="UCB48" s="81"/>
      <c r="UCC48" s="81"/>
      <c r="UCD48" s="81"/>
      <c r="UCE48" s="81"/>
      <c r="UCF48" s="81"/>
      <c r="UCG48" s="81"/>
      <c r="UCH48" s="81"/>
      <c r="UCI48" s="81"/>
      <c r="UCJ48" s="81"/>
      <c r="UCK48" s="81"/>
      <c r="UCL48" s="81"/>
      <c r="UCM48" s="81"/>
      <c r="UCN48" s="81"/>
      <c r="UCO48" s="81"/>
      <c r="UCP48" s="81"/>
      <c r="UCQ48" s="81"/>
      <c r="UCR48" s="81"/>
      <c r="UCS48" s="81"/>
      <c r="UCT48" s="81"/>
      <c r="UCU48" s="81"/>
      <c r="UCV48" s="81"/>
      <c r="UCW48" s="81"/>
      <c r="UCX48" s="81"/>
      <c r="UCY48" s="81"/>
      <c r="UCZ48" s="81"/>
      <c r="UDA48" s="81"/>
      <c r="UDB48" s="81"/>
      <c r="UDC48" s="81"/>
      <c r="UDD48" s="81"/>
      <c r="UDE48" s="81"/>
      <c r="UDF48" s="81"/>
      <c r="UDG48" s="81"/>
      <c r="UDH48" s="81"/>
      <c r="UDI48" s="81"/>
      <c r="UDJ48" s="81"/>
      <c r="UDK48" s="81"/>
      <c r="UDL48" s="81"/>
      <c r="UDM48" s="81"/>
      <c r="UDN48" s="81"/>
      <c r="UDO48" s="81"/>
      <c r="UDP48" s="81"/>
      <c r="UDQ48" s="81"/>
      <c r="UDR48" s="81"/>
      <c r="UDS48" s="81"/>
      <c r="UDT48" s="81"/>
      <c r="UDU48" s="81"/>
      <c r="UDV48" s="81"/>
      <c r="UDW48" s="81"/>
      <c r="UDX48" s="81"/>
      <c r="UDY48" s="81"/>
      <c r="UDZ48" s="81"/>
      <c r="UEA48" s="81"/>
      <c r="UEB48" s="81"/>
      <c r="UEC48" s="81"/>
      <c r="UED48" s="81"/>
      <c r="UEE48" s="81"/>
      <c r="UEF48" s="81"/>
      <c r="UEG48" s="81"/>
      <c r="UEH48" s="81"/>
      <c r="UEI48" s="81"/>
      <c r="UEJ48" s="81"/>
      <c r="UEK48" s="81"/>
      <c r="UEL48" s="81"/>
      <c r="UEM48" s="81"/>
      <c r="UEN48" s="81"/>
      <c r="UEO48" s="81"/>
      <c r="UEP48" s="81"/>
      <c r="UEQ48" s="81"/>
      <c r="UER48" s="81"/>
      <c r="UES48" s="81"/>
      <c r="UET48" s="81"/>
      <c r="UEU48" s="81"/>
      <c r="UEV48" s="81"/>
      <c r="UEW48" s="81"/>
      <c r="UEX48" s="81"/>
      <c r="UEY48" s="81"/>
      <c r="UEZ48" s="81"/>
      <c r="UFA48" s="81"/>
      <c r="UFB48" s="81"/>
      <c r="UFC48" s="81"/>
      <c r="UFD48" s="81"/>
      <c r="UFE48" s="81"/>
      <c r="UFF48" s="81"/>
      <c r="UFG48" s="81"/>
      <c r="UFH48" s="81"/>
      <c r="UFI48" s="81"/>
      <c r="UFJ48" s="81"/>
      <c r="UFK48" s="81"/>
      <c r="UFL48" s="81"/>
      <c r="UFM48" s="81"/>
      <c r="UFN48" s="81"/>
      <c r="UFO48" s="81"/>
      <c r="UFP48" s="81"/>
      <c r="UFQ48" s="81"/>
      <c r="UFR48" s="81"/>
      <c r="UFS48" s="81"/>
      <c r="UFT48" s="81"/>
      <c r="UFU48" s="81"/>
      <c r="UFV48" s="81"/>
      <c r="UFW48" s="81"/>
      <c r="UFX48" s="81"/>
      <c r="UFY48" s="81"/>
      <c r="UFZ48" s="81"/>
      <c r="UGA48" s="81"/>
      <c r="UGB48" s="81"/>
      <c r="UGC48" s="81"/>
      <c r="UGD48" s="81"/>
      <c r="UGE48" s="81"/>
      <c r="UGF48" s="81"/>
      <c r="UGG48" s="81"/>
      <c r="UGH48" s="81"/>
      <c r="UGI48" s="81"/>
      <c r="UGJ48" s="81"/>
      <c r="UGK48" s="81"/>
      <c r="UGL48" s="81"/>
      <c r="UGM48" s="81"/>
      <c r="UGN48" s="81"/>
      <c r="UGO48" s="81"/>
      <c r="UGP48" s="81"/>
      <c r="UGQ48" s="81"/>
      <c r="UGR48" s="81"/>
      <c r="UGS48" s="81"/>
      <c r="UGT48" s="81"/>
      <c r="UGU48" s="81"/>
      <c r="UGV48" s="81"/>
      <c r="UGW48" s="81"/>
      <c r="UGX48" s="81"/>
      <c r="UGY48" s="81"/>
      <c r="UGZ48" s="81"/>
      <c r="UHA48" s="81"/>
      <c r="UHB48" s="81"/>
      <c r="UHC48" s="81"/>
      <c r="UHD48" s="81"/>
      <c r="UHE48" s="81"/>
      <c r="UHF48" s="81"/>
      <c r="UHG48" s="81"/>
      <c r="UHH48" s="81"/>
      <c r="UHI48" s="81"/>
      <c r="UHJ48" s="81"/>
      <c r="UHK48" s="81"/>
      <c r="UHL48" s="81"/>
      <c r="UHM48" s="81"/>
      <c r="UHN48" s="81"/>
      <c r="UHO48" s="81"/>
      <c r="UHP48" s="81"/>
      <c r="UHQ48" s="81"/>
      <c r="UHR48" s="81"/>
      <c r="UHS48" s="81"/>
      <c r="UHT48" s="81"/>
      <c r="UHU48" s="81"/>
      <c r="UHV48" s="81"/>
      <c r="UHW48" s="81"/>
      <c r="UHX48" s="81"/>
      <c r="UHY48" s="81"/>
      <c r="UHZ48" s="81"/>
      <c r="UIA48" s="81"/>
      <c r="UIB48" s="81"/>
      <c r="UIC48" s="81"/>
      <c r="UID48" s="81"/>
      <c r="UIE48" s="81"/>
      <c r="UIF48" s="81"/>
      <c r="UIG48" s="81"/>
      <c r="UIH48" s="81"/>
      <c r="UII48" s="81"/>
      <c r="UIJ48" s="81"/>
      <c r="UIK48" s="81"/>
      <c r="UIL48" s="81"/>
      <c r="UIM48" s="81"/>
      <c r="UIN48" s="81"/>
      <c r="UIO48" s="81"/>
      <c r="UIP48" s="81"/>
      <c r="UIQ48" s="81"/>
      <c r="UIR48" s="81"/>
      <c r="UIS48" s="81"/>
      <c r="UIT48" s="81"/>
      <c r="UIU48" s="81"/>
      <c r="UIV48" s="81"/>
      <c r="UIW48" s="81"/>
      <c r="UIX48" s="81"/>
      <c r="UIY48" s="81"/>
      <c r="UIZ48" s="81"/>
      <c r="UJA48" s="81"/>
      <c r="UJB48" s="81"/>
      <c r="UJC48" s="81"/>
      <c r="UJD48" s="81"/>
      <c r="UJE48" s="81"/>
      <c r="UJF48" s="81"/>
      <c r="UJG48" s="81"/>
      <c r="UJH48" s="81"/>
      <c r="UJI48" s="81"/>
      <c r="UJJ48" s="81"/>
      <c r="UJK48" s="81"/>
      <c r="UJL48" s="81"/>
      <c r="UJM48" s="81"/>
      <c r="UJN48" s="81"/>
      <c r="UJO48" s="81"/>
      <c r="UJP48" s="81"/>
      <c r="UJQ48" s="81"/>
      <c r="UJR48" s="81"/>
      <c r="UJS48" s="81"/>
      <c r="UJT48" s="81"/>
      <c r="UJU48" s="81"/>
      <c r="UJV48" s="81"/>
      <c r="UJW48" s="81"/>
      <c r="UJX48" s="81"/>
      <c r="UJY48" s="81"/>
      <c r="UJZ48" s="81"/>
      <c r="UKA48" s="81"/>
      <c r="UKB48" s="81"/>
      <c r="UKC48" s="81"/>
      <c r="UKD48" s="81"/>
      <c r="UKE48" s="81"/>
      <c r="UKF48" s="81"/>
      <c r="UKG48" s="81"/>
      <c r="UKH48" s="81"/>
      <c r="UKI48" s="81"/>
      <c r="UKJ48" s="81"/>
      <c r="UKK48" s="81"/>
      <c r="UKL48" s="81"/>
      <c r="UKM48" s="81"/>
      <c r="UKN48" s="81"/>
      <c r="UKO48" s="81"/>
      <c r="UKP48" s="81"/>
      <c r="UKQ48" s="81"/>
      <c r="UKR48" s="81"/>
      <c r="UKS48" s="81"/>
      <c r="UKT48" s="81"/>
      <c r="UKU48" s="81"/>
      <c r="UKV48" s="81"/>
      <c r="UKW48" s="81"/>
      <c r="UKX48" s="81"/>
      <c r="UKY48" s="81"/>
      <c r="UKZ48" s="81"/>
      <c r="ULA48" s="81"/>
      <c r="ULB48" s="81"/>
      <c r="ULC48" s="81"/>
      <c r="ULD48" s="81"/>
      <c r="ULE48" s="81"/>
      <c r="ULF48" s="81"/>
      <c r="ULG48" s="81"/>
      <c r="ULH48" s="81"/>
      <c r="ULI48" s="81"/>
      <c r="ULJ48" s="81"/>
      <c r="ULK48" s="81"/>
      <c r="ULL48" s="81"/>
      <c r="ULM48" s="81"/>
      <c r="ULN48" s="81"/>
      <c r="ULO48" s="81"/>
      <c r="ULP48" s="81"/>
      <c r="ULQ48" s="81"/>
      <c r="ULR48" s="81"/>
      <c r="ULS48" s="81"/>
      <c r="ULT48" s="81"/>
      <c r="ULU48" s="81"/>
      <c r="ULV48" s="81"/>
      <c r="ULW48" s="81"/>
      <c r="ULX48" s="81"/>
      <c r="ULY48" s="81"/>
      <c r="ULZ48" s="81"/>
      <c r="UMA48" s="81"/>
      <c r="UMB48" s="81"/>
      <c r="UMC48" s="81"/>
      <c r="UMD48" s="81"/>
      <c r="UME48" s="81"/>
      <c r="UMF48" s="81"/>
      <c r="UMG48" s="81"/>
      <c r="UMH48" s="81"/>
      <c r="UMI48" s="81"/>
      <c r="UMJ48" s="81"/>
      <c r="UMK48" s="81"/>
      <c r="UML48" s="81"/>
      <c r="UMM48" s="81"/>
      <c r="UMN48" s="81"/>
      <c r="UMO48" s="81"/>
      <c r="UMP48" s="81"/>
      <c r="UMQ48" s="81"/>
      <c r="UMR48" s="81"/>
      <c r="UMS48" s="81"/>
      <c r="UMT48" s="81"/>
      <c r="UMU48" s="81"/>
      <c r="UMV48" s="81"/>
      <c r="UMW48" s="81"/>
      <c r="UMX48" s="81"/>
      <c r="UMY48" s="81"/>
      <c r="UMZ48" s="81"/>
      <c r="UNA48" s="81"/>
      <c r="UNB48" s="81"/>
      <c r="UNC48" s="81"/>
      <c r="UND48" s="81"/>
      <c r="UNE48" s="81"/>
      <c r="UNF48" s="81"/>
      <c r="UNG48" s="81"/>
      <c r="UNH48" s="81"/>
      <c r="UNI48" s="81"/>
      <c r="UNJ48" s="81"/>
      <c r="UNK48" s="81"/>
      <c r="UNL48" s="81"/>
      <c r="UNM48" s="81"/>
      <c r="UNN48" s="81"/>
      <c r="UNO48" s="81"/>
      <c r="UNP48" s="81"/>
      <c r="UNQ48" s="81"/>
      <c r="UNR48" s="81"/>
      <c r="UNS48" s="81"/>
      <c r="UNT48" s="81"/>
      <c r="UNU48" s="81"/>
      <c r="UNV48" s="81"/>
      <c r="UNW48" s="81"/>
      <c r="UNX48" s="81"/>
      <c r="UNY48" s="81"/>
      <c r="UNZ48" s="81"/>
      <c r="UOA48" s="81"/>
      <c r="UOB48" s="81"/>
      <c r="UOC48" s="81"/>
      <c r="UOD48" s="81"/>
      <c r="UOE48" s="81"/>
      <c r="UOF48" s="81"/>
      <c r="UOG48" s="81"/>
      <c r="UOH48" s="81"/>
      <c r="UOI48" s="81"/>
      <c r="UOJ48" s="81"/>
      <c r="UOK48" s="81"/>
      <c r="UOL48" s="81"/>
      <c r="UOM48" s="81"/>
      <c r="UON48" s="81"/>
      <c r="UOO48" s="81"/>
      <c r="UOP48" s="81"/>
      <c r="UOQ48" s="81"/>
      <c r="UOR48" s="81"/>
      <c r="UOS48" s="81"/>
      <c r="UOT48" s="81"/>
      <c r="UOU48" s="81"/>
      <c r="UOV48" s="81"/>
      <c r="UOW48" s="81"/>
      <c r="UOX48" s="81"/>
      <c r="UOY48" s="81"/>
      <c r="UOZ48" s="81"/>
      <c r="UPA48" s="81"/>
      <c r="UPB48" s="81"/>
      <c r="UPC48" s="81"/>
      <c r="UPD48" s="81"/>
      <c r="UPE48" s="81"/>
      <c r="UPF48" s="81"/>
      <c r="UPG48" s="81"/>
      <c r="UPH48" s="81"/>
      <c r="UPI48" s="81"/>
      <c r="UPJ48" s="81"/>
      <c r="UPK48" s="81"/>
      <c r="UPL48" s="81"/>
      <c r="UPM48" s="81"/>
      <c r="UPN48" s="81"/>
      <c r="UPO48" s="81"/>
      <c r="UPP48" s="81"/>
      <c r="UPQ48" s="81"/>
      <c r="UPR48" s="81"/>
      <c r="UPS48" s="81"/>
      <c r="UPT48" s="81"/>
      <c r="UPU48" s="81"/>
      <c r="UPV48" s="81"/>
      <c r="UPW48" s="81"/>
      <c r="UPX48" s="81"/>
      <c r="UPY48" s="81"/>
      <c r="UPZ48" s="81"/>
      <c r="UQA48" s="81"/>
      <c r="UQB48" s="81"/>
      <c r="UQC48" s="81"/>
      <c r="UQD48" s="81"/>
      <c r="UQE48" s="81"/>
      <c r="UQF48" s="81"/>
      <c r="UQG48" s="81"/>
      <c r="UQH48" s="81"/>
      <c r="UQI48" s="81"/>
      <c r="UQJ48" s="81"/>
      <c r="UQK48" s="81"/>
      <c r="UQL48" s="81"/>
      <c r="UQM48" s="81"/>
      <c r="UQN48" s="81"/>
      <c r="UQO48" s="81"/>
      <c r="UQP48" s="81"/>
      <c r="UQQ48" s="81"/>
      <c r="UQR48" s="81"/>
      <c r="UQS48" s="81"/>
      <c r="UQT48" s="81"/>
      <c r="UQU48" s="81"/>
      <c r="UQV48" s="81"/>
      <c r="UQW48" s="81"/>
      <c r="UQX48" s="81"/>
      <c r="UQY48" s="81"/>
      <c r="UQZ48" s="81"/>
      <c r="URA48" s="81"/>
      <c r="URB48" s="81"/>
      <c r="URC48" s="81"/>
      <c r="URD48" s="81"/>
      <c r="URE48" s="81"/>
      <c r="URF48" s="81"/>
      <c r="URG48" s="81"/>
      <c r="URH48" s="81"/>
      <c r="URI48" s="81"/>
      <c r="URJ48" s="81"/>
      <c r="URK48" s="81"/>
      <c r="URL48" s="81"/>
      <c r="URM48" s="81"/>
      <c r="URN48" s="81"/>
      <c r="URO48" s="81"/>
      <c r="URP48" s="81"/>
      <c r="URQ48" s="81"/>
      <c r="URR48" s="81"/>
      <c r="URS48" s="81"/>
      <c r="URT48" s="81"/>
      <c r="URU48" s="81"/>
      <c r="URV48" s="81"/>
      <c r="URW48" s="81"/>
      <c r="URX48" s="81"/>
      <c r="URY48" s="81"/>
      <c r="URZ48" s="81"/>
      <c r="USA48" s="81"/>
      <c r="USB48" s="81"/>
      <c r="USC48" s="81"/>
      <c r="USD48" s="81"/>
      <c r="USE48" s="81"/>
      <c r="USF48" s="81"/>
      <c r="USG48" s="81"/>
      <c r="USH48" s="81"/>
      <c r="USI48" s="81"/>
      <c r="USJ48" s="81"/>
      <c r="USK48" s="81"/>
      <c r="USL48" s="81"/>
      <c r="USM48" s="81"/>
      <c r="USN48" s="81"/>
      <c r="USO48" s="81"/>
      <c r="USP48" s="81"/>
      <c r="USQ48" s="81"/>
      <c r="USR48" s="81"/>
      <c r="USS48" s="81"/>
      <c r="UST48" s="81"/>
      <c r="USU48" s="81"/>
      <c r="USV48" s="81"/>
      <c r="USW48" s="81"/>
      <c r="USX48" s="81"/>
      <c r="USY48" s="81"/>
      <c r="USZ48" s="81"/>
      <c r="UTA48" s="81"/>
      <c r="UTB48" s="81"/>
      <c r="UTC48" s="81"/>
      <c r="UTD48" s="81"/>
      <c r="UTE48" s="81"/>
      <c r="UTF48" s="81"/>
      <c r="UTG48" s="81"/>
      <c r="UTH48" s="81"/>
      <c r="UTI48" s="81"/>
      <c r="UTJ48" s="81"/>
      <c r="UTK48" s="81"/>
      <c r="UTL48" s="81"/>
      <c r="UTM48" s="81"/>
      <c r="UTN48" s="81"/>
      <c r="UTO48" s="81"/>
      <c r="UTP48" s="81"/>
      <c r="UTQ48" s="81"/>
      <c r="UTR48" s="81"/>
      <c r="UTS48" s="81"/>
      <c r="UTT48" s="81"/>
      <c r="UTU48" s="81"/>
      <c r="UTV48" s="81"/>
      <c r="UTW48" s="81"/>
      <c r="UTX48" s="81"/>
      <c r="UTY48" s="81"/>
      <c r="UTZ48" s="81"/>
      <c r="UUA48" s="81"/>
      <c r="UUB48" s="81"/>
      <c r="UUC48" s="81"/>
      <c r="UUD48" s="81"/>
      <c r="UUE48" s="81"/>
      <c r="UUF48" s="81"/>
      <c r="UUG48" s="81"/>
      <c r="UUH48" s="81"/>
      <c r="UUI48" s="81"/>
      <c r="UUJ48" s="81"/>
      <c r="UUK48" s="81"/>
      <c r="UUL48" s="81"/>
      <c r="UUM48" s="81"/>
      <c r="UUN48" s="81"/>
      <c r="UUO48" s="81"/>
      <c r="UUP48" s="81"/>
      <c r="UUQ48" s="81"/>
      <c r="UUR48" s="81"/>
      <c r="UUS48" s="81"/>
      <c r="UUT48" s="81"/>
      <c r="UUU48" s="81"/>
      <c r="UUV48" s="81"/>
      <c r="UUW48" s="81"/>
      <c r="UUX48" s="81"/>
      <c r="UUY48" s="81"/>
      <c r="UUZ48" s="81"/>
      <c r="UVA48" s="81"/>
      <c r="UVB48" s="81"/>
      <c r="UVC48" s="81"/>
      <c r="UVD48" s="81"/>
      <c r="UVE48" s="81"/>
      <c r="UVF48" s="81"/>
      <c r="UVG48" s="81"/>
      <c r="UVH48" s="81"/>
      <c r="UVI48" s="81"/>
      <c r="UVJ48" s="81"/>
      <c r="UVK48" s="81"/>
      <c r="UVL48" s="81"/>
      <c r="UVM48" s="81"/>
      <c r="UVN48" s="81"/>
      <c r="UVO48" s="81"/>
      <c r="UVP48" s="81"/>
      <c r="UVQ48" s="81"/>
      <c r="UVR48" s="81"/>
      <c r="UVS48" s="81"/>
      <c r="UVT48" s="81"/>
      <c r="UVU48" s="81"/>
      <c r="UVV48" s="81"/>
      <c r="UVW48" s="81"/>
      <c r="UVX48" s="81"/>
      <c r="UVY48" s="81"/>
      <c r="UVZ48" s="81"/>
      <c r="UWA48" s="81"/>
      <c r="UWB48" s="81"/>
      <c r="UWC48" s="81"/>
      <c r="UWD48" s="81"/>
      <c r="UWE48" s="81"/>
      <c r="UWF48" s="81"/>
      <c r="UWG48" s="81"/>
      <c r="UWH48" s="81"/>
      <c r="UWI48" s="81"/>
      <c r="UWJ48" s="81"/>
      <c r="UWK48" s="81"/>
      <c r="UWL48" s="81"/>
      <c r="UWM48" s="81"/>
      <c r="UWN48" s="81"/>
      <c r="UWO48" s="81"/>
      <c r="UWP48" s="81"/>
      <c r="UWQ48" s="81"/>
      <c r="UWR48" s="81"/>
      <c r="UWS48" s="81"/>
      <c r="UWT48" s="81"/>
      <c r="UWU48" s="81"/>
      <c r="UWV48" s="81"/>
      <c r="UWW48" s="81"/>
      <c r="UWX48" s="81"/>
      <c r="UWY48" s="81"/>
      <c r="UWZ48" s="81"/>
      <c r="UXA48" s="81"/>
      <c r="UXB48" s="81"/>
      <c r="UXC48" s="81"/>
      <c r="UXD48" s="81"/>
      <c r="UXE48" s="81"/>
      <c r="UXF48" s="81"/>
      <c r="UXG48" s="81"/>
      <c r="UXH48" s="81"/>
      <c r="UXI48" s="81"/>
      <c r="UXJ48" s="81"/>
      <c r="UXK48" s="81"/>
      <c r="UXL48" s="81"/>
      <c r="UXM48" s="81"/>
      <c r="UXN48" s="81"/>
      <c r="UXO48" s="81"/>
      <c r="UXP48" s="81"/>
      <c r="UXQ48" s="81"/>
      <c r="UXR48" s="81"/>
      <c r="UXS48" s="81"/>
      <c r="UXT48" s="81"/>
      <c r="UXU48" s="81"/>
      <c r="UXV48" s="81"/>
      <c r="UXW48" s="81"/>
      <c r="UXX48" s="81"/>
      <c r="UXY48" s="81"/>
      <c r="UXZ48" s="81"/>
      <c r="UYA48" s="81"/>
      <c r="UYB48" s="81"/>
      <c r="UYC48" s="81"/>
      <c r="UYD48" s="81"/>
      <c r="UYE48" s="81"/>
      <c r="UYF48" s="81"/>
      <c r="UYG48" s="81"/>
      <c r="UYH48" s="81"/>
      <c r="UYI48" s="81"/>
      <c r="UYJ48" s="81"/>
      <c r="UYK48" s="81"/>
      <c r="UYL48" s="81"/>
      <c r="UYM48" s="81"/>
      <c r="UYN48" s="81"/>
      <c r="UYO48" s="81"/>
      <c r="UYP48" s="81"/>
      <c r="UYQ48" s="81"/>
      <c r="UYR48" s="81"/>
      <c r="UYS48" s="81"/>
      <c r="UYT48" s="81"/>
      <c r="UYU48" s="81"/>
      <c r="UYV48" s="81"/>
      <c r="UYW48" s="81"/>
      <c r="UYX48" s="81"/>
      <c r="UYY48" s="81"/>
      <c r="UYZ48" s="81"/>
      <c r="UZA48" s="81"/>
      <c r="UZB48" s="81"/>
      <c r="UZC48" s="81"/>
      <c r="UZD48" s="81"/>
      <c r="UZE48" s="81"/>
      <c r="UZF48" s="81"/>
      <c r="UZG48" s="81"/>
      <c r="UZH48" s="81"/>
      <c r="UZI48" s="81"/>
      <c r="UZJ48" s="81"/>
      <c r="UZK48" s="81"/>
      <c r="UZL48" s="81"/>
      <c r="UZM48" s="81"/>
      <c r="UZN48" s="81"/>
      <c r="UZO48" s="81"/>
      <c r="UZP48" s="81"/>
      <c r="UZQ48" s="81"/>
      <c r="UZR48" s="81"/>
      <c r="UZS48" s="81"/>
      <c r="UZT48" s="81"/>
      <c r="UZU48" s="81"/>
      <c r="UZV48" s="81"/>
      <c r="UZW48" s="81"/>
      <c r="UZX48" s="81"/>
      <c r="UZY48" s="81"/>
      <c r="UZZ48" s="81"/>
      <c r="VAA48" s="81"/>
      <c r="VAB48" s="81"/>
      <c r="VAC48" s="81"/>
      <c r="VAD48" s="81"/>
      <c r="VAE48" s="81"/>
      <c r="VAF48" s="81"/>
      <c r="VAG48" s="81"/>
      <c r="VAH48" s="81"/>
      <c r="VAI48" s="81"/>
      <c r="VAJ48" s="81"/>
      <c r="VAK48" s="81"/>
      <c r="VAL48" s="81"/>
      <c r="VAM48" s="81"/>
      <c r="VAN48" s="81"/>
      <c r="VAO48" s="81"/>
      <c r="VAP48" s="81"/>
      <c r="VAQ48" s="81"/>
      <c r="VAR48" s="81"/>
      <c r="VAS48" s="81"/>
      <c r="VAT48" s="81"/>
      <c r="VAU48" s="81"/>
      <c r="VAV48" s="81"/>
      <c r="VAW48" s="81"/>
      <c r="VAX48" s="81"/>
      <c r="VAY48" s="81"/>
      <c r="VAZ48" s="81"/>
      <c r="VBA48" s="81"/>
      <c r="VBB48" s="81"/>
      <c r="VBC48" s="81"/>
      <c r="VBD48" s="81"/>
      <c r="VBE48" s="81"/>
      <c r="VBF48" s="81"/>
      <c r="VBG48" s="81"/>
      <c r="VBH48" s="81"/>
      <c r="VBI48" s="81"/>
      <c r="VBJ48" s="81"/>
      <c r="VBK48" s="81"/>
      <c r="VBL48" s="81"/>
      <c r="VBM48" s="81"/>
      <c r="VBN48" s="81"/>
      <c r="VBO48" s="81"/>
      <c r="VBP48" s="81"/>
      <c r="VBQ48" s="81"/>
      <c r="VBR48" s="81"/>
      <c r="VBS48" s="81"/>
      <c r="VBT48" s="81"/>
      <c r="VBU48" s="81"/>
      <c r="VBV48" s="81"/>
      <c r="VBW48" s="81"/>
      <c r="VBX48" s="81"/>
      <c r="VBY48" s="81"/>
      <c r="VBZ48" s="81"/>
      <c r="VCA48" s="81"/>
      <c r="VCB48" s="81"/>
      <c r="VCC48" s="81"/>
      <c r="VCD48" s="81"/>
      <c r="VCE48" s="81"/>
      <c r="VCF48" s="81"/>
      <c r="VCG48" s="81"/>
      <c r="VCH48" s="81"/>
      <c r="VCI48" s="81"/>
      <c r="VCJ48" s="81"/>
      <c r="VCK48" s="81"/>
      <c r="VCL48" s="81"/>
      <c r="VCM48" s="81"/>
      <c r="VCN48" s="81"/>
      <c r="VCO48" s="81"/>
      <c r="VCP48" s="81"/>
      <c r="VCQ48" s="81"/>
      <c r="VCR48" s="81"/>
      <c r="VCS48" s="81"/>
      <c r="VCT48" s="81"/>
      <c r="VCU48" s="81"/>
      <c r="VCV48" s="81"/>
      <c r="VCW48" s="81"/>
      <c r="VCX48" s="81"/>
      <c r="VCY48" s="81"/>
      <c r="VCZ48" s="81"/>
      <c r="VDA48" s="81"/>
      <c r="VDB48" s="81"/>
      <c r="VDC48" s="81"/>
      <c r="VDD48" s="81"/>
      <c r="VDE48" s="81"/>
      <c r="VDF48" s="81"/>
      <c r="VDG48" s="81"/>
      <c r="VDH48" s="81"/>
      <c r="VDI48" s="81"/>
      <c r="VDJ48" s="81"/>
      <c r="VDK48" s="81"/>
      <c r="VDL48" s="81"/>
      <c r="VDM48" s="81"/>
      <c r="VDN48" s="81"/>
      <c r="VDO48" s="81"/>
      <c r="VDP48" s="81"/>
      <c r="VDQ48" s="81"/>
      <c r="VDR48" s="81"/>
      <c r="VDS48" s="81"/>
      <c r="VDT48" s="81"/>
      <c r="VDU48" s="81"/>
      <c r="VDV48" s="81"/>
      <c r="VDW48" s="81"/>
      <c r="VDX48" s="81"/>
      <c r="VDY48" s="81"/>
      <c r="VDZ48" s="81"/>
      <c r="VEA48" s="81"/>
      <c r="VEB48" s="81"/>
      <c r="VEC48" s="81"/>
      <c r="VED48" s="81"/>
      <c r="VEE48" s="81"/>
      <c r="VEF48" s="81"/>
      <c r="VEG48" s="81"/>
      <c r="VEH48" s="81"/>
      <c r="VEI48" s="81"/>
      <c r="VEJ48" s="81"/>
      <c r="VEK48" s="81"/>
      <c r="VEL48" s="81"/>
      <c r="VEM48" s="81"/>
      <c r="VEN48" s="81"/>
      <c r="VEO48" s="81"/>
      <c r="VEP48" s="81"/>
      <c r="VEQ48" s="81"/>
      <c r="VER48" s="81"/>
      <c r="VES48" s="81"/>
      <c r="VET48" s="81"/>
      <c r="VEU48" s="81"/>
      <c r="VEV48" s="81"/>
      <c r="VEW48" s="81"/>
      <c r="VEX48" s="81"/>
      <c r="VEY48" s="81"/>
      <c r="VEZ48" s="81"/>
      <c r="VFA48" s="81"/>
      <c r="VFB48" s="81"/>
      <c r="VFC48" s="81"/>
      <c r="VFD48" s="81"/>
      <c r="VFE48" s="81"/>
      <c r="VFF48" s="81"/>
      <c r="VFG48" s="81"/>
      <c r="VFH48" s="81"/>
      <c r="VFI48" s="81"/>
      <c r="VFJ48" s="81"/>
      <c r="VFK48" s="81"/>
      <c r="VFL48" s="81"/>
      <c r="VFM48" s="81"/>
      <c r="VFN48" s="81"/>
      <c r="VFO48" s="81"/>
      <c r="VFP48" s="81"/>
      <c r="VFQ48" s="81"/>
      <c r="VFR48" s="81"/>
      <c r="VFS48" s="81"/>
      <c r="VFT48" s="81"/>
      <c r="VFU48" s="81"/>
      <c r="VFV48" s="81"/>
      <c r="VFW48" s="81"/>
      <c r="VFX48" s="81"/>
      <c r="VFY48" s="81"/>
      <c r="VFZ48" s="81"/>
      <c r="VGA48" s="81"/>
      <c r="VGB48" s="81"/>
      <c r="VGC48" s="81"/>
      <c r="VGD48" s="81"/>
      <c r="VGE48" s="81"/>
      <c r="VGF48" s="81"/>
      <c r="VGG48" s="81"/>
      <c r="VGH48" s="81"/>
      <c r="VGI48" s="81"/>
      <c r="VGJ48" s="81"/>
      <c r="VGK48" s="81"/>
      <c r="VGL48" s="81"/>
      <c r="VGM48" s="81"/>
      <c r="VGN48" s="81"/>
      <c r="VGO48" s="81"/>
      <c r="VGP48" s="81"/>
      <c r="VGQ48" s="81"/>
      <c r="VGR48" s="81"/>
      <c r="VGS48" s="81"/>
      <c r="VGT48" s="81"/>
      <c r="VGU48" s="81"/>
      <c r="VGV48" s="81"/>
      <c r="VGW48" s="81"/>
      <c r="VGX48" s="81"/>
      <c r="VGY48" s="81"/>
      <c r="VGZ48" s="81"/>
      <c r="VHA48" s="81"/>
      <c r="VHB48" s="81"/>
      <c r="VHC48" s="81"/>
      <c r="VHD48" s="81"/>
      <c r="VHE48" s="81"/>
      <c r="VHF48" s="81"/>
      <c r="VHG48" s="81"/>
      <c r="VHH48" s="81"/>
      <c r="VHI48" s="81"/>
      <c r="VHJ48" s="81"/>
      <c r="VHK48" s="81"/>
      <c r="VHL48" s="81"/>
      <c r="VHM48" s="81"/>
      <c r="VHN48" s="81"/>
      <c r="VHO48" s="81"/>
      <c r="VHP48" s="81"/>
      <c r="VHQ48" s="81"/>
      <c r="VHR48" s="81"/>
      <c r="VHS48" s="81"/>
      <c r="VHT48" s="81"/>
      <c r="VHU48" s="81"/>
      <c r="VHV48" s="81"/>
      <c r="VHW48" s="81"/>
      <c r="VHX48" s="81"/>
      <c r="VHY48" s="81"/>
      <c r="VHZ48" s="81"/>
      <c r="VIA48" s="81"/>
      <c r="VIB48" s="81"/>
      <c r="VIC48" s="81"/>
      <c r="VID48" s="81"/>
      <c r="VIE48" s="81"/>
      <c r="VIF48" s="81"/>
      <c r="VIG48" s="81"/>
      <c r="VIH48" s="81"/>
      <c r="VII48" s="81"/>
      <c r="VIJ48" s="81"/>
      <c r="VIK48" s="81"/>
      <c r="VIL48" s="81"/>
      <c r="VIM48" s="81"/>
      <c r="VIN48" s="81"/>
      <c r="VIO48" s="81"/>
      <c r="VIP48" s="81"/>
      <c r="VIQ48" s="81"/>
      <c r="VIR48" s="81"/>
      <c r="VIS48" s="81"/>
      <c r="VIT48" s="81"/>
      <c r="VIU48" s="81"/>
      <c r="VIV48" s="81"/>
      <c r="VIW48" s="81"/>
      <c r="VIX48" s="81"/>
      <c r="VIY48" s="81"/>
      <c r="VIZ48" s="81"/>
      <c r="VJA48" s="81"/>
      <c r="VJB48" s="81"/>
      <c r="VJC48" s="81"/>
      <c r="VJD48" s="81"/>
      <c r="VJE48" s="81"/>
      <c r="VJF48" s="81"/>
      <c r="VJG48" s="81"/>
      <c r="VJH48" s="81"/>
      <c r="VJI48" s="81"/>
      <c r="VJJ48" s="81"/>
      <c r="VJK48" s="81"/>
      <c r="VJL48" s="81"/>
      <c r="VJM48" s="81"/>
      <c r="VJN48" s="81"/>
      <c r="VJO48" s="81"/>
      <c r="VJP48" s="81"/>
      <c r="VJQ48" s="81"/>
      <c r="VJR48" s="81"/>
      <c r="VJS48" s="81"/>
      <c r="VJT48" s="81"/>
      <c r="VJU48" s="81"/>
      <c r="VJV48" s="81"/>
      <c r="VJW48" s="81"/>
      <c r="VJX48" s="81"/>
      <c r="VJY48" s="81"/>
      <c r="VJZ48" s="81"/>
      <c r="VKA48" s="81"/>
      <c r="VKB48" s="81"/>
      <c r="VKC48" s="81"/>
      <c r="VKD48" s="81"/>
      <c r="VKE48" s="81"/>
      <c r="VKF48" s="81"/>
      <c r="VKG48" s="81"/>
      <c r="VKH48" s="81"/>
      <c r="VKI48" s="81"/>
      <c r="VKJ48" s="81"/>
      <c r="VKK48" s="81"/>
      <c r="VKL48" s="81"/>
      <c r="VKM48" s="81"/>
      <c r="VKN48" s="81"/>
      <c r="VKO48" s="81"/>
      <c r="VKP48" s="81"/>
      <c r="VKQ48" s="81"/>
      <c r="VKR48" s="81"/>
      <c r="VKS48" s="81"/>
      <c r="VKT48" s="81"/>
      <c r="VKU48" s="81"/>
      <c r="VKV48" s="81"/>
      <c r="VKW48" s="81"/>
      <c r="VKX48" s="81"/>
      <c r="VKY48" s="81"/>
      <c r="VKZ48" s="81"/>
      <c r="VLA48" s="81"/>
      <c r="VLB48" s="81"/>
      <c r="VLC48" s="81"/>
      <c r="VLD48" s="81"/>
      <c r="VLE48" s="81"/>
      <c r="VLF48" s="81"/>
      <c r="VLG48" s="81"/>
      <c r="VLH48" s="81"/>
      <c r="VLI48" s="81"/>
      <c r="VLJ48" s="81"/>
      <c r="VLK48" s="81"/>
      <c r="VLL48" s="81"/>
      <c r="VLM48" s="81"/>
      <c r="VLN48" s="81"/>
      <c r="VLO48" s="81"/>
      <c r="VLP48" s="81"/>
      <c r="VLQ48" s="81"/>
      <c r="VLR48" s="81"/>
      <c r="VLS48" s="81"/>
      <c r="VLT48" s="81"/>
      <c r="VLU48" s="81"/>
      <c r="VLV48" s="81"/>
      <c r="VLW48" s="81"/>
      <c r="VLX48" s="81"/>
      <c r="VLY48" s="81"/>
      <c r="VLZ48" s="81"/>
      <c r="VMA48" s="81"/>
      <c r="VMB48" s="81"/>
      <c r="VMC48" s="81"/>
      <c r="VMD48" s="81"/>
      <c r="VME48" s="81"/>
      <c r="VMF48" s="81"/>
      <c r="VMG48" s="81"/>
      <c r="VMH48" s="81"/>
      <c r="VMI48" s="81"/>
      <c r="VMJ48" s="81"/>
      <c r="VMK48" s="81"/>
      <c r="VML48" s="81"/>
      <c r="VMM48" s="81"/>
      <c r="VMN48" s="81"/>
      <c r="VMO48" s="81"/>
      <c r="VMP48" s="81"/>
      <c r="VMQ48" s="81"/>
      <c r="VMR48" s="81"/>
      <c r="VMS48" s="81"/>
      <c r="VMT48" s="81"/>
      <c r="VMU48" s="81"/>
      <c r="VMV48" s="81"/>
      <c r="VMW48" s="81"/>
      <c r="VMX48" s="81"/>
      <c r="VMY48" s="81"/>
      <c r="VMZ48" s="81"/>
      <c r="VNA48" s="81"/>
      <c r="VNB48" s="81"/>
      <c r="VNC48" s="81"/>
      <c r="VND48" s="81"/>
      <c r="VNE48" s="81"/>
      <c r="VNF48" s="81"/>
      <c r="VNG48" s="81"/>
      <c r="VNH48" s="81"/>
      <c r="VNI48" s="81"/>
      <c r="VNJ48" s="81"/>
      <c r="VNK48" s="81"/>
      <c r="VNL48" s="81"/>
      <c r="VNM48" s="81"/>
      <c r="VNN48" s="81"/>
      <c r="VNO48" s="81"/>
      <c r="VNP48" s="81"/>
      <c r="VNQ48" s="81"/>
      <c r="VNR48" s="81"/>
      <c r="VNS48" s="81"/>
      <c r="VNT48" s="81"/>
      <c r="VNU48" s="81"/>
      <c r="VNV48" s="81"/>
      <c r="VNW48" s="81"/>
      <c r="VNX48" s="81"/>
      <c r="VNY48" s="81"/>
      <c r="VNZ48" s="81"/>
      <c r="VOA48" s="81"/>
      <c r="VOB48" s="81"/>
      <c r="VOC48" s="81"/>
      <c r="VOD48" s="81"/>
      <c r="VOE48" s="81"/>
      <c r="VOF48" s="81"/>
      <c r="VOG48" s="81"/>
      <c r="VOH48" s="81"/>
      <c r="VOI48" s="81"/>
      <c r="VOJ48" s="81"/>
      <c r="VOK48" s="81"/>
      <c r="VOL48" s="81"/>
      <c r="VOM48" s="81"/>
      <c r="VON48" s="81"/>
      <c r="VOO48" s="81"/>
      <c r="VOP48" s="81"/>
      <c r="VOQ48" s="81"/>
      <c r="VOR48" s="81"/>
      <c r="VOS48" s="81"/>
      <c r="VOT48" s="81"/>
      <c r="VOU48" s="81"/>
      <c r="VOV48" s="81"/>
      <c r="VOW48" s="81"/>
      <c r="VOX48" s="81"/>
      <c r="VOY48" s="81"/>
      <c r="VOZ48" s="81"/>
      <c r="VPA48" s="81"/>
      <c r="VPB48" s="81"/>
      <c r="VPC48" s="81"/>
      <c r="VPD48" s="81"/>
      <c r="VPE48" s="81"/>
      <c r="VPF48" s="81"/>
      <c r="VPG48" s="81"/>
      <c r="VPH48" s="81"/>
      <c r="VPI48" s="81"/>
      <c r="VPJ48" s="81"/>
      <c r="VPK48" s="81"/>
      <c r="VPL48" s="81"/>
      <c r="VPM48" s="81"/>
      <c r="VPN48" s="81"/>
      <c r="VPO48" s="81"/>
      <c r="VPP48" s="81"/>
      <c r="VPQ48" s="81"/>
      <c r="VPR48" s="81"/>
      <c r="VPS48" s="81"/>
      <c r="VPT48" s="81"/>
      <c r="VPU48" s="81"/>
      <c r="VPV48" s="81"/>
      <c r="VPW48" s="81"/>
      <c r="VPX48" s="81"/>
      <c r="VPY48" s="81"/>
      <c r="VPZ48" s="81"/>
      <c r="VQA48" s="81"/>
      <c r="VQB48" s="81"/>
      <c r="VQC48" s="81"/>
      <c r="VQD48" s="81"/>
      <c r="VQE48" s="81"/>
      <c r="VQF48" s="81"/>
      <c r="VQG48" s="81"/>
      <c r="VQH48" s="81"/>
      <c r="VQI48" s="81"/>
      <c r="VQJ48" s="81"/>
      <c r="VQK48" s="81"/>
      <c r="VQL48" s="81"/>
      <c r="VQM48" s="81"/>
      <c r="VQN48" s="81"/>
      <c r="VQO48" s="81"/>
      <c r="VQP48" s="81"/>
      <c r="VQQ48" s="81"/>
      <c r="VQR48" s="81"/>
      <c r="VQS48" s="81"/>
      <c r="VQT48" s="81"/>
      <c r="VQU48" s="81"/>
      <c r="VQV48" s="81"/>
      <c r="VQW48" s="81"/>
      <c r="VQX48" s="81"/>
      <c r="VQY48" s="81"/>
      <c r="VQZ48" s="81"/>
      <c r="VRA48" s="81"/>
      <c r="VRB48" s="81"/>
      <c r="VRC48" s="81"/>
      <c r="VRD48" s="81"/>
      <c r="VRE48" s="81"/>
      <c r="VRF48" s="81"/>
      <c r="VRG48" s="81"/>
      <c r="VRH48" s="81"/>
      <c r="VRI48" s="81"/>
      <c r="VRJ48" s="81"/>
      <c r="VRK48" s="81"/>
      <c r="VRL48" s="81"/>
      <c r="VRM48" s="81"/>
      <c r="VRN48" s="81"/>
      <c r="VRO48" s="81"/>
      <c r="VRP48" s="81"/>
      <c r="VRQ48" s="81"/>
      <c r="VRR48" s="81"/>
      <c r="VRS48" s="81"/>
      <c r="VRT48" s="81"/>
      <c r="VRU48" s="81"/>
      <c r="VRV48" s="81"/>
      <c r="VRW48" s="81"/>
      <c r="VRX48" s="81"/>
      <c r="VRY48" s="81"/>
      <c r="VRZ48" s="81"/>
      <c r="VSA48" s="81"/>
      <c r="VSB48" s="81"/>
      <c r="VSC48" s="81"/>
      <c r="VSD48" s="81"/>
      <c r="VSE48" s="81"/>
      <c r="VSF48" s="81"/>
      <c r="VSG48" s="81"/>
      <c r="VSH48" s="81"/>
      <c r="VSI48" s="81"/>
      <c r="VSJ48" s="81"/>
      <c r="VSK48" s="81"/>
      <c r="VSL48" s="81"/>
      <c r="VSM48" s="81"/>
      <c r="VSN48" s="81"/>
      <c r="VSO48" s="81"/>
      <c r="VSP48" s="81"/>
      <c r="VSQ48" s="81"/>
      <c r="VSR48" s="81"/>
      <c r="VSS48" s="81"/>
      <c r="VST48" s="81"/>
      <c r="VSU48" s="81"/>
      <c r="VSV48" s="81"/>
      <c r="VSW48" s="81"/>
      <c r="VSX48" s="81"/>
      <c r="VSY48" s="81"/>
      <c r="VSZ48" s="81"/>
      <c r="VTA48" s="81"/>
      <c r="VTB48" s="81"/>
      <c r="VTC48" s="81"/>
      <c r="VTD48" s="81"/>
      <c r="VTE48" s="81"/>
      <c r="VTF48" s="81"/>
      <c r="VTG48" s="81"/>
      <c r="VTH48" s="81"/>
      <c r="VTI48" s="81"/>
      <c r="VTJ48" s="81"/>
      <c r="VTK48" s="81"/>
      <c r="VTL48" s="81"/>
      <c r="VTM48" s="81"/>
      <c r="VTN48" s="81"/>
      <c r="VTO48" s="81"/>
      <c r="VTP48" s="81"/>
      <c r="VTQ48" s="81"/>
      <c r="VTR48" s="81"/>
      <c r="VTS48" s="81"/>
      <c r="VTT48" s="81"/>
      <c r="VTU48" s="81"/>
      <c r="VTV48" s="81"/>
      <c r="VTW48" s="81"/>
      <c r="VTX48" s="81"/>
      <c r="VTY48" s="81"/>
      <c r="VTZ48" s="81"/>
      <c r="VUA48" s="81"/>
      <c r="VUB48" s="81"/>
      <c r="VUC48" s="81"/>
      <c r="VUD48" s="81"/>
      <c r="VUE48" s="81"/>
      <c r="VUF48" s="81"/>
      <c r="VUG48" s="81"/>
      <c r="VUH48" s="81"/>
      <c r="VUI48" s="81"/>
      <c r="VUJ48" s="81"/>
      <c r="VUK48" s="81"/>
      <c r="VUL48" s="81"/>
      <c r="VUM48" s="81"/>
      <c r="VUN48" s="81"/>
      <c r="VUO48" s="81"/>
      <c r="VUP48" s="81"/>
      <c r="VUQ48" s="81"/>
      <c r="VUR48" s="81"/>
      <c r="VUS48" s="81"/>
      <c r="VUT48" s="81"/>
      <c r="VUU48" s="81"/>
      <c r="VUV48" s="81"/>
      <c r="VUW48" s="81"/>
      <c r="VUX48" s="81"/>
      <c r="VUY48" s="81"/>
      <c r="VUZ48" s="81"/>
      <c r="VVA48" s="81"/>
      <c r="VVB48" s="81"/>
      <c r="VVC48" s="81"/>
      <c r="VVD48" s="81"/>
      <c r="VVE48" s="81"/>
      <c r="VVF48" s="81"/>
      <c r="VVG48" s="81"/>
      <c r="VVH48" s="81"/>
      <c r="VVI48" s="81"/>
      <c r="VVJ48" s="81"/>
      <c r="VVK48" s="81"/>
      <c r="VVL48" s="81"/>
      <c r="VVM48" s="81"/>
      <c r="VVN48" s="81"/>
      <c r="VVO48" s="81"/>
      <c r="VVP48" s="81"/>
      <c r="VVQ48" s="81"/>
      <c r="VVR48" s="81"/>
      <c r="VVS48" s="81"/>
      <c r="VVT48" s="81"/>
      <c r="VVU48" s="81"/>
      <c r="VVV48" s="81"/>
      <c r="VVW48" s="81"/>
      <c r="VVX48" s="81"/>
      <c r="VVY48" s="81"/>
      <c r="VVZ48" s="81"/>
      <c r="VWA48" s="81"/>
      <c r="VWB48" s="81"/>
      <c r="VWC48" s="81"/>
      <c r="VWD48" s="81"/>
      <c r="VWE48" s="81"/>
      <c r="VWF48" s="81"/>
      <c r="VWG48" s="81"/>
      <c r="VWH48" s="81"/>
      <c r="VWI48" s="81"/>
      <c r="VWJ48" s="81"/>
      <c r="VWK48" s="81"/>
      <c r="VWL48" s="81"/>
      <c r="VWM48" s="81"/>
      <c r="VWN48" s="81"/>
      <c r="VWO48" s="81"/>
      <c r="VWP48" s="81"/>
      <c r="VWQ48" s="81"/>
      <c r="VWR48" s="81"/>
      <c r="VWS48" s="81"/>
      <c r="VWT48" s="81"/>
      <c r="VWU48" s="81"/>
      <c r="VWV48" s="81"/>
      <c r="VWW48" s="81"/>
      <c r="VWX48" s="81"/>
      <c r="VWY48" s="81"/>
      <c r="VWZ48" s="81"/>
      <c r="VXA48" s="81"/>
      <c r="VXB48" s="81"/>
      <c r="VXC48" s="81"/>
      <c r="VXD48" s="81"/>
      <c r="VXE48" s="81"/>
      <c r="VXF48" s="81"/>
      <c r="VXG48" s="81"/>
      <c r="VXH48" s="81"/>
      <c r="VXI48" s="81"/>
      <c r="VXJ48" s="81"/>
      <c r="VXK48" s="81"/>
      <c r="VXL48" s="81"/>
      <c r="VXM48" s="81"/>
      <c r="VXN48" s="81"/>
      <c r="VXO48" s="81"/>
      <c r="VXP48" s="81"/>
      <c r="VXQ48" s="81"/>
      <c r="VXR48" s="81"/>
      <c r="VXS48" s="81"/>
      <c r="VXT48" s="81"/>
      <c r="VXU48" s="81"/>
      <c r="VXV48" s="81"/>
      <c r="VXW48" s="81"/>
      <c r="VXX48" s="81"/>
      <c r="VXY48" s="81"/>
      <c r="VXZ48" s="81"/>
      <c r="VYA48" s="81"/>
      <c r="VYB48" s="81"/>
      <c r="VYC48" s="81"/>
      <c r="VYD48" s="81"/>
      <c r="VYE48" s="81"/>
      <c r="VYF48" s="81"/>
      <c r="VYG48" s="81"/>
      <c r="VYH48" s="81"/>
      <c r="VYI48" s="81"/>
      <c r="VYJ48" s="81"/>
      <c r="VYK48" s="81"/>
      <c r="VYL48" s="81"/>
      <c r="VYM48" s="81"/>
      <c r="VYN48" s="81"/>
      <c r="VYO48" s="81"/>
      <c r="VYP48" s="81"/>
      <c r="VYQ48" s="81"/>
      <c r="VYR48" s="81"/>
      <c r="VYS48" s="81"/>
      <c r="VYT48" s="81"/>
      <c r="VYU48" s="81"/>
      <c r="VYV48" s="81"/>
      <c r="VYW48" s="81"/>
      <c r="VYX48" s="81"/>
      <c r="VYY48" s="81"/>
      <c r="VYZ48" s="81"/>
      <c r="VZA48" s="81"/>
      <c r="VZB48" s="81"/>
      <c r="VZC48" s="81"/>
      <c r="VZD48" s="81"/>
      <c r="VZE48" s="81"/>
      <c r="VZF48" s="81"/>
      <c r="VZG48" s="81"/>
      <c r="VZH48" s="81"/>
      <c r="VZI48" s="81"/>
      <c r="VZJ48" s="81"/>
      <c r="VZK48" s="81"/>
      <c r="VZL48" s="81"/>
      <c r="VZM48" s="81"/>
      <c r="VZN48" s="81"/>
      <c r="VZO48" s="81"/>
      <c r="VZP48" s="81"/>
      <c r="VZQ48" s="81"/>
      <c r="VZR48" s="81"/>
      <c r="VZS48" s="81"/>
      <c r="VZT48" s="81"/>
      <c r="VZU48" s="81"/>
      <c r="VZV48" s="81"/>
      <c r="VZW48" s="81"/>
      <c r="VZX48" s="81"/>
      <c r="VZY48" s="81"/>
      <c r="VZZ48" s="81"/>
      <c r="WAA48" s="81"/>
      <c r="WAB48" s="81"/>
      <c r="WAC48" s="81"/>
      <c r="WAD48" s="81"/>
      <c r="WAE48" s="81"/>
      <c r="WAF48" s="81"/>
      <c r="WAG48" s="81"/>
      <c r="WAH48" s="81"/>
      <c r="WAI48" s="81"/>
      <c r="WAJ48" s="81"/>
      <c r="WAK48" s="81"/>
      <c r="WAL48" s="81"/>
      <c r="WAM48" s="81"/>
      <c r="WAN48" s="81"/>
      <c r="WAO48" s="81"/>
      <c r="WAP48" s="81"/>
      <c r="WAQ48" s="81"/>
      <c r="WAR48" s="81"/>
      <c r="WAS48" s="81"/>
      <c r="WAT48" s="81"/>
      <c r="WAU48" s="81"/>
      <c r="WAV48" s="81"/>
      <c r="WAW48" s="81"/>
      <c r="WAX48" s="81"/>
      <c r="WAY48" s="81"/>
      <c r="WAZ48" s="81"/>
      <c r="WBA48" s="81"/>
      <c r="WBB48" s="81"/>
      <c r="WBC48" s="81"/>
      <c r="WBD48" s="81"/>
      <c r="WBE48" s="81"/>
      <c r="WBF48" s="81"/>
      <c r="WBG48" s="81"/>
      <c r="WBH48" s="81"/>
      <c r="WBI48" s="81"/>
      <c r="WBJ48" s="81"/>
      <c r="WBK48" s="81"/>
      <c r="WBL48" s="81"/>
      <c r="WBM48" s="81"/>
      <c r="WBN48" s="81"/>
      <c r="WBO48" s="81"/>
      <c r="WBP48" s="81"/>
      <c r="WBQ48" s="81"/>
      <c r="WBR48" s="81"/>
      <c r="WBS48" s="81"/>
      <c r="WBT48" s="81"/>
      <c r="WBU48" s="81"/>
      <c r="WBV48" s="81"/>
      <c r="WBW48" s="81"/>
      <c r="WBX48" s="81"/>
      <c r="WBY48" s="81"/>
      <c r="WBZ48" s="81"/>
      <c r="WCA48" s="81"/>
      <c r="WCB48" s="81"/>
      <c r="WCC48" s="81"/>
      <c r="WCD48" s="81"/>
      <c r="WCE48" s="81"/>
      <c r="WCF48" s="81"/>
      <c r="WCG48" s="81"/>
      <c r="WCH48" s="81"/>
      <c r="WCI48" s="81"/>
      <c r="WCJ48" s="81"/>
      <c r="WCK48" s="81"/>
      <c r="WCL48" s="81"/>
      <c r="WCM48" s="81"/>
      <c r="WCN48" s="81"/>
      <c r="WCO48" s="81"/>
      <c r="WCP48" s="81"/>
      <c r="WCQ48" s="81"/>
      <c r="WCR48" s="81"/>
      <c r="WCS48" s="81"/>
      <c r="WCT48" s="81"/>
      <c r="WCU48" s="81"/>
      <c r="WCV48" s="81"/>
      <c r="WCW48" s="81"/>
      <c r="WCX48" s="81"/>
      <c r="WCY48" s="81"/>
      <c r="WCZ48" s="81"/>
      <c r="WDA48" s="81"/>
      <c r="WDB48" s="81"/>
      <c r="WDC48" s="81"/>
      <c r="WDD48" s="81"/>
      <c r="WDE48" s="81"/>
      <c r="WDF48" s="81"/>
      <c r="WDG48" s="81"/>
      <c r="WDH48" s="81"/>
      <c r="WDI48" s="81"/>
      <c r="WDJ48" s="81"/>
      <c r="WDK48" s="81"/>
      <c r="WDL48" s="81"/>
      <c r="WDM48" s="81"/>
      <c r="WDN48" s="81"/>
      <c r="WDO48" s="81"/>
      <c r="WDP48" s="81"/>
      <c r="WDQ48" s="81"/>
      <c r="WDR48" s="81"/>
      <c r="WDS48" s="81"/>
      <c r="WDT48" s="81"/>
      <c r="WDU48" s="81"/>
      <c r="WDV48" s="81"/>
      <c r="WDW48" s="81"/>
      <c r="WDX48" s="81"/>
      <c r="WDY48" s="81"/>
      <c r="WDZ48" s="81"/>
      <c r="WEA48" s="81"/>
      <c r="WEB48" s="81"/>
      <c r="WEC48" s="81"/>
      <c r="WED48" s="81"/>
      <c r="WEE48" s="81"/>
      <c r="WEF48" s="81"/>
      <c r="WEG48" s="81"/>
      <c r="WEH48" s="81"/>
      <c r="WEI48" s="81"/>
      <c r="WEJ48" s="81"/>
      <c r="WEK48" s="81"/>
      <c r="WEL48" s="81"/>
      <c r="WEM48" s="81"/>
      <c r="WEN48" s="81"/>
      <c r="WEO48" s="81"/>
      <c r="WEP48" s="81"/>
      <c r="WEQ48" s="81"/>
      <c r="WER48" s="81"/>
      <c r="WES48" s="81"/>
      <c r="WET48" s="81"/>
      <c r="WEU48" s="81"/>
      <c r="WEV48" s="81"/>
      <c r="WEW48" s="81"/>
      <c r="WEX48" s="81"/>
      <c r="WEY48" s="81"/>
      <c r="WEZ48" s="81"/>
      <c r="WFA48" s="81"/>
      <c r="WFB48" s="81"/>
      <c r="WFC48" s="81"/>
      <c r="WFD48" s="81"/>
      <c r="WFE48" s="81"/>
      <c r="WFF48" s="81"/>
      <c r="WFG48" s="81"/>
      <c r="WFH48" s="81"/>
      <c r="WFI48" s="81"/>
      <c r="WFJ48" s="81"/>
      <c r="WFK48" s="81"/>
      <c r="WFL48" s="81"/>
      <c r="WFM48" s="81"/>
      <c r="WFN48" s="81"/>
      <c r="WFO48" s="81"/>
      <c r="WFP48" s="81"/>
      <c r="WFQ48" s="81"/>
      <c r="WFR48" s="81"/>
      <c r="WFS48" s="81"/>
      <c r="WFT48" s="81"/>
      <c r="WFU48" s="81"/>
      <c r="WFV48" s="81"/>
      <c r="WFW48" s="81"/>
      <c r="WFX48" s="81"/>
      <c r="WFY48" s="81"/>
      <c r="WFZ48" s="81"/>
      <c r="WGA48" s="81"/>
      <c r="WGB48" s="81"/>
      <c r="WGC48" s="81"/>
      <c r="WGD48" s="81"/>
      <c r="WGE48" s="81"/>
      <c r="WGF48" s="81"/>
      <c r="WGG48" s="81"/>
      <c r="WGH48" s="81"/>
      <c r="WGI48" s="81"/>
      <c r="WGJ48" s="81"/>
      <c r="WGK48" s="81"/>
      <c r="WGL48" s="81"/>
      <c r="WGM48" s="81"/>
      <c r="WGN48" s="81"/>
      <c r="WGO48" s="81"/>
      <c r="WGP48" s="81"/>
      <c r="WGQ48" s="81"/>
      <c r="WGR48" s="81"/>
      <c r="WGS48" s="81"/>
      <c r="WGT48" s="81"/>
      <c r="WGU48" s="81"/>
      <c r="WGV48" s="81"/>
      <c r="WGW48" s="81"/>
      <c r="WGX48" s="81"/>
      <c r="WGY48" s="81"/>
      <c r="WGZ48" s="81"/>
      <c r="WHA48" s="81"/>
      <c r="WHB48" s="81"/>
      <c r="WHC48" s="81"/>
      <c r="WHD48" s="81"/>
      <c r="WHE48" s="81"/>
      <c r="WHF48" s="81"/>
      <c r="WHG48" s="81"/>
      <c r="WHH48" s="81"/>
      <c r="WHI48" s="81"/>
      <c r="WHJ48" s="81"/>
      <c r="WHK48" s="81"/>
      <c r="WHL48" s="81"/>
      <c r="WHM48" s="81"/>
      <c r="WHN48" s="81"/>
      <c r="WHO48" s="81"/>
      <c r="WHP48" s="81"/>
      <c r="WHQ48" s="81"/>
      <c r="WHR48" s="81"/>
      <c r="WHS48" s="81"/>
      <c r="WHT48" s="81"/>
      <c r="WHU48" s="81"/>
      <c r="WHV48" s="81"/>
      <c r="WHW48" s="81"/>
      <c r="WHX48" s="81"/>
      <c r="WHY48" s="81"/>
      <c r="WHZ48" s="81"/>
      <c r="WIA48" s="81"/>
      <c r="WIB48" s="81"/>
      <c r="WIC48" s="81"/>
      <c r="WID48" s="81"/>
      <c r="WIE48" s="81"/>
      <c r="WIF48" s="81"/>
      <c r="WIG48" s="81"/>
      <c r="WIH48" s="81"/>
      <c r="WII48" s="81"/>
      <c r="WIJ48" s="81"/>
      <c r="WIK48" s="81"/>
      <c r="WIL48" s="81"/>
      <c r="WIM48" s="81"/>
      <c r="WIN48" s="81"/>
      <c r="WIO48" s="81"/>
      <c r="WIP48" s="81"/>
      <c r="WIQ48" s="81"/>
      <c r="WIR48" s="81"/>
      <c r="WIS48" s="81"/>
      <c r="WIT48" s="81"/>
      <c r="WIU48" s="81"/>
      <c r="WIV48" s="81"/>
      <c r="WIW48" s="81"/>
      <c r="WIX48" s="81"/>
      <c r="WIY48" s="81"/>
      <c r="WIZ48" s="81"/>
      <c r="WJA48" s="81"/>
      <c r="WJB48" s="81"/>
      <c r="WJC48" s="81"/>
      <c r="WJD48" s="81"/>
      <c r="WJE48" s="81"/>
      <c r="WJF48" s="81"/>
      <c r="WJG48" s="81"/>
      <c r="WJH48" s="81"/>
      <c r="WJI48" s="81"/>
      <c r="WJJ48" s="81"/>
      <c r="WJK48" s="81"/>
      <c r="WJL48" s="81"/>
      <c r="WJM48" s="81"/>
      <c r="WJN48" s="81"/>
      <c r="WJO48" s="81"/>
      <c r="WJP48" s="81"/>
      <c r="WJQ48" s="81"/>
      <c r="WJR48" s="81"/>
      <c r="WJS48" s="81"/>
      <c r="WJT48" s="81"/>
      <c r="WJU48" s="81"/>
      <c r="WJV48" s="81"/>
      <c r="WJW48" s="81"/>
      <c r="WJX48" s="81"/>
      <c r="WJY48" s="81"/>
      <c r="WJZ48" s="81"/>
      <c r="WKA48" s="81"/>
      <c r="WKB48" s="81"/>
      <c r="WKC48" s="81"/>
      <c r="WKD48" s="81"/>
      <c r="WKE48" s="81"/>
      <c r="WKF48" s="81"/>
      <c r="WKG48" s="81"/>
      <c r="WKH48" s="81"/>
      <c r="WKI48" s="81"/>
      <c r="WKJ48" s="81"/>
      <c r="WKK48" s="81"/>
      <c r="WKL48" s="81"/>
      <c r="WKM48" s="81"/>
      <c r="WKN48" s="81"/>
      <c r="WKO48" s="81"/>
      <c r="WKP48" s="81"/>
      <c r="WKQ48" s="81"/>
      <c r="WKR48" s="81"/>
      <c r="WKS48" s="81"/>
      <c r="WKT48" s="81"/>
      <c r="WKU48" s="81"/>
      <c r="WKV48" s="81"/>
      <c r="WKW48" s="81"/>
      <c r="WKX48" s="81"/>
      <c r="WKY48" s="81"/>
      <c r="WKZ48" s="81"/>
      <c r="WLA48" s="81"/>
      <c r="WLB48" s="81"/>
      <c r="WLC48" s="81"/>
      <c r="WLD48" s="81"/>
      <c r="WLE48" s="81"/>
      <c r="WLF48" s="81"/>
      <c r="WLG48" s="81"/>
      <c r="WLH48" s="81"/>
      <c r="WLI48" s="81"/>
      <c r="WLJ48" s="81"/>
      <c r="WLK48" s="81"/>
      <c r="WLL48" s="81"/>
      <c r="WLM48" s="81"/>
      <c r="WLN48" s="81"/>
      <c r="WLO48" s="81"/>
      <c r="WLP48" s="81"/>
      <c r="WLQ48" s="81"/>
      <c r="WLR48" s="81"/>
      <c r="WLS48" s="81"/>
      <c r="WLT48" s="81"/>
      <c r="WLU48" s="81"/>
      <c r="WLV48" s="81"/>
      <c r="WLW48" s="81"/>
      <c r="WLX48" s="81"/>
      <c r="WLY48" s="81"/>
      <c r="WLZ48" s="81"/>
      <c r="WMA48" s="81"/>
      <c r="WMB48" s="81"/>
      <c r="WMC48" s="81"/>
      <c r="WMD48" s="81"/>
      <c r="WME48" s="81"/>
      <c r="WMF48" s="81"/>
      <c r="WMG48" s="81"/>
      <c r="WMH48" s="81"/>
      <c r="WMI48" s="81"/>
      <c r="WMJ48" s="81"/>
      <c r="WMK48" s="81"/>
      <c r="WML48" s="81"/>
      <c r="WMM48" s="81"/>
      <c r="WMN48" s="81"/>
      <c r="WMO48" s="81"/>
      <c r="WMP48" s="81"/>
      <c r="WMQ48" s="81"/>
      <c r="WMR48" s="81"/>
      <c r="WMS48" s="81"/>
      <c r="WMT48" s="81"/>
      <c r="WMU48" s="81"/>
      <c r="WMV48" s="81"/>
      <c r="WMW48" s="81"/>
      <c r="WMX48" s="81"/>
      <c r="WMY48" s="81"/>
      <c r="WMZ48" s="81"/>
      <c r="WNA48" s="81"/>
      <c r="WNB48" s="81"/>
      <c r="WNC48" s="81"/>
      <c r="WND48" s="81"/>
      <c r="WNE48" s="81"/>
      <c r="WNF48" s="81"/>
      <c r="WNG48" s="81"/>
      <c r="WNH48" s="81"/>
      <c r="WNI48" s="81"/>
      <c r="WNJ48" s="81"/>
      <c r="WNK48" s="81"/>
      <c r="WNL48" s="81"/>
      <c r="WNM48" s="81"/>
      <c r="WNN48" s="81"/>
      <c r="WNO48" s="81"/>
      <c r="WNP48" s="81"/>
      <c r="WNQ48" s="81"/>
      <c r="WNR48" s="81"/>
      <c r="WNS48" s="81"/>
      <c r="WNT48" s="81"/>
      <c r="WNU48" s="81"/>
      <c r="WNV48" s="81"/>
      <c r="WNW48" s="81"/>
      <c r="WNX48" s="81"/>
      <c r="WNY48" s="81"/>
      <c r="WNZ48" s="81"/>
      <c r="WOA48" s="81"/>
      <c r="WOB48" s="81"/>
      <c r="WOC48" s="81"/>
      <c r="WOD48" s="81"/>
      <c r="WOE48" s="81"/>
      <c r="WOF48" s="81"/>
      <c r="WOG48" s="81"/>
      <c r="WOH48" s="81"/>
      <c r="WOI48" s="81"/>
      <c r="WOJ48" s="81"/>
      <c r="WOK48" s="81"/>
      <c r="WOL48" s="81"/>
      <c r="WOM48" s="81"/>
      <c r="WON48" s="81"/>
      <c r="WOO48" s="81"/>
      <c r="WOP48" s="81"/>
      <c r="WOQ48" s="81"/>
      <c r="WOR48" s="81"/>
      <c r="WOS48" s="81"/>
      <c r="WOT48" s="81"/>
      <c r="WOU48" s="81"/>
      <c r="WOV48" s="81"/>
      <c r="WOW48" s="81"/>
      <c r="WOX48" s="81"/>
      <c r="WOY48" s="81"/>
      <c r="WOZ48" s="81"/>
      <c r="WPA48" s="81"/>
      <c r="WPB48" s="81"/>
      <c r="WPC48" s="81"/>
      <c r="WPD48" s="81"/>
      <c r="WPE48" s="81"/>
      <c r="WPF48" s="81"/>
      <c r="WPG48" s="81"/>
      <c r="WPH48" s="81"/>
      <c r="WPI48" s="81"/>
      <c r="WPJ48" s="81"/>
      <c r="WPK48" s="81"/>
      <c r="WPL48" s="81"/>
      <c r="WPM48" s="81"/>
      <c r="WPN48" s="81"/>
      <c r="WPO48" s="81"/>
      <c r="WPP48" s="81"/>
      <c r="WPQ48" s="81"/>
      <c r="WPR48" s="81"/>
      <c r="WPS48" s="81"/>
      <c r="WPT48" s="81"/>
      <c r="WPU48" s="81"/>
      <c r="WPV48" s="81"/>
      <c r="WPW48" s="81"/>
      <c r="WPX48" s="81"/>
      <c r="WPY48" s="81"/>
      <c r="WPZ48" s="81"/>
      <c r="WQA48" s="81"/>
      <c r="WQB48" s="81"/>
      <c r="WQC48" s="81"/>
      <c r="WQD48" s="81"/>
      <c r="WQE48" s="81"/>
      <c r="WQF48" s="81"/>
      <c r="WQG48" s="81"/>
      <c r="WQH48" s="81"/>
      <c r="WQI48" s="81"/>
      <c r="WQJ48" s="81"/>
      <c r="WQK48" s="81"/>
      <c r="WQL48" s="81"/>
      <c r="WQM48" s="81"/>
      <c r="WQN48" s="81"/>
      <c r="WQO48" s="81"/>
      <c r="WQP48" s="81"/>
      <c r="WQQ48" s="81"/>
      <c r="WQR48" s="81"/>
      <c r="WQS48" s="81"/>
      <c r="WQT48" s="81"/>
      <c r="WQU48" s="81"/>
      <c r="WQV48" s="81"/>
      <c r="WQW48" s="81"/>
      <c r="WQX48" s="81"/>
      <c r="WQY48" s="81"/>
      <c r="WQZ48" s="81"/>
      <c r="WRA48" s="81"/>
      <c r="WRB48" s="81"/>
      <c r="WRC48" s="81"/>
      <c r="WRD48" s="81"/>
      <c r="WRE48" s="81"/>
      <c r="WRF48" s="81"/>
      <c r="WRG48" s="81"/>
      <c r="WRH48" s="81"/>
      <c r="WRI48" s="81"/>
      <c r="WRJ48" s="81"/>
      <c r="WRK48" s="81"/>
      <c r="WRL48" s="81"/>
      <c r="WRM48" s="81"/>
      <c r="WRN48" s="81"/>
      <c r="WRO48" s="81"/>
      <c r="WRP48" s="81"/>
      <c r="WRQ48" s="81"/>
      <c r="WRR48" s="81"/>
      <c r="WRS48" s="81"/>
      <c r="WRT48" s="81"/>
      <c r="WRU48" s="81"/>
      <c r="WRV48" s="81"/>
      <c r="WRW48" s="81"/>
      <c r="WRX48" s="81"/>
      <c r="WRY48" s="81"/>
      <c r="WRZ48" s="81"/>
      <c r="WSA48" s="81"/>
      <c r="WSB48" s="81"/>
      <c r="WSC48" s="81"/>
      <c r="WSD48" s="81"/>
      <c r="WSE48" s="81"/>
      <c r="WSF48" s="81"/>
      <c r="WSG48" s="81"/>
      <c r="WSH48" s="81"/>
      <c r="WSI48" s="81"/>
      <c r="WSJ48" s="81"/>
      <c r="WSK48" s="81"/>
      <c r="WSL48" s="81"/>
      <c r="WSM48" s="81"/>
      <c r="WSN48" s="81"/>
      <c r="WSO48" s="81"/>
      <c r="WSP48" s="81"/>
      <c r="WSQ48" s="81"/>
      <c r="WSR48" s="81"/>
      <c r="WSS48" s="81"/>
      <c r="WST48" s="81"/>
      <c r="WSU48" s="81"/>
      <c r="WSV48" s="81"/>
      <c r="WSW48" s="81"/>
      <c r="WSX48" s="81"/>
      <c r="WSY48" s="81"/>
      <c r="WSZ48" s="81"/>
      <c r="WTA48" s="81"/>
      <c r="WTB48" s="81"/>
      <c r="WTC48" s="81"/>
      <c r="WTD48" s="81"/>
      <c r="WTE48" s="81"/>
      <c r="WTF48" s="81"/>
      <c r="WTG48" s="81"/>
      <c r="WTH48" s="81"/>
      <c r="WTI48" s="81"/>
      <c r="WTJ48" s="81"/>
      <c r="WTK48" s="81"/>
      <c r="WTL48" s="81"/>
      <c r="WTM48" s="81"/>
      <c r="WTN48" s="81"/>
      <c r="WTO48" s="81"/>
      <c r="WTP48" s="81"/>
      <c r="WTQ48" s="81"/>
      <c r="WTR48" s="81"/>
      <c r="WTS48" s="81"/>
      <c r="WTT48" s="81"/>
      <c r="WTU48" s="81"/>
      <c r="WTV48" s="81"/>
      <c r="WTW48" s="81"/>
      <c r="WTX48" s="81"/>
      <c r="WTY48" s="81"/>
      <c r="WTZ48" s="81"/>
      <c r="WUA48" s="81"/>
      <c r="WUB48" s="81"/>
      <c r="WUC48" s="81"/>
      <c r="WUD48" s="81"/>
      <c r="WUE48" s="81"/>
      <c r="WUF48" s="81"/>
      <c r="WUG48" s="81"/>
      <c r="WUH48" s="81"/>
      <c r="WUI48" s="81"/>
      <c r="WUJ48" s="81"/>
      <c r="WUK48" s="81"/>
      <c r="WUL48" s="81"/>
      <c r="WUM48" s="81"/>
      <c r="WUN48" s="81"/>
      <c r="WUO48" s="81"/>
      <c r="WUP48" s="81"/>
      <c r="WUQ48" s="81"/>
      <c r="WUR48" s="81"/>
      <c r="WUS48" s="81"/>
      <c r="WUT48" s="81"/>
      <c r="WUU48" s="81"/>
      <c r="WUV48" s="81"/>
      <c r="WUW48" s="81"/>
      <c r="WUX48" s="81"/>
      <c r="WUY48" s="81"/>
      <c r="WUZ48" s="81"/>
      <c r="WVA48" s="81"/>
      <c r="WVB48" s="81"/>
      <c r="WVC48" s="81"/>
      <c r="WVD48" s="81"/>
      <c r="WVE48" s="81"/>
      <c r="WVF48" s="81"/>
      <c r="WVG48" s="81"/>
      <c r="WVH48" s="81"/>
      <c r="WVI48" s="81"/>
      <c r="WVJ48" s="81"/>
      <c r="WVK48" s="81"/>
      <c r="WVL48" s="81"/>
      <c r="WVM48" s="81"/>
      <c r="WVN48" s="81"/>
      <c r="WVO48" s="81"/>
      <c r="WVP48" s="81"/>
      <c r="WVQ48" s="81"/>
      <c r="WVR48" s="81"/>
      <c r="WVS48" s="81"/>
      <c r="WVT48" s="81"/>
      <c r="WVU48" s="81"/>
      <c r="WVV48" s="81"/>
      <c r="WVW48" s="81"/>
      <c r="WVX48" s="81"/>
      <c r="WVY48" s="81"/>
      <c r="WVZ48" s="81"/>
      <c r="WWA48" s="81"/>
      <c r="WWB48" s="81"/>
      <c r="WWC48" s="81"/>
      <c r="WWD48" s="81"/>
      <c r="WWE48" s="81"/>
      <c r="WWF48" s="81"/>
      <c r="WWG48" s="81"/>
      <c r="WWH48" s="81"/>
      <c r="WWI48" s="81"/>
      <c r="WWJ48" s="81"/>
      <c r="WWK48" s="81"/>
      <c r="WWL48" s="81"/>
      <c r="WWM48" s="81"/>
      <c r="WWN48" s="81"/>
      <c r="WWO48" s="81"/>
      <c r="WWP48" s="81"/>
      <c r="WWQ48" s="81"/>
      <c r="WWR48" s="81"/>
      <c r="WWS48" s="81"/>
      <c r="WWT48" s="81"/>
      <c r="WWU48" s="81"/>
      <c r="WWV48" s="81"/>
      <c r="WWW48" s="81"/>
      <c r="WWX48" s="81"/>
      <c r="WWY48" s="81"/>
      <c r="WWZ48" s="81"/>
      <c r="WXA48" s="81"/>
      <c r="WXB48" s="81"/>
      <c r="WXC48" s="81"/>
      <c r="WXD48" s="81"/>
      <c r="WXE48" s="81"/>
      <c r="WXF48" s="81"/>
      <c r="WXG48" s="81"/>
      <c r="WXH48" s="81"/>
      <c r="WXI48" s="81"/>
      <c r="WXJ48" s="81"/>
      <c r="WXK48" s="81"/>
      <c r="WXL48" s="81"/>
      <c r="WXM48" s="81"/>
      <c r="WXN48" s="81"/>
      <c r="WXO48" s="81"/>
      <c r="WXP48" s="81"/>
      <c r="WXQ48" s="81"/>
      <c r="WXR48" s="81"/>
      <c r="WXS48" s="81"/>
      <c r="WXT48" s="81"/>
      <c r="WXU48" s="81"/>
      <c r="WXV48" s="81"/>
      <c r="WXW48" s="81"/>
      <c r="WXX48" s="81"/>
      <c r="WXY48" s="81"/>
      <c r="WXZ48" s="81"/>
      <c r="WYA48" s="81"/>
      <c r="WYB48" s="81"/>
      <c r="WYC48" s="81"/>
      <c r="WYD48" s="81"/>
      <c r="WYE48" s="81"/>
      <c r="WYF48" s="81"/>
      <c r="WYG48" s="81"/>
      <c r="WYH48" s="81"/>
      <c r="WYI48" s="81"/>
      <c r="WYJ48" s="81"/>
      <c r="WYK48" s="81"/>
      <c r="WYL48" s="81"/>
      <c r="WYM48" s="81"/>
      <c r="WYN48" s="81"/>
      <c r="WYO48" s="81"/>
      <c r="WYP48" s="81"/>
      <c r="WYQ48" s="81"/>
      <c r="WYR48" s="81"/>
      <c r="WYS48" s="81"/>
      <c r="WYT48" s="81"/>
      <c r="WYU48" s="81"/>
      <c r="WYV48" s="81"/>
      <c r="WYW48" s="81"/>
      <c r="WYX48" s="81"/>
      <c r="WYY48" s="81"/>
      <c r="WYZ48" s="81"/>
      <c r="WZA48" s="81"/>
      <c r="WZB48" s="81"/>
      <c r="WZC48" s="81"/>
      <c r="WZD48" s="81"/>
      <c r="WZE48" s="81"/>
      <c r="WZF48" s="81"/>
      <c r="WZG48" s="81"/>
      <c r="WZH48" s="81"/>
      <c r="WZI48" s="81"/>
      <c r="WZJ48" s="81"/>
      <c r="WZK48" s="81"/>
      <c r="WZL48" s="81"/>
      <c r="WZM48" s="81"/>
      <c r="WZN48" s="81"/>
      <c r="WZO48" s="81"/>
      <c r="WZP48" s="81"/>
      <c r="WZQ48" s="81"/>
      <c r="WZR48" s="81"/>
      <c r="WZS48" s="81"/>
      <c r="WZT48" s="81"/>
      <c r="WZU48" s="81"/>
      <c r="WZV48" s="81"/>
      <c r="WZW48" s="81"/>
      <c r="WZX48" s="81"/>
      <c r="WZY48" s="81"/>
      <c r="WZZ48" s="81"/>
      <c r="XAA48" s="81"/>
      <c r="XAB48" s="81"/>
      <c r="XAC48" s="81"/>
      <c r="XAD48" s="81"/>
      <c r="XAE48" s="81"/>
      <c r="XAF48" s="81"/>
      <c r="XAG48" s="81"/>
      <c r="XAH48" s="81"/>
      <c r="XAI48" s="81"/>
      <c r="XAJ48" s="81"/>
      <c r="XAK48" s="81"/>
      <c r="XAL48" s="81"/>
      <c r="XAM48" s="81"/>
      <c r="XAN48" s="81"/>
      <c r="XAO48" s="81"/>
      <c r="XAP48" s="81"/>
      <c r="XAQ48" s="81"/>
      <c r="XAR48" s="81"/>
      <c r="XAS48" s="81"/>
      <c r="XAT48" s="81"/>
      <c r="XAU48" s="81"/>
      <c r="XAV48" s="81"/>
      <c r="XAW48" s="81"/>
      <c r="XAX48" s="81"/>
      <c r="XAY48" s="81"/>
      <c r="XAZ48" s="81"/>
      <c r="XBA48" s="81"/>
      <c r="XBB48" s="81"/>
      <c r="XBC48" s="81"/>
      <c r="XBD48" s="81"/>
      <c r="XBE48" s="81"/>
      <c r="XBF48" s="81"/>
      <c r="XBG48" s="81"/>
      <c r="XBH48" s="81"/>
      <c r="XBI48" s="81"/>
      <c r="XBJ48" s="81"/>
      <c r="XBK48" s="81"/>
      <c r="XBL48" s="81"/>
      <c r="XBM48" s="81"/>
      <c r="XBN48" s="81"/>
      <c r="XBO48" s="81"/>
      <c r="XBP48" s="81"/>
      <c r="XBQ48" s="81"/>
      <c r="XBR48" s="81"/>
      <c r="XBS48" s="81"/>
      <c r="XBT48" s="81"/>
      <c r="XBU48" s="81"/>
      <c r="XBV48" s="81"/>
      <c r="XBW48" s="81"/>
      <c r="XBX48" s="81"/>
      <c r="XBY48" s="81"/>
      <c r="XBZ48" s="81"/>
      <c r="XCA48" s="81"/>
      <c r="XCB48" s="81"/>
      <c r="XCC48" s="81"/>
      <c r="XCD48" s="81"/>
      <c r="XCE48" s="81"/>
      <c r="XCF48" s="81"/>
      <c r="XCG48" s="81"/>
      <c r="XCH48" s="81"/>
      <c r="XCI48" s="81"/>
      <c r="XCJ48" s="81"/>
      <c r="XCK48" s="81"/>
      <c r="XCL48" s="81"/>
      <c r="XCM48" s="81"/>
      <c r="XCN48" s="81"/>
      <c r="XCO48" s="81"/>
      <c r="XCP48" s="81"/>
      <c r="XCQ48" s="81"/>
      <c r="XCR48" s="81"/>
      <c r="XCS48" s="81"/>
      <c r="XCT48" s="81"/>
      <c r="XCU48" s="81"/>
      <c r="XCV48" s="81"/>
      <c r="XCW48" s="81"/>
      <c r="XCX48" s="81"/>
      <c r="XCY48" s="81"/>
      <c r="XCZ48" s="81"/>
      <c r="XDA48" s="81"/>
      <c r="XDB48" s="81"/>
      <c r="XDC48" s="81"/>
      <c r="XDD48" s="81"/>
      <c r="XDE48" s="81"/>
      <c r="XDF48" s="81"/>
      <c r="XDG48" s="81"/>
      <c r="XDH48" s="81"/>
      <c r="XDI48" s="81"/>
      <c r="XDJ48" s="81"/>
      <c r="XDK48" s="81"/>
      <c r="XDL48" s="81"/>
      <c r="XDM48" s="81"/>
      <c r="XDN48" s="81"/>
      <c r="XDO48" s="81"/>
      <c r="XDP48" s="81"/>
      <c r="XDQ48" s="81"/>
      <c r="XDR48" s="81"/>
      <c r="XDS48" s="81"/>
      <c r="XDT48" s="81"/>
      <c r="XDU48" s="81"/>
      <c r="XDV48" s="81"/>
      <c r="XDW48" s="81"/>
      <c r="XDX48" s="81"/>
      <c r="XDY48" s="81"/>
      <c r="XDZ48" s="81"/>
      <c r="XEA48" s="81"/>
      <c r="XEB48" s="81"/>
      <c r="XEC48" s="81"/>
      <c r="XED48" s="81"/>
      <c r="XEE48" s="81"/>
      <c r="XEF48" s="81"/>
      <c r="XEG48" s="81"/>
      <c r="XEH48" s="81"/>
      <c r="XEI48" s="81"/>
      <c r="XEJ48" s="81"/>
      <c r="XEK48" s="81"/>
      <c r="XEL48" s="81"/>
      <c r="XEM48" s="81"/>
      <c r="XEN48" s="81"/>
      <c r="XEO48" s="81"/>
      <c r="XEP48" s="81"/>
      <c r="XEQ48" s="81"/>
      <c r="XER48" s="81"/>
      <c r="XES48" s="81"/>
      <c r="XET48" s="81"/>
      <c r="XEU48" s="81"/>
      <c r="XEV48" s="81"/>
      <c r="XEW48" s="81"/>
      <c r="XEX48" s="81"/>
      <c r="XEY48" s="81"/>
      <c r="XEZ48" s="81"/>
    </row>
    <row r="49" spans="1:16380" ht="12.75" customHeight="1">
      <c r="R49" s="135"/>
      <c r="S49" s="135"/>
      <c r="T49" s="135"/>
      <c r="CI49" s="81"/>
      <c r="CJ49" s="81"/>
      <c r="CK49" s="81"/>
      <c r="CL49" s="81"/>
      <c r="CM49" s="81"/>
      <c r="CN49" s="81"/>
      <c r="CO49" s="81"/>
      <c r="CP49" s="81"/>
      <c r="CQ49" s="81"/>
      <c r="CR49" s="81"/>
      <c r="CS49" s="81"/>
      <c r="CT49" s="81"/>
      <c r="CU49" s="81"/>
      <c r="CV49" s="81"/>
      <c r="CW49" s="81"/>
      <c r="CX49" s="81"/>
      <c r="CY49" s="81"/>
      <c r="CZ49" s="81"/>
      <c r="DA49" s="81"/>
      <c r="DB49" s="81"/>
      <c r="DC49" s="81"/>
      <c r="DD49" s="81"/>
      <c r="DE49" s="81"/>
      <c r="DF49" s="81"/>
      <c r="DG49" s="81"/>
      <c r="DH49" s="81"/>
      <c r="DI49" s="81"/>
      <c r="DJ49" s="81"/>
      <c r="DK49" s="81"/>
      <c r="DL49" s="81"/>
      <c r="DM49" s="81"/>
      <c r="DN49" s="81"/>
      <c r="DO49" s="81"/>
      <c r="DP49" s="81"/>
      <c r="DQ49" s="81"/>
      <c r="DR49" s="81"/>
      <c r="DS49" s="81"/>
      <c r="DT49" s="81"/>
      <c r="DU49" s="81"/>
      <c r="DV49" s="81"/>
      <c r="DW49" s="81"/>
      <c r="DX49" s="81"/>
      <c r="DY49" s="81"/>
      <c r="DZ49" s="81"/>
      <c r="EA49" s="81"/>
      <c r="EB49" s="81"/>
      <c r="EC49" s="81"/>
      <c r="ED49" s="81"/>
      <c r="EE49" s="81"/>
      <c r="EF49" s="81"/>
      <c r="EG49" s="81"/>
      <c r="EH49" s="81"/>
      <c r="EI49" s="81"/>
      <c r="EJ49" s="81"/>
      <c r="EK49" s="81"/>
      <c r="EL49" s="81"/>
      <c r="EM49" s="81"/>
      <c r="EN49" s="81"/>
      <c r="EO49" s="81"/>
      <c r="EP49" s="81"/>
      <c r="EQ49" s="81"/>
      <c r="ER49" s="81"/>
      <c r="ES49" s="81"/>
      <c r="ET49" s="81"/>
      <c r="EU49" s="81"/>
      <c r="EV49" s="81"/>
      <c r="EW49" s="81"/>
      <c r="EX49" s="81"/>
      <c r="EY49" s="81"/>
      <c r="EZ49" s="81"/>
      <c r="FA49" s="81"/>
      <c r="FB49" s="81"/>
      <c r="FC49" s="81"/>
      <c r="FD49" s="81"/>
      <c r="FE49" s="81"/>
      <c r="FF49" s="81"/>
      <c r="FG49" s="81"/>
      <c r="FH49" s="81"/>
      <c r="FI49" s="81"/>
      <c r="FJ49" s="81"/>
      <c r="FK49" s="81"/>
      <c r="FL49" s="81"/>
      <c r="FM49" s="81"/>
      <c r="FN49" s="81"/>
      <c r="FO49" s="81"/>
      <c r="FP49" s="81"/>
      <c r="FQ49" s="81"/>
      <c r="FR49" s="81"/>
      <c r="FS49" s="81"/>
      <c r="FT49" s="81"/>
      <c r="FU49" s="81"/>
      <c r="FV49" s="81"/>
      <c r="FW49" s="81"/>
      <c r="FX49" s="81"/>
      <c r="FY49" s="81"/>
      <c r="FZ49" s="81"/>
      <c r="GA49" s="81"/>
      <c r="GB49" s="81"/>
      <c r="GC49" s="81"/>
      <c r="GD49" s="81"/>
      <c r="GE49" s="81"/>
      <c r="GF49" s="81"/>
      <c r="GG49" s="81"/>
      <c r="GH49" s="81"/>
      <c r="GI49" s="81"/>
      <c r="GJ49" s="81"/>
      <c r="GK49" s="81"/>
      <c r="GL49" s="81"/>
      <c r="GM49" s="81"/>
      <c r="GN49" s="81"/>
      <c r="GO49" s="81"/>
      <c r="GP49" s="81"/>
      <c r="GQ49" s="81"/>
      <c r="GR49" s="81"/>
      <c r="GS49" s="81"/>
      <c r="GT49" s="81"/>
      <c r="GU49" s="81"/>
      <c r="GV49" s="81"/>
      <c r="GW49" s="81"/>
      <c r="GX49" s="81"/>
      <c r="GY49" s="81"/>
      <c r="GZ49" s="81"/>
      <c r="HA49" s="81"/>
      <c r="HB49" s="81"/>
      <c r="HC49" s="81"/>
      <c r="HD49" s="81"/>
      <c r="HE49" s="81"/>
      <c r="HF49" s="81"/>
      <c r="HG49" s="81"/>
      <c r="HH49" s="81"/>
      <c r="HI49" s="81"/>
      <c r="HJ49" s="81"/>
      <c r="HK49" s="81"/>
      <c r="HL49" s="81"/>
      <c r="HM49" s="81"/>
      <c r="HN49" s="81"/>
      <c r="HO49" s="81"/>
      <c r="HP49" s="81"/>
      <c r="HQ49" s="81"/>
      <c r="HR49" s="81"/>
      <c r="HS49" s="81"/>
      <c r="HT49" s="81"/>
      <c r="HU49" s="81"/>
      <c r="HV49" s="81"/>
      <c r="HW49" s="81"/>
      <c r="HX49" s="81"/>
      <c r="HY49" s="81"/>
      <c r="HZ49" s="81"/>
      <c r="IA49" s="81"/>
      <c r="IB49" s="81"/>
      <c r="IC49" s="81"/>
      <c r="ID49" s="81"/>
      <c r="IE49" s="81"/>
      <c r="IF49" s="81"/>
      <c r="IG49" s="81"/>
      <c r="IH49" s="81"/>
      <c r="II49" s="81"/>
      <c r="IJ49" s="81"/>
      <c r="IK49" s="81"/>
      <c r="IL49" s="81"/>
      <c r="IM49" s="81"/>
      <c r="IN49" s="81"/>
      <c r="IO49" s="81"/>
      <c r="IP49" s="81"/>
      <c r="IQ49" s="81"/>
      <c r="IR49" s="81"/>
      <c r="IS49" s="81"/>
      <c r="IT49" s="81"/>
      <c r="IU49" s="81"/>
      <c r="IV49" s="81"/>
      <c r="IW49" s="81"/>
      <c r="IX49" s="81"/>
      <c r="IY49" s="81"/>
      <c r="IZ49" s="81"/>
      <c r="JA49" s="81"/>
      <c r="JB49" s="81"/>
      <c r="JC49" s="81"/>
      <c r="JD49" s="81"/>
      <c r="JE49" s="81"/>
      <c r="JF49" s="81"/>
      <c r="JG49" s="81"/>
      <c r="JH49" s="81"/>
      <c r="JI49" s="81"/>
      <c r="JJ49" s="81"/>
      <c r="JK49" s="81"/>
      <c r="JL49" s="81"/>
      <c r="JM49" s="81"/>
      <c r="JN49" s="81"/>
      <c r="JO49" s="81"/>
      <c r="JP49" s="81"/>
      <c r="JQ49" s="81"/>
      <c r="JR49" s="81"/>
      <c r="JS49" s="81"/>
      <c r="JT49" s="81"/>
      <c r="JU49" s="81"/>
      <c r="JV49" s="81"/>
      <c r="JW49" s="81"/>
      <c r="JX49" s="81"/>
      <c r="JY49" s="81"/>
      <c r="JZ49" s="81"/>
      <c r="KA49" s="81"/>
      <c r="KB49" s="81"/>
      <c r="KC49" s="81"/>
      <c r="KD49" s="81"/>
      <c r="KE49" s="81"/>
      <c r="KF49" s="81"/>
      <c r="KG49" s="81"/>
      <c r="KH49" s="81"/>
      <c r="KI49" s="81"/>
      <c r="KJ49" s="81"/>
      <c r="KK49" s="81"/>
      <c r="KL49" s="81"/>
      <c r="KM49" s="81"/>
      <c r="KN49" s="81"/>
      <c r="KO49" s="81"/>
      <c r="KP49" s="81"/>
      <c r="KQ49" s="81"/>
      <c r="KR49" s="81"/>
      <c r="KS49" s="81"/>
      <c r="KT49" s="81"/>
      <c r="KU49" s="81"/>
      <c r="KV49" s="81"/>
      <c r="KW49" s="81"/>
      <c r="KX49" s="81"/>
      <c r="KY49" s="81"/>
      <c r="KZ49" s="81"/>
      <c r="LA49" s="81"/>
      <c r="LB49" s="81"/>
      <c r="LC49" s="81"/>
      <c r="LD49" s="81"/>
      <c r="LE49" s="81"/>
      <c r="LF49" s="81"/>
      <c r="LG49" s="81"/>
      <c r="LH49" s="81"/>
      <c r="LI49" s="81"/>
      <c r="LJ49" s="81"/>
      <c r="LK49" s="81"/>
      <c r="LL49" s="81"/>
      <c r="LM49" s="81"/>
      <c r="LN49" s="81"/>
      <c r="LO49" s="81"/>
      <c r="LP49" s="81"/>
      <c r="LQ49" s="81"/>
      <c r="LR49" s="81"/>
      <c r="LS49" s="81"/>
      <c r="LT49" s="81"/>
      <c r="LU49" s="81"/>
      <c r="LV49" s="81"/>
      <c r="LW49" s="81"/>
      <c r="LX49" s="81"/>
      <c r="LY49" s="81"/>
      <c r="LZ49" s="81"/>
      <c r="MA49" s="81"/>
      <c r="MB49" s="81"/>
      <c r="MC49" s="81"/>
      <c r="MD49" s="81"/>
      <c r="ME49" s="81"/>
      <c r="MF49" s="81"/>
      <c r="MG49" s="81"/>
      <c r="MH49" s="81"/>
      <c r="MI49" s="81"/>
      <c r="MJ49" s="81"/>
      <c r="MK49" s="81"/>
      <c r="ML49" s="81"/>
      <c r="MM49" s="81"/>
      <c r="MN49" s="81"/>
      <c r="MO49" s="81"/>
      <c r="MP49" s="81"/>
      <c r="MQ49" s="81"/>
      <c r="MR49" s="81"/>
      <c r="MS49" s="81"/>
      <c r="MT49" s="81"/>
      <c r="MU49" s="81"/>
      <c r="MV49" s="81"/>
      <c r="MW49" s="81"/>
      <c r="MX49" s="81"/>
      <c r="MY49" s="81"/>
      <c r="MZ49" s="81"/>
      <c r="NA49" s="81"/>
      <c r="NB49" s="81"/>
      <c r="NC49" s="81"/>
      <c r="ND49" s="81"/>
      <c r="NE49" s="81"/>
      <c r="NF49" s="81"/>
      <c r="NG49" s="81"/>
      <c r="NH49" s="81"/>
      <c r="NI49" s="81"/>
      <c r="NJ49" s="81"/>
      <c r="NK49" s="81"/>
      <c r="NL49" s="81"/>
      <c r="NM49" s="81"/>
      <c r="NN49" s="81"/>
      <c r="NO49" s="81"/>
      <c r="NP49" s="81"/>
      <c r="NQ49" s="81"/>
      <c r="NR49" s="81"/>
      <c r="NS49" s="81"/>
      <c r="NT49" s="81"/>
      <c r="NU49" s="81"/>
      <c r="NV49" s="81"/>
      <c r="NW49" s="81"/>
      <c r="NX49" s="81"/>
      <c r="NY49" s="81"/>
      <c r="NZ49" s="81"/>
      <c r="OA49" s="81"/>
      <c r="OB49" s="81"/>
      <c r="OC49" s="81"/>
      <c r="OD49" s="81"/>
      <c r="OE49" s="81"/>
      <c r="OF49" s="81"/>
      <c r="OG49" s="81"/>
      <c r="OH49" s="81"/>
      <c r="OI49" s="81"/>
      <c r="OJ49" s="81"/>
      <c r="OK49" s="81"/>
      <c r="OL49" s="81"/>
      <c r="OM49" s="81"/>
      <c r="ON49" s="81"/>
      <c r="OO49" s="81"/>
      <c r="OP49" s="81"/>
      <c r="OQ49" s="81"/>
      <c r="OR49" s="81"/>
      <c r="OS49" s="81"/>
      <c r="OT49" s="81"/>
      <c r="OU49" s="81"/>
      <c r="OV49" s="81"/>
      <c r="OW49" s="81"/>
      <c r="OX49" s="81"/>
      <c r="OY49" s="81"/>
      <c r="OZ49" s="81"/>
      <c r="PA49" s="81"/>
      <c r="PB49" s="81"/>
      <c r="PC49" s="81"/>
      <c r="PD49" s="81"/>
      <c r="PE49" s="81"/>
      <c r="PF49" s="81"/>
      <c r="PG49" s="81"/>
      <c r="PH49" s="81"/>
      <c r="PI49" s="81"/>
      <c r="PJ49" s="81"/>
      <c r="PK49" s="81"/>
      <c r="PL49" s="81"/>
      <c r="PM49" s="81"/>
      <c r="PN49" s="81"/>
      <c r="PO49" s="81"/>
      <c r="PP49" s="81"/>
      <c r="PQ49" s="81"/>
      <c r="PR49" s="81"/>
      <c r="PS49" s="81"/>
      <c r="PT49" s="81"/>
      <c r="PU49" s="81"/>
      <c r="PV49" s="81"/>
      <c r="PW49" s="81"/>
      <c r="PX49" s="81"/>
      <c r="PY49" s="81"/>
      <c r="PZ49" s="81"/>
      <c r="QA49" s="81"/>
      <c r="QB49" s="81"/>
      <c r="QC49" s="81"/>
      <c r="QD49" s="81"/>
      <c r="QE49" s="81"/>
      <c r="QF49" s="81"/>
      <c r="QG49" s="81"/>
      <c r="QH49" s="81"/>
      <c r="QI49" s="81"/>
      <c r="QJ49" s="81"/>
      <c r="QK49" s="81"/>
      <c r="QL49" s="81"/>
      <c r="QM49" s="81"/>
      <c r="QN49" s="81"/>
      <c r="QO49" s="81"/>
      <c r="QP49" s="81"/>
      <c r="QQ49" s="81"/>
      <c r="QR49" s="81"/>
      <c r="QS49" s="81"/>
      <c r="QT49" s="81"/>
      <c r="QU49" s="81"/>
      <c r="QV49" s="81"/>
      <c r="QW49" s="81"/>
      <c r="QX49" s="81"/>
      <c r="QY49" s="81"/>
      <c r="QZ49" s="81"/>
      <c r="RA49" s="81"/>
      <c r="RB49" s="81"/>
      <c r="RC49" s="81"/>
      <c r="RD49" s="81"/>
      <c r="RE49" s="81"/>
      <c r="RF49" s="81"/>
      <c r="RG49" s="81"/>
      <c r="RH49" s="81"/>
      <c r="RI49" s="81"/>
      <c r="RJ49" s="81"/>
      <c r="RK49" s="81"/>
      <c r="RL49" s="81"/>
      <c r="RM49" s="81"/>
      <c r="RN49" s="81"/>
      <c r="RO49" s="81"/>
      <c r="RP49" s="81"/>
      <c r="RQ49" s="81"/>
      <c r="RR49" s="81"/>
      <c r="RS49" s="81"/>
      <c r="RT49" s="81"/>
      <c r="RU49" s="81"/>
      <c r="RV49" s="81"/>
      <c r="RW49" s="81"/>
      <c r="RX49" s="81"/>
      <c r="RY49" s="81"/>
      <c r="RZ49" s="81"/>
      <c r="SA49" s="81"/>
      <c r="SB49" s="81"/>
      <c r="SC49" s="81"/>
      <c r="SD49" s="81"/>
      <c r="SE49" s="81"/>
      <c r="SF49" s="81"/>
      <c r="SG49" s="81"/>
      <c r="SH49" s="81"/>
      <c r="SI49" s="81"/>
      <c r="SJ49" s="81"/>
      <c r="SK49" s="81"/>
      <c r="SL49" s="81"/>
      <c r="SM49" s="81"/>
      <c r="SN49" s="81"/>
      <c r="SO49" s="81"/>
      <c r="SP49" s="81"/>
      <c r="SQ49" s="81"/>
      <c r="SR49" s="81"/>
      <c r="SS49" s="81"/>
      <c r="ST49" s="81"/>
      <c r="SU49" s="81"/>
      <c r="SV49" s="81"/>
      <c r="SW49" s="81"/>
      <c r="SX49" s="81"/>
      <c r="SY49" s="81"/>
      <c r="SZ49" s="81"/>
      <c r="TA49" s="81"/>
      <c r="TB49" s="81"/>
      <c r="TC49" s="81"/>
      <c r="TD49" s="81"/>
      <c r="TE49" s="81"/>
      <c r="TF49" s="81"/>
      <c r="TG49" s="81"/>
      <c r="TH49" s="81"/>
      <c r="TI49" s="81"/>
      <c r="TJ49" s="81"/>
      <c r="TK49" s="81"/>
      <c r="TL49" s="81"/>
      <c r="TM49" s="81"/>
      <c r="TN49" s="81"/>
      <c r="TO49" s="81"/>
      <c r="TP49" s="81"/>
      <c r="TQ49" s="81"/>
      <c r="TR49" s="81"/>
      <c r="TS49" s="81"/>
      <c r="TT49" s="81"/>
      <c r="TU49" s="81"/>
      <c r="TV49" s="81"/>
      <c r="TW49" s="81"/>
      <c r="TX49" s="81"/>
      <c r="TY49" s="81"/>
      <c r="TZ49" s="81"/>
      <c r="UA49" s="81"/>
      <c r="UB49" s="81"/>
      <c r="UC49" s="81"/>
      <c r="UD49" s="81"/>
      <c r="UE49" s="81"/>
      <c r="UF49" s="81"/>
      <c r="UG49" s="81"/>
      <c r="UH49" s="81"/>
      <c r="UI49" s="81"/>
      <c r="UJ49" s="81"/>
      <c r="UK49" s="81"/>
      <c r="UL49" s="81"/>
      <c r="UM49" s="81"/>
      <c r="UN49" s="81"/>
      <c r="UO49" s="81"/>
      <c r="UP49" s="81"/>
      <c r="UQ49" s="81"/>
      <c r="UR49" s="81"/>
      <c r="US49" s="81"/>
      <c r="UT49" s="81"/>
      <c r="UU49" s="81"/>
      <c r="UV49" s="81"/>
      <c r="UW49" s="81"/>
      <c r="UX49" s="81"/>
      <c r="UY49" s="81"/>
      <c r="UZ49" s="81"/>
      <c r="VA49" s="81"/>
      <c r="VB49" s="81"/>
      <c r="VC49" s="81"/>
      <c r="VD49" s="81"/>
      <c r="VE49" s="81"/>
      <c r="VF49" s="81"/>
      <c r="VG49" s="81"/>
      <c r="VH49" s="81"/>
      <c r="VI49" s="81"/>
      <c r="VJ49" s="81"/>
      <c r="VK49" s="81"/>
      <c r="VL49" s="81"/>
      <c r="VM49" s="81"/>
      <c r="VN49" s="81"/>
      <c r="VO49" s="81"/>
      <c r="VP49" s="81"/>
      <c r="VQ49" s="81"/>
      <c r="VR49" s="81"/>
      <c r="VS49" s="81"/>
      <c r="VT49" s="81"/>
      <c r="VU49" s="81"/>
      <c r="VV49" s="81"/>
      <c r="VW49" s="81"/>
      <c r="VX49" s="81"/>
      <c r="VY49" s="81"/>
      <c r="VZ49" s="81"/>
      <c r="WA49" s="81"/>
      <c r="WB49" s="81"/>
      <c r="WC49" s="81"/>
      <c r="WD49" s="81"/>
      <c r="WE49" s="81"/>
      <c r="WF49" s="81"/>
      <c r="WG49" s="81"/>
      <c r="WH49" s="81"/>
      <c r="WI49" s="81"/>
      <c r="WJ49" s="81"/>
      <c r="WK49" s="81"/>
      <c r="WL49" s="81"/>
      <c r="WM49" s="81"/>
      <c r="WN49" s="81"/>
      <c r="WO49" s="81"/>
      <c r="WP49" s="81"/>
      <c r="WQ49" s="81"/>
      <c r="WR49" s="81"/>
      <c r="WS49" s="81"/>
      <c r="WT49" s="81"/>
      <c r="WU49" s="81"/>
      <c r="WV49" s="81"/>
      <c r="WW49" s="81"/>
      <c r="WX49" s="81"/>
      <c r="WY49" s="81"/>
      <c r="WZ49" s="81"/>
      <c r="XA49" s="81"/>
      <c r="XB49" s="81"/>
      <c r="XC49" s="81"/>
      <c r="XD49" s="81"/>
      <c r="XE49" s="81"/>
      <c r="XF49" s="81"/>
      <c r="XG49" s="81"/>
      <c r="XH49" s="81"/>
      <c r="XI49" s="81"/>
      <c r="XJ49" s="81"/>
      <c r="XK49" s="81"/>
      <c r="XL49" s="81"/>
      <c r="XM49" s="81"/>
      <c r="XN49" s="81"/>
      <c r="XO49" s="81"/>
      <c r="XP49" s="81"/>
      <c r="XQ49" s="81"/>
      <c r="XR49" s="81"/>
      <c r="XS49" s="81"/>
      <c r="XT49" s="81"/>
      <c r="XU49" s="81"/>
      <c r="XV49" s="81"/>
      <c r="XW49" s="81"/>
      <c r="XX49" s="81"/>
      <c r="XY49" s="81"/>
      <c r="XZ49" s="81"/>
      <c r="YA49" s="81"/>
      <c r="YB49" s="81"/>
      <c r="YC49" s="81"/>
      <c r="YD49" s="81"/>
      <c r="YE49" s="81"/>
      <c r="YF49" s="81"/>
      <c r="YG49" s="81"/>
      <c r="YH49" s="81"/>
      <c r="YI49" s="81"/>
      <c r="YJ49" s="81"/>
      <c r="YK49" s="81"/>
      <c r="YL49" s="81"/>
      <c r="YM49" s="81"/>
      <c r="YN49" s="81"/>
      <c r="YO49" s="81"/>
      <c r="YP49" s="81"/>
      <c r="YQ49" s="81"/>
      <c r="YR49" s="81"/>
      <c r="YS49" s="81"/>
      <c r="YT49" s="81"/>
      <c r="YU49" s="81"/>
      <c r="YV49" s="81"/>
      <c r="YW49" s="81"/>
      <c r="YX49" s="81"/>
      <c r="YY49" s="81"/>
      <c r="YZ49" s="81"/>
      <c r="ZA49" s="81"/>
      <c r="ZB49" s="81"/>
      <c r="ZC49" s="81"/>
      <c r="ZD49" s="81"/>
      <c r="ZE49" s="81"/>
      <c r="ZF49" s="81"/>
      <c r="ZG49" s="81"/>
      <c r="ZH49" s="81"/>
      <c r="ZI49" s="81"/>
      <c r="ZJ49" s="81"/>
      <c r="ZK49" s="81"/>
      <c r="ZL49" s="81"/>
      <c r="ZM49" s="81"/>
      <c r="ZN49" s="81"/>
      <c r="ZO49" s="81"/>
      <c r="ZP49" s="81"/>
      <c r="ZQ49" s="81"/>
      <c r="ZR49" s="81"/>
      <c r="ZS49" s="81"/>
      <c r="ZT49" s="81"/>
      <c r="ZU49" s="81"/>
      <c r="ZV49" s="81"/>
      <c r="ZW49" s="81"/>
      <c r="ZX49" s="81"/>
      <c r="ZY49" s="81"/>
      <c r="ZZ49" s="81"/>
      <c r="AAA49" s="81"/>
      <c r="AAB49" s="81"/>
      <c r="AAC49" s="81"/>
      <c r="AAD49" s="81"/>
      <c r="AAE49" s="81"/>
      <c r="AAF49" s="81"/>
      <c r="AAG49" s="81"/>
      <c r="AAH49" s="81"/>
      <c r="AAI49" s="81"/>
      <c r="AAJ49" s="81"/>
      <c r="AAK49" s="81"/>
      <c r="AAL49" s="81"/>
      <c r="AAM49" s="81"/>
      <c r="AAN49" s="81"/>
      <c r="AAO49" s="81"/>
      <c r="AAP49" s="81"/>
      <c r="AAQ49" s="81"/>
      <c r="AAR49" s="81"/>
      <c r="AAS49" s="81"/>
      <c r="AAT49" s="81"/>
      <c r="AAU49" s="81"/>
      <c r="AAV49" s="81"/>
      <c r="AAW49" s="81"/>
      <c r="AAX49" s="81"/>
      <c r="AAY49" s="81"/>
      <c r="AAZ49" s="81"/>
      <c r="ABA49" s="81"/>
      <c r="ABB49" s="81"/>
      <c r="ABC49" s="81"/>
      <c r="ABD49" s="81"/>
      <c r="ABE49" s="81"/>
      <c r="ABF49" s="81"/>
      <c r="ABG49" s="81"/>
      <c r="ABH49" s="81"/>
      <c r="ABI49" s="81"/>
      <c r="ABJ49" s="81"/>
      <c r="ABK49" s="81"/>
      <c r="ABL49" s="81"/>
      <c r="ABM49" s="81"/>
      <c r="ABN49" s="81"/>
      <c r="ABO49" s="81"/>
      <c r="ABP49" s="81"/>
      <c r="ABQ49" s="81"/>
      <c r="ABR49" s="81"/>
      <c r="ABS49" s="81"/>
      <c r="ABT49" s="81"/>
      <c r="ABU49" s="81"/>
      <c r="ABV49" s="81"/>
      <c r="ABW49" s="81"/>
      <c r="ABX49" s="81"/>
      <c r="ABY49" s="81"/>
      <c r="ABZ49" s="81"/>
      <c r="ACA49" s="81"/>
      <c r="ACB49" s="81"/>
      <c r="ACC49" s="81"/>
      <c r="ACD49" s="81"/>
      <c r="ACE49" s="81"/>
      <c r="ACF49" s="81"/>
      <c r="ACG49" s="81"/>
      <c r="ACH49" s="81"/>
      <c r="ACI49" s="81"/>
      <c r="ACJ49" s="81"/>
      <c r="ACK49" s="81"/>
      <c r="ACL49" s="81"/>
      <c r="ACM49" s="81"/>
      <c r="ACN49" s="81"/>
      <c r="ACO49" s="81"/>
      <c r="ACP49" s="81"/>
      <c r="ACQ49" s="81"/>
      <c r="ACR49" s="81"/>
      <c r="ACS49" s="81"/>
      <c r="ACT49" s="81"/>
      <c r="ACU49" s="81"/>
      <c r="ACV49" s="81"/>
      <c r="ACW49" s="81"/>
      <c r="ACX49" s="81"/>
      <c r="ACY49" s="81"/>
      <c r="ACZ49" s="81"/>
      <c r="ADA49" s="81"/>
      <c r="ADB49" s="81"/>
      <c r="ADC49" s="81"/>
      <c r="ADD49" s="81"/>
      <c r="ADE49" s="81"/>
      <c r="ADF49" s="81"/>
      <c r="ADG49" s="81"/>
      <c r="ADH49" s="81"/>
      <c r="ADI49" s="81"/>
      <c r="ADJ49" s="81"/>
      <c r="ADK49" s="81"/>
      <c r="ADL49" s="81"/>
      <c r="ADM49" s="81"/>
      <c r="ADN49" s="81"/>
      <c r="ADO49" s="81"/>
      <c r="ADP49" s="81"/>
      <c r="ADQ49" s="81"/>
      <c r="ADR49" s="81"/>
      <c r="ADS49" s="81"/>
      <c r="ADT49" s="81"/>
      <c r="ADU49" s="81"/>
      <c r="ADV49" s="81"/>
      <c r="ADW49" s="81"/>
      <c r="ADX49" s="81"/>
      <c r="ADY49" s="81"/>
      <c r="ADZ49" s="81"/>
      <c r="AEA49" s="81"/>
      <c r="AEB49" s="81"/>
      <c r="AEC49" s="81"/>
      <c r="AED49" s="81"/>
      <c r="AEE49" s="81"/>
      <c r="AEF49" s="81"/>
      <c r="AEG49" s="81"/>
      <c r="AEH49" s="81"/>
      <c r="AEI49" s="81"/>
      <c r="AEJ49" s="81"/>
      <c r="AEK49" s="81"/>
      <c r="AEL49" s="81"/>
      <c r="AEM49" s="81"/>
      <c r="AEN49" s="81"/>
      <c r="AEO49" s="81"/>
      <c r="AEP49" s="81"/>
      <c r="AEQ49" s="81"/>
      <c r="AER49" s="81"/>
      <c r="AES49" s="81"/>
      <c r="AET49" s="81"/>
      <c r="AEU49" s="81"/>
      <c r="AEV49" s="81"/>
      <c r="AEW49" s="81"/>
      <c r="AEX49" s="81"/>
      <c r="AEY49" s="81"/>
      <c r="AEZ49" s="81"/>
      <c r="AFA49" s="81"/>
      <c r="AFB49" s="81"/>
      <c r="AFC49" s="81"/>
      <c r="AFD49" s="81"/>
      <c r="AFE49" s="81"/>
      <c r="AFF49" s="81"/>
      <c r="AFG49" s="81"/>
      <c r="AFH49" s="81"/>
      <c r="AFI49" s="81"/>
      <c r="AFJ49" s="81"/>
      <c r="AFK49" s="81"/>
      <c r="AFL49" s="81"/>
      <c r="AFM49" s="81"/>
      <c r="AFN49" s="81"/>
      <c r="AFO49" s="81"/>
      <c r="AFP49" s="81"/>
      <c r="AFQ49" s="81"/>
      <c r="AFR49" s="81"/>
      <c r="AFS49" s="81"/>
      <c r="AFT49" s="81"/>
      <c r="AFU49" s="81"/>
      <c r="AFV49" s="81"/>
      <c r="AFW49" s="81"/>
      <c r="AFX49" s="81"/>
      <c r="AFY49" s="81"/>
      <c r="AFZ49" s="81"/>
      <c r="AGA49" s="81"/>
      <c r="AGB49" s="81"/>
      <c r="AGC49" s="81"/>
      <c r="AGD49" s="81"/>
      <c r="AGE49" s="81"/>
      <c r="AGF49" s="81"/>
      <c r="AGG49" s="81"/>
      <c r="AGH49" s="81"/>
      <c r="AGI49" s="81"/>
      <c r="AGJ49" s="81"/>
      <c r="AGK49" s="81"/>
      <c r="AGL49" s="81"/>
      <c r="AGM49" s="81"/>
      <c r="AGN49" s="81"/>
      <c r="AGO49" s="81"/>
      <c r="AGP49" s="81"/>
      <c r="AGQ49" s="81"/>
      <c r="AGR49" s="81"/>
      <c r="AGS49" s="81"/>
      <c r="AGT49" s="81"/>
      <c r="AGU49" s="81"/>
      <c r="AGV49" s="81"/>
      <c r="AGW49" s="81"/>
      <c r="AGX49" s="81"/>
      <c r="AGY49" s="81"/>
      <c r="AGZ49" s="81"/>
      <c r="AHA49" s="81"/>
      <c r="AHB49" s="81"/>
      <c r="AHC49" s="81"/>
      <c r="AHD49" s="81"/>
      <c r="AHE49" s="81"/>
      <c r="AHF49" s="81"/>
      <c r="AHG49" s="81"/>
      <c r="AHH49" s="81"/>
      <c r="AHI49" s="81"/>
      <c r="AHJ49" s="81"/>
      <c r="AHK49" s="81"/>
      <c r="AHL49" s="81"/>
      <c r="AHM49" s="81"/>
      <c r="AHN49" s="81"/>
      <c r="AHO49" s="81"/>
      <c r="AHP49" s="81"/>
      <c r="AHQ49" s="81"/>
      <c r="AHR49" s="81"/>
      <c r="AHS49" s="81"/>
      <c r="AHT49" s="81"/>
      <c r="AHU49" s="81"/>
      <c r="AHV49" s="81"/>
      <c r="AHW49" s="81"/>
      <c r="AHX49" s="81"/>
      <c r="AHY49" s="81"/>
      <c r="AHZ49" s="81"/>
      <c r="AIA49" s="81"/>
      <c r="AIB49" s="81"/>
      <c r="AIC49" s="81"/>
      <c r="AID49" s="81"/>
      <c r="AIE49" s="81"/>
      <c r="AIF49" s="81"/>
      <c r="AIG49" s="81"/>
      <c r="AIH49" s="81"/>
      <c r="AII49" s="81"/>
      <c r="AIJ49" s="81"/>
      <c r="AIK49" s="81"/>
      <c r="AIL49" s="81"/>
      <c r="AIM49" s="81"/>
      <c r="AIN49" s="81"/>
      <c r="AIO49" s="81"/>
      <c r="AIP49" s="81"/>
      <c r="AIQ49" s="81"/>
      <c r="AIR49" s="81"/>
      <c r="AIS49" s="81"/>
      <c r="AIT49" s="81"/>
      <c r="AIU49" s="81"/>
      <c r="AIV49" s="81"/>
      <c r="AIW49" s="81"/>
      <c r="AIX49" s="81"/>
      <c r="AIY49" s="81"/>
      <c r="AIZ49" s="81"/>
      <c r="AJA49" s="81"/>
      <c r="AJB49" s="81"/>
      <c r="AJC49" s="81"/>
      <c r="AJD49" s="81"/>
      <c r="AJE49" s="81"/>
      <c r="AJF49" s="81"/>
      <c r="AJG49" s="81"/>
      <c r="AJH49" s="81"/>
      <c r="AJI49" s="81"/>
      <c r="AJJ49" s="81"/>
      <c r="AJK49" s="81"/>
      <c r="AJL49" s="81"/>
      <c r="AJM49" s="81"/>
      <c r="AJN49" s="81"/>
      <c r="AJO49" s="81"/>
      <c r="AJP49" s="81"/>
      <c r="AJQ49" s="81"/>
      <c r="AJR49" s="81"/>
      <c r="AJS49" s="81"/>
      <c r="AJT49" s="81"/>
      <c r="AJU49" s="81"/>
      <c r="AJV49" s="81"/>
      <c r="AJW49" s="81"/>
      <c r="AJX49" s="81"/>
      <c r="AJY49" s="81"/>
      <c r="AJZ49" s="81"/>
      <c r="AKA49" s="81"/>
      <c r="AKB49" s="81"/>
      <c r="AKC49" s="81"/>
      <c r="AKD49" s="81"/>
      <c r="AKE49" s="81"/>
      <c r="AKF49" s="81"/>
      <c r="AKG49" s="81"/>
      <c r="AKH49" s="81"/>
      <c r="AKI49" s="81"/>
      <c r="AKJ49" s="81"/>
      <c r="AKK49" s="81"/>
      <c r="AKL49" s="81"/>
      <c r="AKM49" s="81"/>
      <c r="AKN49" s="81"/>
      <c r="AKO49" s="81"/>
      <c r="AKP49" s="81"/>
      <c r="AKQ49" s="81"/>
      <c r="AKR49" s="81"/>
      <c r="AKS49" s="81"/>
      <c r="AKT49" s="81"/>
      <c r="AKU49" s="81"/>
      <c r="AKV49" s="81"/>
      <c r="AKW49" s="81"/>
      <c r="AKX49" s="81"/>
      <c r="AKY49" s="81"/>
      <c r="AKZ49" s="81"/>
      <c r="ALA49" s="81"/>
      <c r="ALB49" s="81"/>
      <c r="ALC49" s="81"/>
      <c r="ALD49" s="81"/>
      <c r="ALE49" s="81"/>
      <c r="ALF49" s="81"/>
      <c r="ALG49" s="81"/>
      <c r="ALH49" s="81"/>
      <c r="ALI49" s="81"/>
      <c r="ALJ49" s="81"/>
      <c r="ALK49" s="81"/>
      <c r="ALL49" s="81"/>
      <c r="ALM49" s="81"/>
      <c r="ALN49" s="81"/>
      <c r="ALO49" s="81"/>
      <c r="ALP49" s="81"/>
      <c r="ALQ49" s="81"/>
      <c r="ALR49" s="81"/>
      <c r="ALS49" s="81"/>
      <c r="ALT49" s="81"/>
      <c r="ALU49" s="81"/>
      <c r="ALV49" s="81"/>
      <c r="ALW49" s="81"/>
      <c r="ALX49" s="81"/>
      <c r="ALY49" s="81"/>
      <c r="ALZ49" s="81"/>
      <c r="AMA49" s="81"/>
      <c r="AMB49" s="81"/>
      <c r="AMC49" s="81"/>
      <c r="AMD49" s="81"/>
      <c r="AME49" s="81"/>
      <c r="AMF49" s="81"/>
      <c r="AMG49" s="81"/>
      <c r="AMH49" s="81"/>
      <c r="AMI49" s="81"/>
      <c r="AMJ49" s="81"/>
      <c r="AMK49" s="81"/>
      <c r="AML49" s="81"/>
      <c r="AMM49" s="81"/>
      <c r="AMN49" s="81"/>
      <c r="AMO49" s="81"/>
      <c r="AMP49" s="81"/>
      <c r="AMQ49" s="81"/>
      <c r="AMR49" s="81"/>
      <c r="AMS49" s="81"/>
      <c r="AMT49" s="81"/>
      <c r="AMU49" s="81"/>
      <c r="AMV49" s="81"/>
      <c r="AMW49" s="81"/>
      <c r="AMX49" s="81"/>
      <c r="AMY49" s="81"/>
      <c r="AMZ49" s="81"/>
      <c r="ANA49" s="81"/>
      <c r="ANB49" s="81"/>
      <c r="ANC49" s="81"/>
      <c r="AND49" s="81"/>
      <c r="ANE49" s="81"/>
      <c r="ANF49" s="81"/>
      <c r="ANG49" s="81"/>
      <c r="ANH49" s="81"/>
      <c r="ANI49" s="81"/>
      <c r="ANJ49" s="81"/>
      <c r="ANK49" s="81"/>
      <c r="ANL49" s="81"/>
      <c r="ANM49" s="81"/>
      <c r="ANN49" s="81"/>
      <c r="ANO49" s="81"/>
      <c r="ANP49" s="81"/>
      <c r="ANQ49" s="81"/>
      <c r="ANR49" s="81"/>
      <c r="ANS49" s="81"/>
      <c r="ANT49" s="81"/>
      <c r="ANU49" s="81"/>
      <c r="ANV49" s="81"/>
      <c r="ANW49" s="81"/>
      <c r="ANX49" s="81"/>
      <c r="ANY49" s="81"/>
      <c r="ANZ49" s="81"/>
      <c r="AOA49" s="81"/>
      <c r="AOB49" s="81"/>
      <c r="AOC49" s="81"/>
      <c r="AOD49" s="81"/>
      <c r="AOE49" s="81"/>
      <c r="AOF49" s="81"/>
      <c r="AOG49" s="81"/>
      <c r="AOH49" s="81"/>
      <c r="AOI49" s="81"/>
      <c r="AOJ49" s="81"/>
      <c r="AOK49" s="81"/>
      <c r="AOL49" s="81"/>
      <c r="AOM49" s="81"/>
      <c r="AON49" s="81"/>
      <c r="AOO49" s="81"/>
      <c r="AOP49" s="81"/>
      <c r="AOQ49" s="81"/>
      <c r="AOR49" s="81"/>
      <c r="AOS49" s="81"/>
      <c r="AOT49" s="81"/>
      <c r="AOU49" s="81"/>
      <c r="AOV49" s="81"/>
      <c r="AOW49" s="81"/>
      <c r="AOX49" s="81"/>
      <c r="AOY49" s="81"/>
      <c r="AOZ49" s="81"/>
      <c r="APA49" s="81"/>
      <c r="APB49" s="81"/>
      <c r="APC49" s="81"/>
      <c r="APD49" s="81"/>
      <c r="APE49" s="81"/>
      <c r="APF49" s="81"/>
      <c r="APG49" s="81"/>
      <c r="APH49" s="81"/>
      <c r="API49" s="81"/>
      <c r="APJ49" s="81"/>
      <c r="APK49" s="81"/>
      <c r="APL49" s="81"/>
      <c r="APM49" s="81"/>
      <c r="APN49" s="81"/>
      <c r="APO49" s="81"/>
      <c r="APP49" s="81"/>
      <c r="APQ49" s="81"/>
      <c r="APR49" s="81"/>
      <c r="APS49" s="81"/>
      <c r="APT49" s="81"/>
      <c r="APU49" s="81"/>
      <c r="APV49" s="81"/>
      <c r="APW49" s="81"/>
      <c r="APX49" s="81"/>
      <c r="APY49" s="81"/>
      <c r="APZ49" s="81"/>
      <c r="AQA49" s="81"/>
      <c r="AQB49" s="81"/>
      <c r="AQC49" s="81"/>
      <c r="AQD49" s="81"/>
      <c r="AQE49" s="81"/>
      <c r="AQF49" s="81"/>
      <c r="AQG49" s="81"/>
      <c r="AQH49" s="81"/>
      <c r="AQI49" s="81"/>
      <c r="AQJ49" s="81"/>
      <c r="AQK49" s="81"/>
      <c r="AQL49" s="81"/>
      <c r="AQM49" s="81"/>
      <c r="AQN49" s="81"/>
      <c r="AQO49" s="81"/>
      <c r="AQP49" s="81"/>
      <c r="AQQ49" s="81"/>
      <c r="AQR49" s="81"/>
      <c r="AQS49" s="81"/>
      <c r="AQT49" s="81"/>
      <c r="AQU49" s="81"/>
      <c r="AQV49" s="81"/>
      <c r="AQW49" s="81"/>
      <c r="AQX49" s="81"/>
      <c r="AQY49" s="81"/>
      <c r="AQZ49" s="81"/>
      <c r="ARA49" s="81"/>
      <c r="ARB49" s="81"/>
      <c r="ARC49" s="81"/>
      <c r="ARD49" s="81"/>
      <c r="ARE49" s="81"/>
      <c r="ARF49" s="81"/>
      <c r="ARG49" s="81"/>
      <c r="ARH49" s="81"/>
      <c r="ARI49" s="81"/>
      <c r="ARJ49" s="81"/>
      <c r="ARK49" s="81"/>
      <c r="ARL49" s="81"/>
      <c r="ARM49" s="81"/>
      <c r="ARN49" s="81"/>
      <c r="ARO49" s="81"/>
      <c r="ARP49" s="81"/>
      <c r="ARQ49" s="81"/>
      <c r="ARR49" s="81"/>
      <c r="ARS49" s="81"/>
      <c r="ART49" s="81"/>
      <c r="ARU49" s="81"/>
      <c r="ARV49" s="81"/>
      <c r="ARW49" s="81"/>
      <c r="ARX49" s="81"/>
      <c r="ARY49" s="81"/>
      <c r="ARZ49" s="81"/>
      <c r="ASA49" s="81"/>
      <c r="ASB49" s="81"/>
      <c r="ASC49" s="81"/>
      <c r="ASD49" s="81"/>
      <c r="ASE49" s="81"/>
      <c r="ASF49" s="81"/>
      <c r="ASG49" s="81"/>
      <c r="ASH49" s="81"/>
      <c r="ASI49" s="81"/>
      <c r="ASJ49" s="81"/>
      <c r="ASK49" s="81"/>
      <c r="ASL49" s="81"/>
      <c r="ASM49" s="81"/>
      <c r="ASN49" s="81"/>
      <c r="ASO49" s="81"/>
      <c r="ASP49" s="81"/>
      <c r="ASQ49" s="81"/>
      <c r="ASR49" s="81"/>
      <c r="ASS49" s="81"/>
      <c r="AST49" s="81"/>
      <c r="ASU49" s="81"/>
      <c r="ASV49" s="81"/>
      <c r="ASW49" s="81"/>
      <c r="ASX49" s="81"/>
      <c r="ASY49" s="81"/>
      <c r="ASZ49" s="81"/>
      <c r="ATA49" s="81"/>
      <c r="ATB49" s="81"/>
      <c r="ATC49" s="81"/>
      <c r="ATD49" s="81"/>
      <c r="ATE49" s="81"/>
      <c r="ATF49" s="81"/>
      <c r="ATG49" s="81"/>
      <c r="ATH49" s="81"/>
      <c r="ATI49" s="81"/>
      <c r="ATJ49" s="81"/>
      <c r="ATK49" s="81"/>
      <c r="ATL49" s="81"/>
      <c r="ATM49" s="81"/>
      <c r="ATN49" s="81"/>
      <c r="ATO49" s="81"/>
      <c r="ATP49" s="81"/>
      <c r="ATQ49" s="81"/>
      <c r="ATR49" s="81"/>
      <c r="ATS49" s="81"/>
      <c r="ATT49" s="81"/>
      <c r="ATU49" s="81"/>
      <c r="ATV49" s="81"/>
      <c r="ATW49" s="81"/>
      <c r="ATX49" s="81"/>
      <c r="ATY49" s="81"/>
      <c r="ATZ49" s="81"/>
      <c r="AUA49" s="81"/>
      <c r="AUB49" s="81"/>
      <c r="AUC49" s="81"/>
      <c r="AUD49" s="81"/>
      <c r="AUE49" s="81"/>
      <c r="AUF49" s="81"/>
      <c r="AUG49" s="81"/>
      <c r="AUH49" s="81"/>
      <c r="AUI49" s="81"/>
      <c r="AUJ49" s="81"/>
      <c r="AUK49" s="81"/>
      <c r="AUL49" s="81"/>
      <c r="AUM49" s="81"/>
      <c r="AUN49" s="81"/>
      <c r="AUO49" s="81"/>
      <c r="AUP49" s="81"/>
      <c r="AUQ49" s="81"/>
      <c r="AUR49" s="81"/>
      <c r="AUS49" s="81"/>
      <c r="AUT49" s="81"/>
      <c r="AUU49" s="81"/>
      <c r="AUV49" s="81"/>
      <c r="AUW49" s="81"/>
      <c r="AUX49" s="81"/>
      <c r="AUY49" s="81"/>
      <c r="AUZ49" s="81"/>
      <c r="AVA49" s="81"/>
      <c r="AVB49" s="81"/>
      <c r="AVC49" s="81"/>
      <c r="AVD49" s="81"/>
      <c r="AVE49" s="81"/>
      <c r="AVF49" s="81"/>
      <c r="AVG49" s="81"/>
      <c r="AVH49" s="81"/>
      <c r="AVI49" s="81"/>
      <c r="AVJ49" s="81"/>
      <c r="AVK49" s="81"/>
      <c r="AVL49" s="81"/>
      <c r="AVM49" s="81"/>
      <c r="AVN49" s="81"/>
      <c r="AVO49" s="81"/>
      <c r="AVP49" s="81"/>
      <c r="AVQ49" s="81"/>
      <c r="AVR49" s="81"/>
      <c r="AVS49" s="81"/>
      <c r="AVT49" s="81"/>
      <c r="AVU49" s="81"/>
      <c r="AVV49" s="81"/>
      <c r="AVW49" s="81"/>
      <c r="AVX49" s="81"/>
      <c r="AVY49" s="81"/>
      <c r="AVZ49" s="81"/>
      <c r="AWA49" s="81"/>
      <c r="AWB49" s="81"/>
      <c r="AWC49" s="81"/>
      <c r="AWD49" s="81"/>
      <c r="AWE49" s="81"/>
      <c r="AWF49" s="81"/>
      <c r="AWG49" s="81"/>
      <c r="AWH49" s="81"/>
      <c r="AWI49" s="81"/>
      <c r="AWJ49" s="81"/>
      <c r="AWK49" s="81"/>
      <c r="AWL49" s="81"/>
      <c r="AWM49" s="81"/>
      <c r="AWN49" s="81"/>
      <c r="AWO49" s="81"/>
      <c r="AWP49" s="81"/>
      <c r="AWQ49" s="81"/>
      <c r="AWR49" s="81"/>
      <c r="AWS49" s="81"/>
      <c r="AWT49" s="81"/>
      <c r="AWU49" s="81"/>
      <c r="AWV49" s="81"/>
      <c r="AWW49" s="81"/>
      <c r="AWX49" s="81"/>
      <c r="AWY49" s="81"/>
      <c r="AWZ49" s="81"/>
      <c r="AXA49" s="81"/>
      <c r="AXB49" s="81"/>
      <c r="AXC49" s="81"/>
      <c r="AXD49" s="81"/>
      <c r="AXE49" s="81"/>
      <c r="AXF49" s="81"/>
      <c r="AXG49" s="81"/>
      <c r="AXH49" s="81"/>
      <c r="AXI49" s="81"/>
      <c r="AXJ49" s="81"/>
      <c r="AXK49" s="81"/>
      <c r="AXL49" s="81"/>
      <c r="AXM49" s="81"/>
      <c r="AXN49" s="81"/>
      <c r="AXO49" s="81"/>
      <c r="AXP49" s="81"/>
      <c r="AXQ49" s="81"/>
      <c r="AXR49" s="81"/>
      <c r="AXS49" s="81"/>
      <c r="AXT49" s="81"/>
      <c r="AXU49" s="81"/>
      <c r="AXV49" s="81"/>
      <c r="AXW49" s="81"/>
      <c r="AXX49" s="81"/>
      <c r="AXY49" s="81"/>
      <c r="AXZ49" s="81"/>
      <c r="AYA49" s="81"/>
      <c r="AYB49" s="81"/>
      <c r="AYC49" s="81"/>
      <c r="AYD49" s="81"/>
      <c r="AYE49" s="81"/>
      <c r="AYF49" s="81"/>
      <c r="AYG49" s="81"/>
      <c r="AYH49" s="81"/>
      <c r="AYI49" s="81"/>
      <c r="AYJ49" s="81"/>
      <c r="AYK49" s="81"/>
      <c r="AYL49" s="81"/>
      <c r="AYM49" s="81"/>
      <c r="AYN49" s="81"/>
      <c r="AYO49" s="81"/>
      <c r="AYP49" s="81"/>
      <c r="AYQ49" s="81"/>
      <c r="AYR49" s="81"/>
      <c r="AYS49" s="81"/>
      <c r="AYT49" s="81"/>
      <c r="AYU49" s="81"/>
      <c r="AYV49" s="81"/>
      <c r="AYW49" s="81"/>
      <c r="AYX49" s="81"/>
      <c r="AYY49" s="81"/>
      <c r="AYZ49" s="81"/>
      <c r="AZA49" s="81"/>
      <c r="AZB49" s="81"/>
      <c r="AZC49" s="81"/>
      <c r="AZD49" s="81"/>
      <c r="AZE49" s="81"/>
      <c r="AZF49" s="81"/>
      <c r="AZG49" s="81"/>
      <c r="AZH49" s="81"/>
      <c r="AZI49" s="81"/>
      <c r="AZJ49" s="81"/>
      <c r="AZK49" s="81"/>
      <c r="AZL49" s="81"/>
      <c r="AZM49" s="81"/>
      <c r="AZN49" s="81"/>
      <c r="AZO49" s="81"/>
      <c r="AZP49" s="81"/>
      <c r="AZQ49" s="81"/>
      <c r="AZR49" s="81"/>
      <c r="AZS49" s="81"/>
      <c r="AZT49" s="81"/>
      <c r="AZU49" s="81"/>
      <c r="AZV49" s="81"/>
      <c r="AZW49" s="81"/>
      <c r="AZX49" s="81"/>
      <c r="AZY49" s="81"/>
      <c r="AZZ49" s="81"/>
      <c r="BAA49" s="81"/>
      <c r="BAB49" s="81"/>
      <c r="BAC49" s="81"/>
      <c r="BAD49" s="81"/>
      <c r="BAE49" s="81"/>
      <c r="BAF49" s="81"/>
      <c r="BAG49" s="81"/>
      <c r="BAH49" s="81"/>
      <c r="BAI49" s="81"/>
      <c r="BAJ49" s="81"/>
      <c r="BAK49" s="81"/>
      <c r="BAL49" s="81"/>
      <c r="BAM49" s="81"/>
      <c r="BAN49" s="81"/>
      <c r="BAO49" s="81"/>
      <c r="BAP49" s="81"/>
      <c r="BAQ49" s="81"/>
      <c r="BAR49" s="81"/>
      <c r="BAS49" s="81"/>
      <c r="BAT49" s="81"/>
      <c r="BAU49" s="81"/>
      <c r="BAV49" s="81"/>
      <c r="BAW49" s="81"/>
      <c r="BAX49" s="81"/>
      <c r="BAY49" s="81"/>
      <c r="BAZ49" s="81"/>
      <c r="BBA49" s="81"/>
      <c r="BBB49" s="81"/>
      <c r="BBC49" s="81"/>
      <c r="BBD49" s="81"/>
      <c r="BBE49" s="81"/>
      <c r="BBF49" s="81"/>
      <c r="BBG49" s="81"/>
      <c r="BBH49" s="81"/>
      <c r="BBI49" s="81"/>
      <c r="BBJ49" s="81"/>
      <c r="BBK49" s="81"/>
      <c r="BBL49" s="81"/>
      <c r="BBM49" s="81"/>
      <c r="BBN49" s="81"/>
      <c r="BBO49" s="81"/>
      <c r="BBP49" s="81"/>
      <c r="BBQ49" s="81"/>
      <c r="BBR49" s="81"/>
      <c r="BBS49" s="81"/>
      <c r="BBT49" s="81"/>
      <c r="BBU49" s="81"/>
      <c r="BBV49" s="81"/>
      <c r="BBW49" s="81"/>
      <c r="BBX49" s="81"/>
      <c r="BBY49" s="81"/>
      <c r="BBZ49" s="81"/>
      <c r="BCA49" s="81"/>
      <c r="BCB49" s="81"/>
      <c r="BCC49" s="81"/>
      <c r="BCD49" s="81"/>
      <c r="BCE49" s="81"/>
      <c r="BCF49" s="81"/>
      <c r="BCG49" s="81"/>
      <c r="BCH49" s="81"/>
      <c r="BCI49" s="81"/>
      <c r="BCJ49" s="81"/>
      <c r="BCK49" s="81"/>
      <c r="BCL49" s="81"/>
      <c r="BCM49" s="81"/>
      <c r="BCN49" s="81"/>
      <c r="BCO49" s="81"/>
      <c r="BCP49" s="81"/>
      <c r="BCQ49" s="81"/>
      <c r="BCR49" s="81"/>
      <c r="BCS49" s="81"/>
      <c r="BCT49" s="81"/>
      <c r="BCU49" s="81"/>
      <c r="BCV49" s="81"/>
      <c r="BCW49" s="81"/>
      <c r="BCX49" s="81"/>
      <c r="BCY49" s="81"/>
      <c r="BCZ49" s="81"/>
      <c r="BDA49" s="81"/>
      <c r="BDB49" s="81"/>
      <c r="BDC49" s="81"/>
      <c r="BDD49" s="81"/>
      <c r="BDE49" s="81"/>
      <c r="BDF49" s="81"/>
      <c r="BDG49" s="81"/>
      <c r="BDH49" s="81"/>
      <c r="BDI49" s="81"/>
      <c r="BDJ49" s="81"/>
      <c r="BDK49" s="81"/>
      <c r="BDL49" s="81"/>
      <c r="BDM49" s="81"/>
      <c r="BDN49" s="81"/>
      <c r="BDO49" s="81"/>
      <c r="BDP49" s="81"/>
      <c r="BDQ49" s="81"/>
      <c r="BDR49" s="81"/>
      <c r="BDS49" s="81"/>
      <c r="BDT49" s="81"/>
      <c r="BDU49" s="81"/>
      <c r="BDV49" s="81"/>
      <c r="BDW49" s="81"/>
      <c r="BDX49" s="81"/>
      <c r="BDY49" s="81"/>
      <c r="BDZ49" s="81"/>
      <c r="BEA49" s="81"/>
      <c r="BEB49" s="81"/>
      <c r="BEC49" s="81"/>
      <c r="BED49" s="81"/>
      <c r="BEE49" s="81"/>
      <c r="BEF49" s="81"/>
      <c r="BEG49" s="81"/>
      <c r="BEH49" s="81"/>
      <c r="BEI49" s="81"/>
      <c r="BEJ49" s="81"/>
      <c r="BEK49" s="81"/>
      <c r="BEL49" s="81"/>
      <c r="BEM49" s="81"/>
      <c r="BEN49" s="81"/>
      <c r="BEO49" s="81"/>
      <c r="BEP49" s="81"/>
      <c r="BEQ49" s="81"/>
      <c r="BER49" s="81"/>
      <c r="BES49" s="81"/>
      <c r="BET49" s="81"/>
      <c r="BEU49" s="81"/>
      <c r="BEV49" s="81"/>
      <c r="BEW49" s="81"/>
      <c r="BEX49" s="81"/>
      <c r="BEY49" s="81"/>
      <c r="BEZ49" s="81"/>
      <c r="BFA49" s="81"/>
      <c r="BFB49" s="81"/>
      <c r="BFC49" s="81"/>
      <c r="BFD49" s="81"/>
      <c r="BFE49" s="81"/>
      <c r="BFF49" s="81"/>
      <c r="BFG49" s="81"/>
      <c r="BFH49" s="81"/>
      <c r="BFI49" s="81"/>
      <c r="BFJ49" s="81"/>
      <c r="BFK49" s="81"/>
      <c r="BFL49" s="81"/>
      <c r="BFM49" s="81"/>
      <c r="BFN49" s="81"/>
      <c r="BFO49" s="81"/>
      <c r="BFP49" s="81"/>
      <c r="BFQ49" s="81"/>
      <c r="BFR49" s="81"/>
      <c r="BFS49" s="81"/>
      <c r="BFT49" s="81"/>
      <c r="BFU49" s="81"/>
      <c r="BFV49" s="81"/>
      <c r="BFW49" s="81"/>
      <c r="BFX49" s="81"/>
      <c r="BFY49" s="81"/>
      <c r="BFZ49" s="81"/>
      <c r="BGA49" s="81"/>
      <c r="BGB49" s="81"/>
      <c r="BGC49" s="81"/>
      <c r="BGD49" s="81"/>
      <c r="BGE49" s="81"/>
      <c r="BGF49" s="81"/>
      <c r="BGG49" s="81"/>
      <c r="BGH49" s="81"/>
      <c r="BGI49" s="81"/>
      <c r="BGJ49" s="81"/>
      <c r="BGK49" s="81"/>
      <c r="BGL49" s="81"/>
      <c r="BGM49" s="81"/>
      <c r="BGN49" s="81"/>
      <c r="BGO49" s="81"/>
      <c r="BGP49" s="81"/>
      <c r="BGQ49" s="81"/>
      <c r="BGR49" s="81"/>
      <c r="BGS49" s="81"/>
      <c r="BGT49" s="81"/>
      <c r="BGU49" s="81"/>
      <c r="BGV49" s="81"/>
      <c r="BGW49" s="81"/>
      <c r="BGX49" s="81"/>
      <c r="BGY49" s="81"/>
      <c r="BGZ49" s="81"/>
      <c r="BHA49" s="81"/>
      <c r="BHB49" s="81"/>
      <c r="BHC49" s="81"/>
      <c r="BHD49" s="81"/>
      <c r="BHE49" s="81"/>
      <c r="BHF49" s="81"/>
      <c r="BHG49" s="81"/>
      <c r="BHH49" s="81"/>
      <c r="BHI49" s="81"/>
      <c r="BHJ49" s="81"/>
      <c r="BHK49" s="81"/>
      <c r="BHL49" s="81"/>
      <c r="BHM49" s="81"/>
      <c r="BHN49" s="81"/>
      <c r="BHO49" s="81"/>
      <c r="BHP49" s="81"/>
      <c r="BHQ49" s="81"/>
      <c r="BHR49" s="81"/>
      <c r="BHS49" s="81"/>
      <c r="BHT49" s="81"/>
      <c r="BHU49" s="81"/>
      <c r="BHV49" s="81"/>
      <c r="BHW49" s="81"/>
      <c r="BHX49" s="81"/>
      <c r="BHY49" s="81"/>
      <c r="BHZ49" s="81"/>
      <c r="BIA49" s="81"/>
      <c r="BIB49" s="81"/>
      <c r="BIC49" s="81"/>
      <c r="BID49" s="81"/>
      <c r="BIE49" s="81"/>
      <c r="BIF49" s="81"/>
      <c r="BIG49" s="81"/>
      <c r="BIH49" s="81"/>
      <c r="BII49" s="81"/>
      <c r="BIJ49" s="81"/>
      <c r="BIK49" s="81"/>
      <c r="BIL49" s="81"/>
      <c r="BIM49" s="81"/>
      <c r="BIN49" s="81"/>
      <c r="BIO49" s="81"/>
      <c r="BIP49" s="81"/>
      <c r="BIQ49" s="81"/>
      <c r="BIR49" s="81"/>
      <c r="BIS49" s="81"/>
      <c r="BIT49" s="81"/>
      <c r="BIU49" s="81"/>
      <c r="BIV49" s="81"/>
      <c r="BIW49" s="81"/>
      <c r="BIX49" s="81"/>
      <c r="BIY49" s="81"/>
      <c r="BIZ49" s="81"/>
      <c r="BJA49" s="81"/>
      <c r="BJB49" s="81"/>
      <c r="BJC49" s="81"/>
      <c r="BJD49" s="81"/>
      <c r="BJE49" s="81"/>
      <c r="BJF49" s="81"/>
      <c r="BJG49" s="81"/>
      <c r="BJH49" s="81"/>
      <c r="BJI49" s="81"/>
      <c r="BJJ49" s="81"/>
      <c r="BJK49" s="81"/>
      <c r="BJL49" s="81"/>
      <c r="BJM49" s="81"/>
      <c r="BJN49" s="81"/>
      <c r="BJO49" s="81"/>
      <c r="BJP49" s="81"/>
      <c r="BJQ49" s="81"/>
      <c r="BJR49" s="81"/>
      <c r="BJS49" s="81"/>
      <c r="BJT49" s="81"/>
      <c r="BJU49" s="81"/>
      <c r="BJV49" s="81"/>
      <c r="BJW49" s="81"/>
      <c r="BJX49" s="81"/>
      <c r="BJY49" s="81"/>
      <c r="BJZ49" s="81"/>
      <c r="BKA49" s="81"/>
      <c r="BKB49" s="81"/>
      <c r="BKC49" s="81"/>
      <c r="BKD49" s="81"/>
      <c r="BKE49" s="81"/>
      <c r="BKF49" s="81"/>
      <c r="BKG49" s="81"/>
      <c r="BKH49" s="81"/>
      <c r="BKI49" s="81"/>
      <c r="BKJ49" s="81"/>
      <c r="BKK49" s="81"/>
      <c r="BKL49" s="81"/>
      <c r="BKM49" s="81"/>
      <c r="BKN49" s="81"/>
      <c r="BKO49" s="81"/>
      <c r="BKP49" s="81"/>
      <c r="BKQ49" s="81"/>
      <c r="BKR49" s="81"/>
      <c r="BKS49" s="81"/>
      <c r="BKT49" s="81"/>
      <c r="BKU49" s="81"/>
      <c r="BKV49" s="81"/>
      <c r="BKW49" s="81"/>
      <c r="BKX49" s="81"/>
      <c r="BKY49" s="81"/>
      <c r="BKZ49" s="81"/>
      <c r="BLA49" s="81"/>
      <c r="BLB49" s="81"/>
      <c r="BLC49" s="81"/>
      <c r="BLD49" s="81"/>
      <c r="BLE49" s="81"/>
      <c r="BLF49" s="81"/>
      <c r="BLG49" s="81"/>
      <c r="BLH49" s="81"/>
      <c r="BLI49" s="81"/>
      <c r="BLJ49" s="81"/>
      <c r="BLK49" s="81"/>
      <c r="BLL49" s="81"/>
      <c r="BLM49" s="81"/>
      <c r="BLN49" s="81"/>
      <c r="BLO49" s="81"/>
      <c r="BLP49" s="81"/>
      <c r="BLQ49" s="81"/>
      <c r="BLR49" s="81"/>
      <c r="BLS49" s="81"/>
      <c r="BLT49" s="81"/>
      <c r="BLU49" s="81"/>
      <c r="BLV49" s="81"/>
      <c r="BLW49" s="81"/>
      <c r="BLX49" s="81"/>
      <c r="BLY49" s="81"/>
      <c r="BLZ49" s="81"/>
      <c r="BMA49" s="81"/>
      <c r="BMB49" s="81"/>
      <c r="BMC49" s="81"/>
      <c r="BMD49" s="81"/>
      <c r="BME49" s="81"/>
      <c r="BMF49" s="81"/>
      <c r="BMG49" s="81"/>
      <c r="BMH49" s="81"/>
      <c r="BMI49" s="81"/>
      <c r="BMJ49" s="81"/>
      <c r="BMK49" s="81"/>
      <c r="BML49" s="81"/>
      <c r="BMM49" s="81"/>
      <c r="BMN49" s="81"/>
      <c r="BMO49" s="81"/>
      <c r="BMP49" s="81"/>
      <c r="BMQ49" s="81"/>
      <c r="BMR49" s="81"/>
      <c r="BMS49" s="81"/>
      <c r="BMT49" s="81"/>
      <c r="BMU49" s="81"/>
      <c r="BMV49" s="81"/>
      <c r="BMW49" s="81"/>
      <c r="BMX49" s="81"/>
      <c r="BMY49" s="81"/>
      <c r="BMZ49" s="81"/>
      <c r="BNA49" s="81"/>
      <c r="BNB49" s="81"/>
      <c r="BNC49" s="81"/>
      <c r="BND49" s="81"/>
      <c r="BNE49" s="81"/>
      <c r="BNF49" s="81"/>
      <c r="BNG49" s="81"/>
      <c r="BNH49" s="81"/>
      <c r="BNI49" s="81"/>
      <c r="BNJ49" s="81"/>
      <c r="BNK49" s="81"/>
      <c r="BNL49" s="81"/>
      <c r="BNM49" s="81"/>
      <c r="BNN49" s="81"/>
      <c r="BNO49" s="81"/>
      <c r="BNP49" s="81"/>
      <c r="BNQ49" s="81"/>
      <c r="BNR49" s="81"/>
      <c r="BNS49" s="81"/>
      <c r="BNT49" s="81"/>
      <c r="BNU49" s="81"/>
      <c r="BNV49" s="81"/>
      <c r="BNW49" s="81"/>
      <c r="BNX49" s="81"/>
      <c r="BNY49" s="81"/>
      <c r="BNZ49" s="81"/>
      <c r="BOA49" s="81"/>
      <c r="BOB49" s="81"/>
      <c r="BOC49" s="81"/>
      <c r="BOD49" s="81"/>
      <c r="BOE49" s="81"/>
      <c r="BOF49" s="81"/>
      <c r="BOG49" s="81"/>
      <c r="BOH49" s="81"/>
      <c r="BOI49" s="81"/>
      <c r="BOJ49" s="81"/>
      <c r="BOK49" s="81"/>
      <c r="BOL49" s="81"/>
      <c r="BOM49" s="81"/>
      <c r="BON49" s="81"/>
      <c r="BOO49" s="81"/>
      <c r="BOP49" s="81"/>
      <c r="BOQ49" s="81"/>
      <c r="BOR49" s="81"/>
      <c r="BOS49" s="81"/>
      <c r="BOT49" s="81"/>
      <c r="BOU49" s="81"/>
      <c r="BOV49" s="81"/>
      <c r="BOW49" s="81"/>
      <c r="BOX49" s="81"/>
      <c r="BOY49" s="81"/>
      <c r="BOZ49" s="81"/>
      <c r="BPA49" s="81"/>
      <c r="BPB49" s="81"/>
      <c r="BPC49" s="81"/>
      <c r="BPD49" s="81"/>
      <c r="BPE49" s="81"/>
      <c r="BPF49" s="81"/>
      <c r="BPG49" s="81"/>
      <c r="BPH49" s="81"/>
      <c r="BPI49" s="81"/>
      <c r="BPJ49" s="81"/>
      <c r="BPK49" s="81"/>
      <c r="BPL49" s="81"/>
      <c r="BPM49" s="81"/>
      <c r="BPN49" s="81"/>
      <c r="BPO49" s="81"/>
      <c r="BPP49" s="81"/>
      <c r="BPQ49" s="81"/>
      <c r="BPR49" s="81"/>
      <c r="BPS49" s="81"/>
      <c r="BPT49" s="81"/>
      <c r="BPU49" s="81"/>
      <c r="BPV49" s="81"/>
      <c r="BPW49" s="81"/>
      <c r="BPX49" s="81"/>
      <c r="BPY49" s="81"/>
      <c r="BPZ49" s="81"/>
      <c r="BQA49" s="81"/>
      <c r="BQB49" s="81"/>
      <c r="BQC49" s="81"/>
      <c r="BQD49" s="81"/>
      <c r="BQE49" s="81"/>
      <c r="BQF49" s="81"/>
      <c r="BQG49" s="81"/>
      <c r="BQH49" s="81"/>
      <c r="BQI49" s="81"/>
      <c r="BQJ49" s="81"/>
      <c r="BQK49" s="81"/>
      <c r="BQL49" s="81"/>
      <c r="BQM49" s="81"/>
      <c r="BQN49" s="81"/>
      <c r="BQO49" s="81"/>
      <c r="BQP49" s="81"/>
      <c r="BQQ49" s="81"/>
      <c r="BQR49" s="81"/>
      <c r="BQS49" s="81"/>
      <c r="BQT49" s="81"/>
      <c r="BQU49" s="81"/>
      <c r="BQV49" s="81"/>
      <c r="BQW49" s="81"/>
      <c r="BQX49" s="81"/>
      <c r="BQY49" s="81"/>
      <c r="BQZ49" s="81"/>
      <c r="BRA49" s="81"/>
      <c r="BRB49" s="81"/>
      <c r="BRC49" s="81"/>
      <c r="BRD49" s="81"/>
      <c r="BRE49" s="81"/>
      <c r="BRF49" s="81"/>
      <c r="BRG49" s="81"/>
      <c r="BRH49" s="81"/>
      <c r="BRI49" s="81"/>
      <c r="BRJ49" s="81"/>
      <c r="BRK49" s="81"/>
      <c r="BRL49" s="81"/>
      <c r="BRM49" s="81"/>
      <c r="BRN49" s="81"/>
      <c r="BRO49" s="81"/>
      <c r="BRP49" s="81"/>
      <c r="BRQ49" s="81"/>
      <c r="BRR49" s="81"/>
      <c r="BRS49" s="81"/>
      <c r="BRT49" s="81"/>
      <c r="BRU49" s="81"/>
      <c r="BRV49" s="81"/>
      <c r="BRW49" s="81"/>
      <c r="BRX49" s="81"/>
      <c r="BRY49" s="81"/>
      <c r="BRZ49" s="81"/>
      <c r="BSA49" s="81"/>
      <c r="BSB49" s="81"/>
      <c r="BSC49" s="81"/>
      <c r="BSD49" s="81"/>
      <c r="BSE49" s="81"/>
      <c r="BSF49" s="81"/>
      <c r="BSG49" s="81"/>
      <c r="BSH49" s="81"/>
      <c r="BSI49" s="81"/>
      <c r="BSJ49" s="81"/>
      <c r="BSK49" s="81"/>
      <c r="BSL49" s="81"/>
      <c r="BSM49" s="81"/>
      <c r="BSN49" s="81"/>
      <c r="BSO49" s="81"/>
      <c r="BSP49" s="81"/>
      <c r="BSQ49" s="81"/>
      <c r="BSR49" s="81"/>
      <c r="BSS49" s="81"/>
      <c r="BST49" s="81"/>
      <c r="BSU49" s="81"/>
      <c r="BSV49" s="81"/>
      <c r="BSW49" s="81"/>
      <c r="BSX49" s="81"/>
      <c r="BSY49" s="81"/>
      <c r="BSZ49" s="81"/>
      <c r="BTA49" s="81"/>
      <c r="BTB49" s="81"/>
      <c r="BTC49" s="81"/>
      <c r="BTD49" s="81"/>
      <c r="BTE49" s="81"/>
      <c r="BTF49" s="81"/>
      <c r="BTG49" s="81"/>
      <c r="BTH49" s="81"/>
      <c r="BTI49" s="81"/>
      <c r="BTJ49" s="81"/>
      <c r="BTK49" s="81"/>
      <c r="BTL49" s="81"/>
      <c r="BTM49" s="81"/>
      <c r="BTN49" s="81"/>
      <c r="BTO49" s="81"/>
      <c r="BTP49" s="81"/>
      <c r="BTQ49" s="81"/>
      <c r="BTR49" s="81"/>
      <c r="BTS49" s="81"/>
      <c r="BTT49" s="81"/>
      <c r="BTU49" s="81"/>
      <c r="BTV49" s="81"/>
      <c r="BTW49" s="81"/>
      <c r="BTX49" s="81"/>
      <c r="BTY49" s="81"/>
      <c r="BTZ49" s="81"/>
      <c r="BUA49" s="81"/>
      <c r="BUB49" s="81"/>
      <c r="BUC49" s="81"/>
      <c r="BUD49" s="81"/>
      <c r="BUE49" s="81"/>
      <c r="BUF49" s="81"/>
      <c r="BUG49" s="81"/>
      <c r="BUH49" s="81"/>
      <c r="BUI49" s="81"/>
      <c r="BUJ49" s="81"/>
      <c r="BUK49" s="81"/>
      <c r="BUL49" s="81"/>
      <c r="BUM49" s="81"/>
      <c r="BUN49" s="81"/>
      <c r="BUO49" s="81"/>
      <c r="BUP49" s="81"/>
      <c r="BUQ49" s="81"/>
      <c r="BUR49" s="81"/>
      <c r="BUS49" s="81"/>
      <c r="BUT49" s="81"/>
      <c r="BUU49" s="81"/>
      <c r="BUV49" s="81"/>
      <c r="BUW49" s="81"/>
      <c r="BUX49" s="81"/>
      <c r="BUY49" s="81"/>
      <c r="BUZ49" s="81"/>
      <c r="BVA49" s="81"/>
      <c r="BVB49" s="81"/>
      <c r="BVC49" s="81"/>
      <c r="BVD49" s="81"/>
      <c r="BVE49" s="81"/>
      <c r="BVF49" s="81"/>
      <c r="BVG49" s="81"/>
      <c r="BVH49" s="81"/>
      <c r="BVI49" s="81"/>
      <c r="BVJ49" s="81"/>
      <c r="BVK49" s="81"/>
      <c r="BVL49" s="81"/>
      <c r="BVM49" s="81"/>
      <c r="BVN49" s="81"/>
      <c r="BVO49" s="81"/>
      <c r="BVP49" s="81"/>
      <c r="BVQ49" s="81"/>
      <c r="BVR49" s="81"/>
      <c r="BVS49" s="81"/>
      <c r="BVT49" s="81"/>
      <c r="BVU49" s="81"/>
      <c r="BVV49" s="81"/>
      <c r="BVW49" s="81"/>
      <c r="BVX49" s="81"/>
      <c r="BVY49" s="81"/>
      <c r="BVZ49" s="81"/>
      <c r="BWA49" s="81"/>
      <c r="BWB49" s="81"/>
      <c r="BWC49" s="81"/>
      <c r="BWD49" s="81"/>
      <c r="BWE49" s="81"/>
      <c r="BWF49" s="81"/>
      <c r="BWG49" s="81"/>
      <c r="BWH49" s="81"/>
      <c r="BWI49" s="81"/>
      <c r="BWJ49" s="81"/>
      <c r="BWK49" s="81"/>
      <c r="BWL49" s="81"/>
      <c r="BWM49" s="81"/>
      <c r="BWN49" s="81"/>
      <c r="BWO49" s="81"/>
      <c r="BWP49" s="81"/>
      <c r="BWQ49" s="81"/>
      <c r="BWR49" s="81"/>
      <c r="BWS49" s="81"/>
      <c r="BWT49" s="81"/>
      <c r="BWU49" s="81"/>
      <c r="BWV49" s="81"/>
      <c r="BWW49" s="81"/>
      <c r="BWX49" s="81"/>
      <c r="BWY49" s="81"/>
      <c r="BWZ49" s="81"/>
      <c r="BXA49" s="81"/>
      <c r="BXB49" s="81"/>
      <c r="BXC49" s="81"/>
      <c r="BXD49" s="81"/>
      <c r="BXE49" s="81"/>
      <c r="BXF49" s="81"/>
      <c r="BXG49" s="81"/>
      <c r="BXH49" s="81"/>
      <c r="BXI49" s="81"/>
      <c r="BXJ49" s="81"/>
      <c r="BXK49" s="81"/>
      <c r="BXL49" s="81"/>
      <c r="BXM49" s="81"/>
      <c r="BXN49" s="81"/>
      <c r="BXO49" s="81"/>
      <c r="BXP49" s="81"/>
      <c r="BXQ49" s="81"/>
      <c r="BXR49" s="81"/>
      <c r="BXS49" s="81"/>
      <c r="BXT49" s="81"/>
      <c r="BXU49" s="81"/>
      <c r="BXV49" s="81"/>
      <c r="BXW49" s="81"/>
      <c r="BXX49" s="81"/>
      <c r="BXY49" s="81"/>
      <c r="BXZ49" s="81"/>
      <c r="BYA49" s="81"/>
      <c r="BYB49" s="81"/>
      <c r="BYC49" s="81"/>
      <c r="BYD49" s="81"/>
      <c r="BYE49" s="81"/>
      <c r="BYF49" s="81"/>
      <c r="BYG49" s="81"/>
      <c r="BYH49" s="81"/>
      <c r="BYI49" s="81"/>
      <c r="BYJ49" s="81"/>
      <c r="BYK49" s="81"/>
      <c r="BYL49" s="81"/>
      <c r="BYM49" s="81"/>
      <c r="BYN49" s="81"/>
      <c r="BYO49" s="81"/>
      <c r="BYP49" s="81"/>
      <c r="BYQ49" s="81"/>
      <c r="BYR49" s="81"/>
      <c r="BYS49" s="81"/>
      <c r="BYT49" s="81"/>
      <c r="BYU49" s="81"/>
      <c r="BYV49" s="81"/>
      <c r="BYW49" s="81"/>
      <c r="BYX49" s="81"/>
      <c r="BYY49" s="81"/>
      <c r="BYZ49" s="81"/>
      <c r="BZA49" s="81"/>
      <c r="BZB49" s="81"/>
      <c r="BZC49" s="81"/>
      <c r="BZD49" s="81"/>
      <c r="BZE49" s="81"/>
      <c r="BZF49" s="81"/>
      <c r="BZG49" s="81"/>
      <c r="BZH49" s="81"/>
      <c r="BZI49" s="81"/>
      <c r="BZJ49" s="81"/>
      <c r="BZK49" s="81"/>
      <c r="BZL49" s="81"/>
      <c r="BZM49" s="81"/>
      <c r="BZN49" s="81"/>
      <c r="BZO49" s="81"/>
      <c r="BZP49" s="81"/>
      <c r="BZQ49" s="81"/>
      <c r="BZR49" s="81"/>
      <c r="BZS49" s="81"/>
      <c r="BZT49" s="81"/>
      <c r="BZU49" s="81"/>
      <c r="BZV49" s="81"/>
      <c r="BZW49" s="81"/>
      <c r="BZX49" s="81"/>
      <c r="BZY49" s="81"/>
      <c r="BZZ49" s="81"/>
      <c r="CAA49" s="81"/>
      <c r="CAB49" s="81"/>
      <c r="CAC49" s="81"/>
      <c r="CAD49" s="81"/>
      <c r="CAE49" s="81"/>
      <c r="CAF49" s="81"/>
      <c r="CAG49" s="81"/>
      <c r="CAH49" s="81"/>
      <c r="CAI49" s="81"/>
      <c r="CAJ49" s="81"/>
      <c r="CAK49" s="81"/>
      <c r="CAL49" s="81"/>
      <c r="CAM49" s="81"/>
      <c r="CAN49" s="81"/>
      <c r="CAO49" s="81"/>
      <c r="CAP49" s="81"/>
      <c r="CAQ49" s="81"/>
      <c r="CAR49" s="81"/>
      <c r="CAS49" s="81"/>
      <c r="CAT49" s="81"/>
      <c r="CAU49" s="81"/>
      <c r="CAV49" s="81"/>
      <c r="CAW49" s="81"/>
      <c r="CAX49" s="81"/>
      <c r="CAY49" s="81"/>
      <c r="CAZ49" s="81"/>
      <c r="CBA49" s="81"/>
      <c r="CBB49" s="81"/>
      <c r="CBC49" s="81"/>
      <c r="CBD49" s="81"/>
      <c r="CBE49" s="81"/>
      <c r="CBF49" s="81"/>
      <c r="CBG49" s="81"/>
      <c r="CBH49" s="81"/>
      <c r="CBI49" s="81"/>
      <c r="CBJ49" s="81"/>
      <c r="CBK49" s="81"/>
      <c r="CBL49" s="81"/>
      <c r="CBM49" s="81"/>
      <c r="CBN49" s="81"/>
      <c r="CBO49" s="81"/>
      <c r="CBP49" s="81"/>
      <c r="CBQ49" s="81"/>
      <c r="CBR49" s="81"/>
      <c r="CBS49" s="81"/>
      <c r="CBT49" s="81"/>
      <c r="CBU49" s="81"/>
      <c r="CBV49" s="81"/>
      <c r="CBW49" s="81"/>
      <c r="CBX49" s="81"/>
      <c r="CBY49" s="81"/>
      <c r="CBZ49" s="81"/>
      <c r="CCA49" s="81"/>
      <c r="CCB49" s="81"/>
      <c r="CCC49" s="81"/>
      <c r="CCD49" s="81"/>
      <c r="CCE49" s="81"/>
      <c r="CCF49" s="81"/>
      <c r="CCG49" s="81"/>
      <c r="CCH49" s="81"/>
      <c r="CCI49" s="81"/>
      <c r="CCJ49" s="81"/>
      <c r="CCK49" s="81"/>
      <c r="CCL49" s="81"/>
      <c r="CCM49" s="81"/>
      <c r="CCN49" s="81"/>
      <c r="CCO49" s="81"/>
      <c r="CCP49" s="81"/>
      <c r="CCQ49" s="81"/>
      <c r="CCR49" s="81"/>
      <c r="CCS49" s="81"/>
      <c r="CCT49" s="81"/>
      <c r="CCU49" s="81"/>
      <c r="CCV49" s="81"/>
      <c r="CCW49" s="81"/>
      <c r="CCX49" s="81"/>
      <c r="CCY49" s="81"/>
      <c r="CCZ49" s="81"/>
      <c r="CDA49" s="81"/>
      <c r="CDB49" s="81"/>
      <c r="CDC49" s="81"/>
      <c r="CDD49" s="81"/>
      <c r="CDE49" s="81"/>
      <c r="CDF49" s="81"/>
      <c r="CDG49" s="81"/>
      <c r="CDH49" s="81"/>
      <c r="CDI49" s="81"/>
      <c r="CDJ49" s="81"/>
      <c r="CDK49" s="81"/>
      <c r="CDL49" s="81"/>
      <c r="CDM49" s="81"/>
      <c r="CDN49" s="81"/>
      <c r="CDO49" s="81"/>
      <c r="CDP49" s="81"/>
      <c r="CDQ49" s="81"/>
      <c r="CDR49" s="81"/>
      <c r="CDS49" s="81"/>
      <c r="CDT49" s="81"/>
      <c r="CDU49" s="81"/>
      <c r="CDV49" s="81"/>
      <c r="CDW49" s="81"/>
      <c r="CDX49" s="81"/>
      <c r="CDY49" s="81"/>
      <c r="CDZ49" s="81"/>
      <c r="CEA49" s="81"/>
      <c r="CEB49" s="81"/>
      <c r="CEC49" s="81"/>
      <c r="CED49" s="81"/>
      <c r="CEE49" s="81"/>
      <c r="CEF49" s="81"/>
      <c r="CEG49" s="81"/>
      <c r="CEH49" s="81"/>
      <c r="CEI49" s="81"/>
      <c r="CEJ49" s="81"/>
      <c r="CEK49" s="81"/>
      <c r="CEL49" s="81"/>
      <c r="CEM49" s="81"/>
      <c r="CEN49" s="81"/>
      <c r="CEO49" s="81"/>
      <c r="CEP49" s="81"/>
      <c r="CEQ49" s="81"/>
      <c r="CER49" s="81"/>
      <c r="CES49" s="81"/>
      <c r="CET49" s="81"/>
      <c r="CEU49" s="81"/>
      <c r="CEV49" s="81"/>
      <c r="CEW49" s="81"/>
      <c r="CEX49" s="81"/>
      <c r="CEY49" s="81"/>
      <c r="CEZ49" s="81"/>
      <c r="CFA49" s="81"/>
      <c r="CFB49" s="81"/>
      <c r="CFC49" s="81"/>
      <c r="CFD49" s="81"/>
      <c r="CFE49" s="81"/>
      <c r="CFF49" s="81"/>
      <c r="CFG49" s="81"/>
      <c r="CFH49" s="81"/>
      <c r="CFI49" s="81"/>
      <c r="CFJ49" s="81"/>
      <c r="CFK49" s="81"/>
      <c r="CFL49" s="81"/>
      <c r="CFM49" s="81"/>
      <c r="CFN49" s="81"/>
      <c r="CFO49" s="81"/>
      <c r="CFP49" s="81"/>
      <c r="CFQ49" s="81"/>
      <c r="CFR49" s="81"/>
      <c r="CFS49" s="81"/>
      <c r="CFT49" s="81"/>
      <c r="CFU49" s="81"/>
      <c r="CFV49" s="81"/>
      <c r="CFW49" s="81"/>
      <c r="CFX49" s="81"/>
      <c r="CFY49" s="81"/>
      <c r="CFZ49" s="81"/>
      <c r="CGA49" s="81"/>
      <c r="CGB49" s="81"/>
      <c r="CGC49" s="81"/>
      <c r="CGD49" s="81"/>
      <c r="CGE49" s="81"/>
      <c r="CGF49" s="81"/>
      <c r="CGG49" s="81"/>
      <c r="CGH49" s="81"/>
      <c r="CGI49" s="81"/>
      <c r="CGJ49" s="81"/>
      <c r="CGK49" s="81"/>
      <c r="CGL49" s="81"/>
      <c r="CGM49" s="81"/>
      <c r="CGN49" s="81"/>
      <c r="CGO49" s="81"/>
      <c r="CGP49" s="81"/>
      <c r="CGQ49" s="81"/>
      <c r="CGR49" s="81"/>
      <c r="CGS49" s="81"/>
      <c r="CGT49" s="81"/>
      <c r="CGU49" s="81"/>
      <c r="CGV49" s="81"/>
      <c r="CGW49" s="81"/>
      <c r="CGX49" s="81"/>
      <c r="CGY49" s="81"/>
      <c r="CGZ49" s="81"/>
      <c r="CHA49" s="81"/>
      <c r="CHB49" s="81"/>
      <c r="CHC49" s="81"/>
      <c r="CHD49" s="81"/>
      <c r="CHE49" s="81"/>
      <c r="CHF49" s="81"/>
      <c r="CHG49" s="81"/>
      <c r="CHH49" s="81"/>
      <c r="CHI49" s="81"/>
      <c r="CHJ49" s="81"/>
      <c r="CHK49" s="81"/>
      <c r="CHL49" s="81"/>
      <c r="CHM49" s="81"/>
      <c r="CHN49" s="81"/>
      <c r="CHO49" s="81"/>
      <c r="CHP49" s="81"/>
      <c r="CHQ49" s="81"/>
      <c r="CHR49" s="81"/>
      <c r="CHS49" s="81"/>
      <c r="CHT49" s="81"/>
      <c r="CHU49" s="81"/>
      <c r="CHV49" s="81"/>
      <c r="CHW49" s="81"/>
      <c r="CHX49" s="81"/>
      <c r="CHY49" s="81"/>
      <c r="CHZ49" s="81"/>
      <c r="CIA49" s="81"/>
      <c r="CIB49" s="81"/>
      <c r="CIC49" s="81"/>
      <c r="CID49" s="81"/>
      <c r="CIE49" s="81"/>
      <c r="CIF49" s="81"/>
      <c r="CIG49" s="81"/>
      <c r="CIH49" s="81"/>
      <c r="CII49" s="81"/>
      <c r="CIJ49" s="81"/>
      <c r="CIK49" s="81"/>
      <c r="CIL49" s="81"/>
      <c r="CIM49" s="81"/>
      <c r="CIN49" s="81"/>
      <c r="CIO49" s="81"/>
      <c r="CIP49" s="81"/>
      <c r="CIQ49" s="81"/>
      <c r="CIR49" s="81"/>
      <c r="CIS49" s="81"/>
      <c r="CIT49" s="81"/>
      <c r="CIU49" s="81"/>
      <c r="CIV49" s="81"/>
      <c r="CIW49" s="81"/>
      <c r="CIX49" s="81"/>
      <c r="CIY49" s="81"/>
      <c r="CIZ49" s="81"/>
      <c r="CJA49" s="81"/>
      <c r="CJB49" s="81"/>
      <c r="CJC49" s="81"/>
      <c r="CJD49" s="81"/>
      <c r="CJE49" s="81"/>
      <c r="CJF49" s="81"/>
      <c r="CJG49" s="81"/>
      <c r="CJH49" s="81"/>
      <c r="CJI49" s="81"/>
      <c r="CJJ49" s="81"/>
      <c r="CJK49" s="81"/>
      <c r="CJL49" s="81"/>
      <c r="CJM49" s="81"/>
      <c r="CJN49" s="81"/>
      <c r="CJO49" s="81"/>
      <c r="CJP49" s="81"/>
      <c r="CJQ49" s="81"/>
      <c r="CJR49" s="81"/>
      <c r="CJS49" s="81"/>
      <c r="CJT49" s="81"/>
      <c r="CJU49" s="81"/>
      <c r="CJV49" s="81"/>
      <c r="CJW49" s="81"/>
      <c r="CJX49" s="81"/>
      <c r="CJY49" s="81"/>
      <c r="CJZ49" s="81"/>
      <c r="CKA49" s="81"/>
      <c r="CKB49" s="81"/>
      <c r="CKC49" s="81"/>
      <c r="CKD49" s="81"/>
      <c r="CKE49" s="81"/>
      <c r="CKF49" s="81"/>
      <c r="CKG49" s="81"/>
      <c r="CKH49" s="81"/>
      <c r="CKI49" s="81"/>
      <c r="CKJ49" s="81"/>
      <c r="CKK49" s="81"/>
      <c r="CKL49" s="81"/>
      <c r="CKM49" s="81"/>
      <c r="CKN49" s="81"/>
      <c r="CKO49" s="81"/>
      <c r="CKP49" s="81"/>
      <c r="CKQ49" s="81"/>
      <c r="CKR49" s="81"/>
      <c r="CKS49" s="81"/>
      <c r="CKT49" s="81"/>
      <c r="CKU49" s="81"/>
      <c r="CKV49" s="81"/>
      <c r="CKW49" s="81"/>
      <c r="CKX49" s="81"/>
      <c r="CKY49" s="81"/>
      <c r="CKZ49" s="81"/>
      <c r="CLA49" s="81"/>
      <c r="CLB49" s="81"/>
      <c r="CLC49" s="81"/>
      <c r="CLD49" s="81"/>
      <c r="CLE49" s="81"/>
      <c r="CLF49" s="81"/>
      <c r="CLG49" s="81"/>
      <c r="CLH49" s="81"/>
      <c r="CLI49" s="81"/>
      <c r="CLJ49" s="81"/>
      <c r="CLK49" s="81"/>
      <c r="CLL49" s="81"/>
      <c r="CLM49" s="81"/>
      <c r="CLN49" s="81"/>
      <c r="CLO49" s="81"/>
      <c r="CLP49" s="81"/>
      <c r="CLQ49" s="81"/>
      <c r="CLR49" s="81"/>
      <c r="CLS49" s="81"/>
      <c r="CLT49" s="81"/>
      <c r="CLU49" s="81"/>
      <c r="CLV49" s="81"/>
      <c r="CLW49" s="81"/>
      <c r="CLX49" s="81"/>
      <c r="CLY49" s="81"/>
      <c r="CLZ49" s="81"/>
      <c r="CMA49" s="81"/>
      <c r="CMB49" s="81"/>
      <c r="CMC49" s="81"/>
      <c r="CMD49" s="81"/>
      <c r="CME49" s="81"/>
      <c r="CMF49" s="81"/>
      <c r="CMG49" s="81"/>
      <c r="CMH49" s="81"/>
      <c r="CMI49" s="81"/>
      <c r="CMJ49" s="81"/>
      <c r="CMK49" s="81"/>
      <c r="CML49" s="81"/>
      <c r="CMM49" s="81"/>
      <c r="CMN49" s="81"/>
      <c r="CMO49" s="81"/>
      <c r="CMP49" s="81"/>
      <c r="CMQ49" s="81"/>
      <c r="CMR49" s="81"/>
      <c r="CMS49" s="81"/>
      <c r="CMT49" s="81"/>
      <c r="CMU49" s="81"/>
      <c r="CMV49" s="81"/>
      <c r="CMW49" s="81"/>
      <c r="CMX49" s="81"/>
      <c r="CMY49" s="81"/>
      <c r="CMZ49" s="81"/>
      <c r="CNA49" s="81"/>
      <c r="CNB49" s="81"/>
      <c r="CNC49" s="81"/>
      <c r="CND49" s="81"/>
      <c r="CNE49" s="81"/>
      <c r="CNF49" s="81"/>
      <c r="CNG49" s="81"/>
      <c r="CNH49" s="81"/>
      <c r="CNI49" s="81"/>
      <c r="CNJ49" s="81"/>
      <c r="CNK49" s="81"/>
      <c r="CNL49" s="81"/>
      <c r="CNM49" s="81"/>
      <c r="CNN49" s="81"/>
      <c r="CNO49" s="81"/>
      <c r="CNP49" s="81"/>
      <c r="CNQ49" s="81"/>
      <c r="CNR49" s="81"/>
      <c r="CNS49" s="81"/>
      <c r="CNT49" s="81"/>
      <c r="CNU49" s="81"/>
      <c r="CNV49" s="81"/>
      <c r="CNW49" s="81"/>
      <c r="CNX49" s="81"/>
      <c r="CNY49" s="81"/>
      <c r="CNZ49" s="81"/>
      <c r="COA49" s="81"/>
      <c r="COB49" s="81"/>
      <c r="COC49" s="81"/>
      <c r="COD49" s="81"/>
      <c r="COE49" s="81"/>
      <c r="COF49" s="81"/>
      <c r="COG49" s="81"/>
      <c r="COH49" s="81"/>
      <c r="COI49" s="81"/>
      <c r="COJ49" s="81"/>
      <c r="COK49" s="81"/>
      <c r="COL49" s="81"/>
      <c r="COM49" s="81"/>
      <c r="CON49" s="81"/>
      <c r="COO49" s="81"/>
      <c r="COP49" s="81"/>
      <c r="COQ49" s="81"/>
      <c r="COR49" s="81"/>
      <c r="COS49" s="81"/>
      <c r="COT49" s="81"/>
      <c r="COU49" s="81"/>
      <c r="COV49" s="81"/>
      <c r="COW49" s="81"/>
      <c r="COX49" s="81"/>
      <c r="COY49" s="81"/>
      <c r="COZ49" s="81"/>
      <c r="CPA49" s="81"/>
      <c r="CPB49" s="81"/>
      <c r="CPC49" s="81"/>
      <c r="CPD49" s="81"/>
      <c r="CPE49" s="81"/>
      <c r="CPF49" s="81"/>
      <c r="CPG49" s="81"/>
      <c r="CPH49" s="81"/>
      <c r="CPI49" s="81"/>
      <c r="CPJ49" s="81"/>
      <c r="CPK49" s="81"/>
      <c r="CPL49" s="81"/>
      <c r="CPM49" s="81"/>
      <c r="CPN49" s="81"/>
      <c r="CPO49" s="81"/>
      <c r="CPP49" s="81"/>
      <c r="CPQ49" s="81"/>
      <c r="CPR49" s="81"/>
      <c r="CPS49" s="81"/>
      <c r="CPT49" s="81"/>
      <c r="CPU49" s="81"/>
      <c r="CPV49" s="81"/>
      <c r="CPW49" s="81"/>
      <c r="CPX49" s="81"/>
      <c r="CPY49" s="81"/>
      <c r="CPZ49" s="81"/>
      <c r="CQA49" s="81"/>
      <c r="CQB49" s="81"/>
      <c r="CQC49" s="81"/>
      <c r="CQD49" s="81"/>
      <c r="CQE49" s="81"/>
      <c r="CQF49" s="81"/>
      <c r="CQG49" s="81"/>
      <c r="CQH49" s="81"/>
      <c r="CQI49" s="81"/>
      <c r="CQJ49" s="81"/>
      <c r="CQK49" s="81"/>
      <c r="CQL49" s="81"/>
      <c r="CQM49" s="81"/>
      <c r="CQN49" s="81"/>
      <c r="CQO49" s="81"/>
      <c r="CQP49" s="81"/>
      <c r="CQQ49" s="81"/>
      <c r="CQR49" s="81"/>
      <c r="CQS49" s="81"/>
      <c r="CQT49" s="81"/>
      <c r="CQU49" s="81"/>
      <c r="CQV49" s="81"/>
      <c r="CQW49" s="81"/>
      <c r="CQX49" s="81"/>
      <c r="CQY49" s="81"/>
      <c r="CQZ49" s="81"/>
      <c r="CRA49" s="81"/>
      <c r="CRB49" s="81"/>
      <c r="CRC49" s="81"/>
      <c r="CRD49" s="81"/>
      <c r="CRE49" s="81"/>
      <c r="CRF49" s="81"/>
      <c r="CRG49" s="81"/>
      <c r="CRH49" s="81"/>
      <c r="CRI49" s="81"/>
      <c r="CRJ49" s="81"/>
      <c r="CRK49" s="81"/>
      <c r="CRL49" s="81"/>
      <c r="CRM49" s="81"/>
      <c r="CRN49" s="81"/>
      <c r="CRO49" s="81"/>
      <c r="CRP49" s="81"/>
      <c r="CRQ49" s="81"/>
      <c r="CRR49" s="81"/>
      <c r="CRS49" s="81"/>
      <c r="CRT49" s="81"/>
      <c r="CRU49" s="81"/>
      <c r="CRV49" s="81"/>
      <c r="CRW49" s="81"/>
      <c r="CRX49" s="81"/>
      <c r="CRY49" s="81"/>
      <c r="CRZ49" s="81"/>
      <c r="CSA49" s="81"/>
      <c r="CSB49" s="81"/>
      <c r="CSC49" s="81"/>
      <c r="CSD49" s="81"/>
      <c r="CSE49" s="81"/>
      <c r="CSF49" s="81"/>
      <c r="CSG49" s="81"/>
      <c r="CSH49" s="81"/>
      <c r="CSI49" s="81"/>
      <c r="CSJ49" s="81"/>
      <c r="CSK49" s="81"/>
      <c r="CSL49" s="81"/>
      <c r="CSM49" s="81"/>
      <c r="CSN49" s="81"/>
      <c r="CSO49" s="81"/>
      <c r="CSP49" s="81"/>
      <c r="CSQ49" s="81"/>
      <c r="CSR49" s="81"/>
      <c r="CSS49" s="81"/>
      <c r="CST49" s="81"/>
      <c r="CSU49" s="81"/>
      <c r="CSV49" s="81"/>
      <c r="CSW49" s="81"/>
      <c r="CSX49" s="81"/>
      <c r="CSY49" s="81"/>
      <c r="CSZ49" s="81"/>
      <c r="CTA49" s="81"/>
      <c r="CTB49" s="81"/>
      <c r="CTC49" s="81"/>
      <c r="CTD49" s="81"/>
      <c r="CTE49" s="81"/>
      <c r="CTF49" s="81"/>
      <c r="CTG49" s="81"/>
      <c r="CTH49" s="81"/>
      <c r="CTI49" s="81"/>
      <c r="CTJ49" s="81"/>
      <c r="CTK49" s="81"/>
      <c r="CTL49" s="81"/>
      <c r="CTM49" s="81"/>
      <c r="CTN49" s="81"/>
      <c r="CTO49" s="81"/>
      <c r="CTP49" s="81"/>
      <c r="CTQ49" s="81"/>
      <c r="CTR49" s="81"/>
      <c r="CTS49" s="81"/>
      <c r="CTT49" s="81"/>
      <c r="CTU49" s="81"/>
      <c r="CTV49" s="81"/>
      <c r="CTW49" s="81"/>
      <c r="CTX49" s="81"/>
      <c r="CTY49" s="81"/>
      <c r="CTZ49" s="81"/>
      <c r="CUA49" s="81"/>
      <c r="CUB49" s="81"/>
      <c r="CUC49" s="81"/>
      <c r="CUD49" s="81"/>
      <c r="CUE49" s="81"/>
      <c r="CUF49" s="81"/>
      <c r="CUG49" s="81"/>
      <c r="CUH49" s="81"/>
      <c r="CUI49" s="81"/>
      <c r="CUJ49" s="81"/>
      <c r="CUK49" s="81"/>
      <c r="CUL49" s="81"/>
      <c r="CUM49" s="81"/>
      <c r="CUN49" s="81"/>
      <c r="CUO49" s="81"/>
      <c r="CUP49" s="81"/>
      <c r="CUQ49" s="81"/>
      <c r="CUR49" s="81"/>
      <c r="CUS49" s="81"/>
      <c r="CUT49" s="81"/>
      <c r="CUU49" s="81"/>
      <c r="CUV49" s="81"/>
      <c r="CUW49" s="81"/>
      <c r="CUX49" s="81"/>
      <c r="CUY49" s="81"/>
      <c r="CUZ49" s="81"/>
      <c r="CVA49" s="81"/>
      <c r="CVB49" s="81"/>
      <c r="CVC49" s="81"/>
      <c r="CVD49" s="81"/>
      <c r="CVE49" s="81"/>
      <c r="CVF49" s="81"/>
      <c r="CVG49" s="81"/>
      <c r="CVH49" s="81"/>
      <c r="CVI49" s="81"/>
      <c r="CVJ49" s="81"/>
      <c r="CVK49" s="81"/>
      <c r="CVL49" s="81"/>
      <c r="CVM49" s="81"/>
      <c r="CVN49" s="81"/>
      <c r="CVO49" s="81"/>
      <c r="CVP49" s="81"/>
      <c r="CVQ49" s="81"/>
      <c r="CVR49" s="81"/>
      <c r="CVS49" s="81"/>
      <c r="CVT49" s="81"/>
      <c r="CVU49" s="81"/>
      <c r="CVV49" s="81"/>
      <c r="CVW49" s="81"/>
      <c r="CVX49" s="81"/>
      <c r="CVY49" s="81"/>
      <c r="CVZ49" s="81"/>
      <c r="CWA49" s="81"/>
      <c r="CWB49" s="81"/>
      <c r="CWC49" s="81"/>
      <c r="CWD49" s="81"/>
      <c r="CWE49" s="81"/>
      <c r="CWF49" s="81"/>
      <c r="CWG49" s="81"/>
      <c r="CWH49" s="81"/>
      <c r="CWI49" s="81"/>
      <c r="CWJ49" s="81"/>
      <c r="CWK49" s="81"/>
      <c r="CWL49" s="81"/>
      <c r="CWM49" s="81"/>
      <c r="CWN49" s="81"/>
      <c r="CWO49" s="81"/>
      <c r="CWP49" s="81"/>
      <c r="CWQ49" s="81"/>
      <c r="CWR49" s="81"/>
      <c r="CWS49" s="81"/>
      <c r="CWT49" s="81"/>
      <c r="CWU49" s="81"/>
      <c r="CWV49" s="81"/>
      <c r="CWW49" s="81"/>
      <c r="CWX49" s="81"/>
      <c r="CWY49" s="81"/>
      <c r="CWZ49" s="81"/>
      <c r="CXA49" s="81"/>
      <c r="CXB49" s="81"/>
      <c r="CXC49" s="81"/>
      <c r="CXD49" s="81"/>
      <c r="CXE49" s="81"/>
      <c r="CXF49" s="81"/>
      <c r="CXG49" s="81"/>
      <c r="CXH49" s="81"/>
      <c r="CXI49" s="81"/>
      <c r="CXJ49" s="81"/>
      <c r="CXK49" s="81"/>
      <c r="CXL49" s="81"/>
      <c r="CXM49" s="81"/>
      <c r="CXN49" s="81"/>
      <c r="CXO49" s="81"/>
      <c r="CXP49" s="81"/>
      <c r="CXQ49" s="81"/>
      <c r="CXR49" s="81"/>
      <c r="CXS49" s="81"/>
      <c r="CXT49" s="81"/>
      <c r="CXU49" s="81"/>
      <c r="CXV49" s="81"/>
      <c r="CXW49" s="81"/>
      <c r="CXX49" s="81"/>
      <c r="CXY49" s="81"/>
      <c r="CXZ49" s="81"/>
      <c r="CYA49" s="81"/>
      <c r="CYB49" s="81"/>
      <c r="CYC49" s="81"/>
      <c r="CYD49" s="81"/>
      <c r="CYE49" s="81"/>
      <c r="CYF49" s="81"/>
      <c r="CYG49" s="81"/>
      <c r="CYH49" s="81"/>
      <c r="CYI49" s="81"/>
      <c r="CYJ49" s="81"/>
      <c r="CYK49" s="81"/>
      <c r="CYL49" s="81"/>
      <c r="CYM49" s="81"/>
      <c r="CYN49" s="81"/>
      <c r="CYO49" s="81"/>
      <c r="CYP49" s="81"/>
      <c r="CYQ49" s="81"/>
      <c r="CYR49" s="81"/>
      <c r="CYS49" s="81"/>
      <c r="CYT49" s="81"/>
      <c r="CYU49" s="81"/>
      <c r="CYV49" s="81"/>
      <c r="CYW49" s="81"/>
      <c r="CYX49" s="81"/>
      <c r="CYY49" s="81"/>
      <c r="CYZ49" s="81"/>
      <c r="CZA49" s="81"/>
      <c r="CZB49" s="81"/>
      <c r="CZC49" s="81"/>
      <c r="CZD49" s="81"/>
      <c r="CZE49" s="81"/>
      <c r="CZF49" s="81"/>
      <c r="CZG49" s="81"/>
      <c r="CZH49" s="81"/>
      <c r="CZI49" s="81"/>
      <c r="CZJ49" s="81"/>
      <c r="CZK49" s="81"/>
      <c r="CZL49" s="81"/>
      <c r="CZM49" s="81"/>
      <c r="CZN49" s="81"/>
      <c r="CZO49" s="81"/>
      <c r="CZP49" s="81"/>
      <c r="CZQ49" s="81"/>
      <c r="CZR49" s="81"/>
      <c r="CZS49" s="81"/>
      <c r="CZT49" s="81"/>
      <c r="CZU49" s="81"/>
      <c r="CZV49" s="81"/>
      <c r="CZW49" s="81"/>
      <c r="CZX49" s="81"/>
      <c r="CZY49" s="81"/>
      <c r="CZZ49" s="81"/>
      <c r="DAA49" s="81"/>
      <c r="DAB49" s="81"/>
      <c r="DAC49" s="81"/>
      <c r="DAD49" s="81"/>
      <c r="DAE49" s="81"/>
      <c r="DAF49" s="81"/>
      <c r="DAG49" s="81"/>
      <c r="DAH49" s="81"/>
      <c r="DAI49" s="81"/>
      <c r="DAJ49" s="81"/>
      <c r="DAK49" s="81"/>
      <c r="DAL49" s="81"/>
      <c r="DAM49" s="81"/>
      <c r="DAN49" s="81"/>
      <c r="DAO49" s="81"/>
      <c r="DAP49" s="81"/>
      <c r="DAQ49" s="81"/>
      <c r="DAR49" s="81"/>
      <c r="DAS49" s="81"/>
      <c r="DAT49" s="81"/>
      <c r="DAU49" s="81"/>
      <c r="DAV49" s="81"/>
      <c r="DAW49" s="81"/>
      <c r="DAX49" s="81"/>
      <c r="DAY49" s="81"/>
      <c r="DAZ49" s="81"/>
      <c r="DBA49" s="81"/>
      <c r="DBB49" s="81"/>
      <c r="DBC49" s="81"/>
      <c r="DBD49" s="81"/>
      <c r="DBE49" s="81"/>
      <c r="DBF49" s="81"/>
      <c r="DBG49" s="81"/>
      <c r="DBH49" s="81"/>
      <c r="DBI49" s="81"/>
      <c r="DBJ49" s="81"/>
      <c r="DBK49" s="81"/>
      <c r="DBL49" s="81"/>
      <c r="DBM49" s="81"/>
      <c r="DBN49" s="81"/>
      <c r="DBO49" s="81"/>
      <c r="DBP49" s="81"/>
      <c r="DBQ49" s="81"/>
      <c r="DBR49" s="81"/>
      <c r="DBS49" s="81"/>
      <c r="DBT49" s="81"/>
      <c r="DBU49" s="81"/>
      <c r="DBV49" s="81"/>
      <c r="DBW49" s="81"/>
      <c r="DBX49" s="81"/>
      <c r="DBY49" s="81"/>
      <c r="DBZ49" s="81"/>
      <c r="DCA49" s="81"/>
      <c r="DCB49" s="81"/>
      <c r="DCC49" s="81"/>
      <c r="DCD49" s="81"/>
      <c r="DCE49" s="81"/>
      <c r="DCF49" s="81"/>
      <c r="DCG49" s="81"/>
      <c r="DCH49" s="81"/>
      <c r="DCI49" s="81"/>
      <c r="DCJ49" s="81"/>
      <c r="DCK49" s="81"/>
      <c r="DCL49" s="81"/>
      <c r="DCM49" s="81"/>
      <c r="DCN49" s="81"/>
      <c r="DCO49" s="81"/>
      <c r="DCP49" s="81"/>
      <c r="DCQ49" s="81"/>
      <c r="DCR49" s="81"/>
      <c r="DCS49" s="81"/>
      <c r="DCT49" s="81"/>
      <c r="DCU49" s="81"/>
      <c r="DCV49" s="81"/>
      <c r="DCW49" s="81"/>
      <c r="DCX49" s="81"/>
      <c r="DCY49" s="81"/>
      <c r="DCZ49" s="81"/>
      <c r="DDA49" s="81"/>
      <c r="DDB49" s="81"/>
      <c r="DDC49" s="81"/>
      <c r="DDD49" s="81"/>
      <c r="DDE49" s="81"/>
      <c r="DDF49" s="81"/>
      <c r="DDG49" s="81"/>
      <c r="DDH49" s="81"/>
      <c r="DDI49" s="81"/>
      <c r="DDJ49" s="81"/>
      <c r="DDK49" s="81"/>
      <c r="DDL49" s="81"/>
      <c r="DDM49" s="81"/>
      <c r="DDN49" s="81"/>
      <c r="DDO49" s="81"/>
      <c r="DDP49" s="81"/>
      <c r="DDQ49" s="81"/>
      <c r="DDR49" s="81"/>
      <c r="DDS49" s="81"/>
      <c r="DDT49" s="81"/>
      <c r="DDU49" s="81"/>
      <c r="DDV49" s="81"/>
      <c r="DDW49" s="81"/>
      <c r="DDX49" s="81"/>
      <c r="DDY49" s="81"/>
      <c r="DDZ49" s="81"/>
      <c r="DEA49" s="81"/>
      <c r="DEB49" s="81"/>
      <c r="DEC49" s="81"/>
      <c r="DED49" s="81"/>
      <c r="DEE49" s="81"/>
      <c r="DEF49" s="81"/>
      <c r="DEG49" s="81"/>
      <c r="DEH49" s="81"/>
      <c r="DEI49" s="81"/>
      <c r="DEJ49" s="81"/>
      <c r="DEK49" s="81"/>
      <c r="DEL49" s="81"/>
      <c r="DEM49" s="81"/>
      <c r="DEN49" s="81"/>
      <c r="DEO49" s="81"/>
      <c r="DEP49" s="81"/>
      <c r="DEQ49" s="81"/>
      <c r="DER49" s="81"/>
      <c r="DES49" s="81"/>
      <c r="DET49" s="81"/>
      <c r="DEU49" s="81"/>
      <c r="DEV49" s="81"/>
      <c r="DEW49" s="81"/>
      <c r="DEX49" s="81"/>
      <c r="DEY49" s="81"/>
      <c r="DEZ49" s="81"/>
      <c r="DFA49" s="81"/>
      <c r="DFB49" s="81"/>
      <c r="DFC49" s="81"/>
      <c r="DFD49" s="81"/>
      <c r="DFE49" s="81"/>
      <c r="DFF49" s="81"/>
      <c r="DFG49" s="81"/>
      <c r="DFH49" s="81"/>
      <c r="DFI49" s="81"/>
      <c r="DFJ49" s="81"/>
      <c r="DFK49" s="81"/>
      <c r="DFL49" s="81"/>
      <c r="DFM49" s="81"/>
      <c r="DFN49" s="81"/>
      <c r="DFO49" s="81"/>
      <c r="DFP49" s="81"/>
      <c r="DFQ49" s="81"/>
      <c r="DFR49" s="81"/>
      <c r="DFS49" s="81"/>
      <c r="DFT49" s="81"/>
      <c r="DFU49" s="81"/>
      <c r="DFV49" s="81"/>
      <c r="DFW49" s="81"/>
      <c r="DFX49" s="81"/>
      <c r="DFY49" s="81"/>
      <c r="DFZ49" s="81"/>
      <c r="DGA49" s="81"/>
      <c r="DGB49" s="81"/>
      <c r="DGC49" s="81"/>
      <c r="DGD49" s="81"/>
      <c r="DGE49" s="81"/>
      <c r="DGF49" s="81"/>
      <c r="DGG49" s="81"/>
      <c r="DGH49" s="81"/>
      <c r="DGI49" s="81"/>
      <c r="DGJ49" s="81"/>
      <c r="DGK49" s="81"/>
      <c r="DGL49" s="81"/>
      <c r="DGM49" s="81"/>
      <c r="DGN49" s="81"/>
      <c r="DGO49" s="81"/>
      <c r="DGP49" s="81"/>
      <c r="DGQ49" s="81"/>
      <c r="DGR49" s="81"/>
      <c r="DGS49" s="81"/>
      <c r="DGT49" s="81"/>
      <c r="DGU49" s="81"/>
      <c r="DGV49" s="81"/>
      <c r="DGW49" s="81"/>
      <c r="DGX49" s="81"/>
      <c r="DGY49" s="81"/>
      <c r="DGZ49" s="81"/>
      <c r="DHA49" s="81"/>
      <c r="DHB49" s="81"/>
      <c r="DHC49" s="81"/>
      <c r="DHD49" s="81"/>
      <c r="DHE49" s="81"/>
      <c r="DHF49" s="81"/>
      <c r="DHG49" s="81"/>
      <c r="DHH49" s="81"/>
      <c r="DHI49" s="81"/>
      <c r="DHJ49" s="81"/>
      <c r="DHK49" s="81"/>
      <c r="DHL49" s="81"/>
      <c r="DHM49" s="81"/>
      <c r="DHN49" s="81"/>
      <c r="DHO49" s="81"/>
      <c r="DHP49" s="81"/>
      <c r="DHQ49" s="81"/>
      <c r="DHR49" s="81"/>
      <c r="DHS49" s="81"/>
      <c r="DHT49" s="81"/>
      <c r="DHU49" s="81"/>
      <c r="DHV49" s="81"/>
      <c r="DHW49" s="81"/>
      <c r="DHX49" s="81"/>
      <c r="DHY49" s="81"/>
      <c r="DHZ49" s="81"/>
      <c r="DIA49" s="81"/>
      <c r="DIB49" s="81"/>
      <c r="DIC49" s="81"/>
      <c r="DID49" s="81"/>
      <c r="DIE49" s="81"/>
      <c r="DIF49" s="81"/>
      <c r="DIG49" s="81"/>
      <c r="DIH49" s="81"/>
      <c r="DII49" s="81"/>
      <c r="DIJ49" s="81"/>
      <c r="DIK49" s="81"/>
      <c r="DIL49" s="81"/>
      <c r="DIM49" s="81"/>
      <c r="DIN49" s="81"/>
      <c r="DIO49" s="81"/>
      <c r="DIP49" s="81"/>
      <c r="DIQ49" s="81"/>
      <c r="DIR49" s="81"/>
      <c r="DIS49" s="81"/>
      <c r="DIT49" s="81"/>
      <c r="DIU49" s="81"/>
      <c r="DIV49" s="81"/>
      <c r="DIW49" s="81"/>
      <c r="DIX49" s="81"/>
      <c r="DIY49" s="81"/>
      <c r="DIZ49" s="81"/>
      <c r="DJA49" s="81"/>
      <c r="DJB49" s="81"/>
      <c r="DJC49" s="81"/>
      <c r="DJD49" s="81"/>
      <c r="DJE49" s="81"/>
      <c r="DJF49" s="81"/>
      <c r="DJG49" s="81"/>
      <c r="DJH49" s="81"/>
      <c r="DJI49" s="81"/>
      <c r="DJJ49" s="81"/>
      <c r="DJK49" s="81"/>
      <c r="DJL49" s="81"/>
      <c r="DJM49" s="81"/>
      <c r="DJN49" s="81"/>
      <c r="DJO49" s="81"/>
      <c r="DJP49" s="81"/>
      <c r="DJQ49" s="81"/>
      <c r="DJR49" s="81"/>
      <c r="DJS49" s="81"/>
      <c r="DJT49" s="81"/>
      <c r="DJU49" s="81"/>
      <c r="DJV49" s="81"/>
      <c r="DJW49" s="81"/>
      <c r="DJX49" s="81"/>
      <c r="DJY49" s="81"/>
      <c r="DJZ49" s="81"/>
      <c r="DKA49" s="81"/>
      <c r="DKB49" s="81"/>
      <c r="DKC49" s="81"/>
      <c r="DKD49" s="81"/>
      <c r="DKE49" s="81"/>
      <c r="DKF49" s="81"/>
      <c r="DKG49" s="81"/>
      <c r="DKH49" s="81"/>
      <c r="DKI49" s="81"/>
      <c r="DKJ49" s="81"/>
      <c r="DKK49" s="81"/>
      <c r="DKL49" s="81"/>
      <c r="DKM49" s="81"/>
      <c r="DKN49" s="81"/>
      <c r="DKO49" s="81"/>
      <c r="DKP49" s="81"/>
      <c r="DKQ49" s="81"/>
      <c r="DKR49" s="81"/>
      <c r="DKS49" s="81"/>
      <c r="DKT49" s="81"/>
      <c r="DKU49" s="81"/>
      <c r="DKV49" s="81"/>
      <c r="DKW49" s="81"/>
      <c r="DKX49" s="81"/>
      <c r="DKY49" s="81"/>
      <c r="DKZ49" s="81"/>
      <c r="DLA49" s="81"/>
      <c r="DLB49" s="81"/>
      <c r="DLC49" s="81"/>
      <c r="DLD49" s="81"/>
      <c r="DLE49" s="81"/>
      <c r="DLF49" s="81"/>
      <c r="DLG49" s="81"/>
      <c r="DLH49" s="81"/>
      <c r="DLI49" s="81"/>
      <c r="DLJ49" s="81"/>
      <c r="DLK49" s="81"/>
      <c r="DLL49" s="81"/>
      <c r="DLM49" s="81"/>
      <c r="DLN49" s="81"/>
      <c r="DLO49" s="81"/>
      <c r="DLP49" s="81"/>
      <c r="DLQ49" s="81"/>
      <c r="DLR49" s="81"/>
      <c r="DLS49" s="81"/>
      <c r="DLT49" s="81"/>
      <c r="DLU49" s="81"/>
      <c r="DLV49" s="81"/>
      <c r="DLW49" s="81"/>
      <c r="DLX49" s="81"/>
      <c r="DLY49" s="81"/>
      <c r="DLZ49" s="81"/>
      <c r="DMA49" s="81"/>
      <c r="DMB49" s="81"/>
      <c r="DMC49" s="81"/>
      <c r="DMD49" s="81"/>
      <c r="DME49" s="81"/>
      <c r="DMF49" s="81"/>
      <c r="DMG49" s="81"/>
      <c r="DMH49" s="81"/>
      <c r="DMI49" s="81"/>
      <c r="DMJ49" s="81"/>
      <c r="DMK49" s="81"/>
      <c r="DML49" s="81"/>
      <c r="DMM49" s="81"/>
      <c r="DMN49" s="81"/>
      <c r="DMO49" s="81"/>
      <c r="DMP49" s="81"/>
      <c r="DMQ49" s="81"/>
      <c r="DMR49" s="81"/>
      <c r="DMS49" s="81"/>
      <c r="DMT49" s="81"/>
      <c r="DMU49" s="81"/>
      <c r="DMV49" s="81"/>
      <c r="DMW49" s="81"/>
      <c r="DMX49" s="81"/>
      <c r="DMY49" s="81"/>
      <c r="DMZ49" s="81"/>
      <c r="DNA49" s="81"/>
      <c r="DNB49" s="81"/>
      <c r="DNC49" s="81"/>
      <c r="DND49" s="81"/>
      <c r="DNE49" s="81"/>
      <c r="DNF49" s="81"/>
      <c r="DNG49" s="81"/>
      <c r="DNH49" s="81"/>
      <c r="DNI49" s="81"/>
      <c r="DNJ49" s="81"/>
      <c r="DNK49" s="81"/>
      <c r="DNL49" s="81"/>
      <c r="DNM49" s="81"/>
      <c r="DNN49" s="81"/>
      <c r="DNO49" s="81"/>
      <c r="DNP49" s="81"/>
      <c r="DNQ49" s="81"/>
      <c r="DNR49" s="81"/>
      <c r="DNS49" s="81"/>
      <c r="DNT49" s="81"/>
      <c r="DNU49" s="81"/>
      <c r="DNV49" s="81"/>
      <c r="DNW49" s="81"/>
      <c r="DNX49" s="81"/>
      <c r="DNY49" s="81"/>
      <c r="DNZ49" s="81"/>
      <c r="DOA49" s="81"/>
      <c r="DOB49" s="81"/>
      <c r="DOC49" s="81"/>
      <c r="DOD49" s="81"/>
      <c r="DOE49" s="81"/>
      <c r="DOF49" s="81"/>
      <c r="DOG49" s="81"/>
      <c r="DOH49" s="81"/>
      <c r="DOI49" s="81"/>
      <c r="DOJ49" s="81"/>
      <c r="DOK49" s="81"/>
      <c r="DOL49" s="81"/>
      <c r="DOM49" s="81"/>
      <c r="DON49" s="81"/>
      <c r="DOO49" s="81"/>
      <c r="DOP49" s="81"/>
      <c r="DOQ49" s="81"/>
      <c r="DOR49" s="81"/>
      <c r="DOS49" s="81"/>
      <c r="DOT49" s="81"/>
      <c r="DOU49" s="81"/>
      <c r="DOV49" s="81"/>
      <c r="DOW49" s="81"/>
      <c r="DOX49" s="81"/>
      <c r="DOY49" s="81"/>
      <c r="DOZ49" s="81"/>
      <c r="DPA49" s="81"/>
      <c r="DPB49" s="81"/>
      <c r="DPC49" s="81"/>
      <c r="DPD49" s="81"/>
      <c r="DPE49" s="81"/>
      <c r="DPF49" s="81"/>
      <c r="DPG49" s="81"/>
      <c r="DPH49" s="81"/>
      <c r="DPI49" s="81"/>
      <c r="DPJ49" s="81"/>
      <c r="DPK49" s="81"/>
      <c r="DPL49" s="81"/>
      <c r="DPM49" s="81"/>
      <c r="DPN49" s="81"/>
      <c r="DPO49" s="81"/>
      <c r="DPP49" s="81"/>
      <c r="DPQ49" s="81"/>
      <c r="DPR49" s="81"/>
      <c r="DPS49" s="81"/>
      <c r="DPT49" s="81"/>
      <c r="DPU49" s="81"/>
      <c r="DPV49" s="81"/>
      <c r="DPW49" s="81"/>
      <c r="DPX49" s="81"/>
      <c r="DPY49" s="81"/>
      <c r="DPZ49" s="81"/>
      <c r="DQA49" s="81"/>
      <c r="DQB49" s="81"/>
      <c r="DQC49" s="81"/>
      <c r="DQD49" s="81"/>
      <c r="DQE49" s="81"/>
      <c r="DQF49" s="81"/>
      <c r="DQG49" s="81"/>
      <c r="DQH49" s="81"/>
      <c r="DQI49" s="81"/>
      <c r="DQJ49" s="81"/>
      <c r="DQK49" s="81"/>
      <c r="DQL49" s="81"/>
      <c r="DQM49" s="81"/>
      <c r="DQN49" s="81"/>
      <c r="DQO49" s="81"/>
      <c r="DQP49" s="81"/>
      <c r="DQQ49" s="81"/>
      <c r="DQR49" s="81"/>
      <c r="DQS49" s="81"/>
      <c r="DQT49" s="81"/>
      <c r="DQU49" s="81"/>
      <c r="DQV49" s="81"/>
      <c r="DQW49" s="81"/>
      <c r="DQX49" s="81"/>
      <c r="DQY49" s="81"/>
      <c r="DQZ49" s="81"/>
      <c r="DRA49" s="81"/>
      <c r="DRB49" s="81"/>
      <c r="DRC49" s="81"/>
      <c r="DRD49" s="81"/>
      <c r="DRE49" s="81"/>
      <c r="DRF49" s="81"/>
      <c r="DRG49" s="81"/>
      <c r="DRH49" s="81"/>
      <c r="DRI49" s="81"/>
      <c r="DRJ49" s="81"/>
      <c r="DRK49" s="81"/>
      <c r="DRL49" s="81"/>
      <c r="DRM49" s="81"/>
      <c r="DRN49" s="81"/>
      <c r="DRO49" s="81"/>
      <c r="DRP49" s="81"/>
      <c r="DRQ49" s="81"/>
      <c r="DRR49" s="81"/>
      <c r="DRS49" s="81"/>
      <c r="DRT49" s="81"/>
      <c r="DRU49" s="81"/>
      <c r="DRV49" s="81"/>
      <c r="DRW49" s="81"/>
      <c r="DRX49" s="81"/>
      <c r="DRY49" s="81"/>
      <c r="DRZ49" s="81"/>
      <c r="DSA49" s="81"/>
      <c r="DSB49" s="81"/>
      <c r="DSC49" s="81"/>
      <c r="DSD49" s="81"/>
      <c r="DSE49" s="81"/>
      <c r="DSF49" s="81"/>
      <c r="DSG49" s="81"/>
      <c r="DSH49" s="81"/>
      <c r="DSI49" s="81"/>
      <c r="DSJ49" s="81"/>
      <c r="DSK49" s="81"/>
      <c r="DSL49" s="81"/>
      <c r="DSM49" s="81"/>
      <c r="DSN49" s="81"/>
      <c r="DSO49" s="81"/>
      <c r="DSP49" s="81"/>
      <c r="DSQ49" s="81"/>
      <c r="DSR49" s="81"/>
      <c r="DSS49" s="81"/>
      <c r="DST49" s="81"/>
      <c r="DSU49" s="81"/>
      <c r="DSV49" s="81"/>
      <c r="DSW49" s="81"/>
      <c r="DSX49" s="81"/>
      <c r="DSY49" s="81"/>
      <c r="DSZ49" s="81"/>
      <c r="DTA49" s="81"/>
      <c r="DTB49" s="81"/>
      <c r="DTC49" s="81"/>
      <c r="DTD49" s="81"/>
      <c r="DTE49" s="81"/>
      <c r="DTF49" s="81"/>
      <c r="DTG49" s="81"/>
      <c r="DTH49" s="81"/>
      <c r="DTI49" s="81"/>
      <c r="DTJ49" s="81"/>
      <c r="DTK49" s="81"/>
      <c r="DTL49" s="81"/>
      <c r="DTM49" s="81"/>
      <c r="DTN49" s="81"/>
      <c r="DTO49" s="81"/>
      <c r="DTP49" s="81"/>
      <c r="DTQ49" s="81"/>
      <c r="DTR49" s="81"/>
      <c r="DTS49" s="81"/>
      <c r="DTT49" s="81"/>
      <c r="DTU49" s="81"/>
      <c r="DTV49" s="81"/>
      <c r="DTW49" s="81"/>
      <c r="DTX49" s="81"/>
      <c r="DTY49" s="81"/>
      <c r="DTZ49" s="81"/>
      <c r="DUA49" s="81"/>
      <c r="DUB49" s="81"/>
      <c r="DUC49" s="81"/>
      <c r="DUD49" s="81"/>
      <c r="DUE49" s="81"/>
      <c r="DUF49" s="81"/>
      <c r="DUG49" s="81"/>
      <c r="DUH49" s="81"/>
      <c r="DUI49" s="81"/>
      <c r="DUJ49" s="81"/>
      <c r="DUK49" s="81"/>
      <c r="DUL49" s="81"/>
      <c r="DUM49" s="81"/>
      <c r="DUN49" s="81"/>
      <c r="DUO49" s="81"/>
      <c r="DUP49" s="81"/>
      <c r="DUQ49" s="81"/>
      <c r="DUR49" s="81"/>
      <c r="DUS49" s="81"/>
      <c r="DUT49" s="81"/>
      <c r="DUU49" s="81"/>
      <c r="DUV49" s="81"/>
      <c r="DUW49" s="81"/>
      <c r="DUX49" s="81"/>
      <c r="DUY49" s="81"/>
      <c r="DUZ49" s="81"/>
      <c r="DVA49" s="81"/>
      <c r="DVB49" s="81"/>
      <c r="DVC49" s="81"/>
      <c r="DVD49" s="81"/>
      <c r="DVE49" s="81"/>
      <c r="DVF49" s="81"/>
      <c r="DVG49" s="81"/>
      <c r="DVH49" s="81"/>
      <c r="DVI49" s="81"/>
      <c r="DVJ49" s="81"/>
      <c r="DVK49" s="81"/>
      <c r="DVL49" s="81"/>
      <c r="DVM49" s="81"/>
      <c r="DVN49" s="81"/>
      <c r="DVO49" s="81"/>
      <c r="DVP49" s="81"/>
      <c r="DVQ49" s="81"/>
      <c r="DVR49" s="81"/>
      <c r="DVS49" s="81"/>
      <c r="DVT49" s="81"/>
      <c r="DVU49" s="81"/>
      <c r="DVV49" s="81"/>
      <c r="DVW49" s="81"/>
      <c r="DVX49" s="81"/>
      <c r="DVY49" s="81"/>
      <c r="DVZ49" s="81"/>
      <c r="DWA49" s="81"/>
      <c r="DWB49" s="81"/>
      <c r="DWC49" s="81"/>
      <c r="DWD49" s="81"/>
      <c r="DWE49" s="81"/>
      <c r="DWF49" s="81"/>
      <c r="DWG49" s="81"/>
      <c r="DWH49" s="81"/>
      <c r="DWI49" s="81"/>
      <c r="DWJ49" s="81"/>
      <c r="DWK49" s="81"/>
      <c r="DWL49" s="81"/>
      <c r="DWM49" s="81"/>
      <c r="DWN49" s="81"/>
      <c r="DWO49" s="81"/>
      <c r="DWP49" s="81"/>
      <c r="DWQ49" s="81"/>
      <c r="DWR49" s="81"/>
      <c r="DWS49" s="81"/>
      <c r="DWT49" s="81"/>
      <c r="DWU49" s="81"/>
      <c r="DWV49" s="81"/>
      <c r="DWW49" s="81"/>
      <c r="DWX49" s="81"/>
      <c r="DWY49" s="81"/>
      <c r="DWZ49" s="81"/>
      <c r="DXA49" s="81"/>
      <c r="DXB49" s="81"/>
      <c r="DXC49" s="81"/>
      <c r="DXD49" s="81"/>
      <c r="DXE49" s="81"/>
      <c r="DXF49" s="81"/>
      <c r="DXG49" s="81"/>
      <c r="DXH49" s="81"/>
      <c r="DXI49" s="81"/>
      <c r="DXJ49" s="81"/>
      <c r="DXK49" s="81"/>
      <c r="DXL49" s="81"/>
      <c r="DXM49" s="81"/>
      <c r="DXN49" s="81"/>
      <c r="DXO49" s="81"/>
      <c r="DXP49" s="81"/>
      <c r="DXQ49" s="81"/>
      <c r="DXR49" s="81"/>
      <c r="DXS49" s="81"/>
      <c r="DXT49" s="81"/>
      <c r="DXU49" s="81"/>
      <c r="DXV49" s="81"/>
      <c r="DXW49" s="81"/>
      <c r="DXX49" s="81"/>
      <c r="DXY49" s="81"/>
      <c r="DXZ49" s="81"/>
      <c r="DYA49" s="81"/>
      <c r="DYB49" s="81"/>
      <c r="DYC49" s="81"/>
      <c r="DYD49" s="81"/>
      <c r="DYE49" s="81"/>
      <c r="DYF49" s="81"/>
      <c r="DYG49" s="81"/>
      <c r="DYH49" s="81"/>
      <c r="DYI49" s="81"/>
      <c r="DYJ49" s="81"/>
      <c r="DYK49" s="81"/>
      <c r="DYL49" s="81"/>
      <c r="DYM49" s="81"/>
      <c r="DYN49" s="81"/>
      <c r="DYO49" s="81"/>
      <c r="DYP49" s="81"/>
      <c r="DYQ49" s="81"/>
      <c r="DYR49" s="81"/>
      <c r="DYS49" s="81"/>
      <c r="DYT49" s="81"/>
      <c r="DYU49" s="81"/>
      <c r="DYV49" s="81"/>
      <c r="DYW49" s="81"/>
      <c r="DYX49" s="81"/>
      <c r="DYY49" s="81"/>
      <c r="DYZ49" s="81"/>
      <c r="DZA49" s="81"/>
      <c r="DZB49" s="81"/>
      <c r="DZC49" s="81"/>
      <c r="DZD49" s="81"/>
      <c r="DZE49" s="81"/>
      <c r="DZF49" s="81"/>
      <c r="DZG49" s="81"/>
      <c r="DZH49" s="81"/>
      <c r="DZI49" s="81"/>
      <c r="DZJ49" s="81"/>
      <c r="DZK49" s="81"/>
      <c r="DZL49" s="81"/>
      <c r="DZM49" s="81"/>
      <c r="DZN49" s="81"/>
      <c r="DZO49" s="81"/>
      <c r="DZP49" s="81"/>
      <c r="DZQ49" s="81"/>
      <c r="DZR49" s="81"/>
      <c r="DZS49" s="81"/>
      <c r="DZT49" s="81"/>
      <c r="DZU49" s="81"/>
      <c r="DZV49" s="81"/>
      <c r="DZW49" s="81"/>
      <c r="DZX49" s="81"/>
      <c r="DZY49" s="81"/>
      <c r="DZZ49" s="81"/>
      <c r="EAA49" s="81"/>
      <c r="EAB49" s="81"/>
      <c r="EAC49" s="81"/>
      <c r="EAD49" s="81"/>
      <c r="EAE49" s="81"/>
      <c r="EAF49" s="81"/>
      <c r="EAG49" s="81"/>
      <c r="EAH49" s="81"/>
      <c r="EAI49" s="81"/>
      <c r="EAJ49" s="81"/>
      <c r="EAK49" s="81"/>
      <c r="EAL49" s="81"/>
      <c r="EAM49" s="81"/>
      <c r="EAN49" s="81"/>
      <c r="EAO49" s="81"/>
      <c r="EAP49" s="81"/>
      <c r="EAQ49" s="81"/>
      <c r="EAR49" s="81"/>
      <c r="EAS49" s="81"/>
      <c r="EAT49" s="81"/>
      <c r="EAU49" s="81"/>
      <c r="EAV49" s="81"/>
      <c r="EAW49" s="81"/>
      <c r="EAX49" s="81"/>
      <c r="EAY49" s="81"/>
      <c r="EAZ49" s="81"/>
      <c r="EBA49" s="81"/>
      <c r="EBB49" s="81"/>
      <c r="EBC49" s="81"/>
      <c r="EBD49" s="81"/>
      <c r="EBE49" s="81"/>
      <c r="EBF49" s="81"/>
      <c r="EBG49" s="81"/>
      <c r="EBH49" s="81"/>
      <c r="EBI49" s="81"/>
      <c r="EBJ49" s="81"/>
      <c r="EBK49" s="81"/>
      <c r="EBL49" s="81"/>
      <c r="EBM49" s="81"/>
      <c r="EBN49" s="81"/>
      <c r="EBO49" s="81"/>
      <c r="EBP49" s="81"/>
      <c r="EBQ49" s="81"/>
      <c r="EBR49" s="81"/>
      <c r="EBS49" s="81"/>
      <c r="EBT49" s="81"/>
      <c r="EBU49" s="81"/>
      <c r="EBV49" s="81"/>
      <c r="EBW49" s="81"/>
      <c r="EBX49" s="81"/>
      <c r="EBY49" s="81"/>
      <c r="EBZ49" s="81"/>
      <c r="ECA49" s="81"/>
      <c r="ECB49" s="81"/>
      <c r="ECC49" s="81"/>
      <c r="ECD49" s="81"/>
      <c r="ECE49" s="81"/>
      <c r="ECF49" s="81"/>
      <c r="ECG49" s="81"/>
      <c r="ECH49" s="81"/>
      <c r="ECI49" s="81"/>
      <c r="ECJ49" s="81"/>
      <c r="ECK49" s="81"/>
      <c r="ECL49" s="81"/>
      <c r="ECM49" s="81"/>
      <c r="ECN49" s="81"/>
      <c r="ECO49" s="81"/>
      <c r="ECP49" s="81"/>
      <c r="ECQ49" s="81"/>
      <c r="ECR49" s="81"/>
      <c r="ECS49" s="81"/>
      <c r="ECT49" s="81"/>
      <c r="ECU49" s="81"/>
      <c r="ECV49" s="81"/>
      <c r="ECW49" s="81"/>
      <c r="ECX49" s="81"/>
      <c r="ECY49" s="81"/>
      <c r="ECZ49" s="81"/>
      <c r="EDA49" s="81"/>
      <c r="EDB49" s="81"/>
      <c r="EDC49" s="81"/>
      <c r="EDD49" s="81"/>
      <c r="EDE49" s="81"/>
      <c r="EDF49" s="81"/>
      <c r="EDG49" s="81"/>
      <c r="EDH49" s="81"/>
      <c r="EDI49" s="81"/>
      <c r="EDJ49" s="81"/>
      <c r="EDK49" s="81"/>
      <c r="EDL49" s="81"/>
      <c r="EDM49" s="81"/>
      <c r="EDN49" s="81"/>
      <c r="EDO49" s="81"/>
      <c r="EDP49" s="81"/>
      <c r="EDQ49" s="81"/>
      <c r="EDR49" s="81"/>
      <c r="EDS49" s="81"/>
      <c r="EDT49" s="81"/>
      <c r="EDU49" s="81"/>
      <c r="EDV49" s="81"/>
      <c r="EDW49" s="81"/>
      <c r="EDX49" s="81"/>
      <c r="EDY49" s="81"/>
      <c r="EDZ49" s="81"/>
      <c r="EEA49" s="81"/>
      <c r="EEB49" s="81"/>
      <c r="EEC49" s="81"/>
      <c r="EED49" s="81"/>
      <c r="EEE49" s="81"/>
      <c r="EEF49" s="81"/>
      <c r="EEG49" s="81"/>
      <c r="EEH49" s="81"/>
      <c r="EEI49" s="81"/>
      <c r="EEJ49" s="81"/>
      <c r="EEK49" s="81"/>
      <c r="EEL49" s="81"/>
      <c r="EEM49" s="81"/>
      <c r="EEN49" s="81"/>
      <c r="EEO49" s="81"/>
      <c r="EEP49" s="81"/>
      <c r="EEQ49" s="81"/>
      <c r="EER49" s="81"/>
      <c r="EES49" s="81"/>
      <c r="EET49" s="81"/>
      <c r="EEU49" s="81"/>
      <c r="EEV49" s="81"/>
      <c r="EEW49" s="81"/>
      <c r="EEX49" s="81"/>
      <c r="EEY49" s="81"/>
      <c r="EEZ49" s="81"/>
      <c r="EFA49" s="81"/>
      <c r="EFB49" s="81"/>
      <c r="EFC49" s="81"/>
      <c r="EFD49" s="81"/>
      <c r="EFE49" s="81"/>
      <c r="EFF49" s="81"/>
      <c r="EFG49" s="81"/>
      <c r="EFH49" s="81"/>
      <c r="EFI49" s="81"/>
      <c r="EFJ49" s="81"/>
      <c r="EFK49" s="81"/>
      <c r="EFL49" s="81"/>
      <c r="EFM49" s="81"/>
      <c r="EFN49" s="81"/>
      <c r="EFO49" s="81"/>
      <c r="EFP49" s="81"/>
      <c r="EFQ49" s="81"/>
      <c r="EFR49" s="81"/>
      <c r="EFS49" s="81"/>
      <c r="EFT49" s="81"/>
      <c r="EFU49" s="81"/>
      <c r="EFV49" s="81"/>
      <c r="EFW49" s="81"/>
      <c r="EFX49" s="81"/>
      <c r="EFY49" s="81"/>
      <c r="EFZ49" s="81"/>
      <c r="EGA49" s="81"/>
      <c r="EGB49" s="81"/>
      <c r="EGC49" s="81"/>
      <c r="EGD49" s="81"/>
      <c r="EGE49" s="81"/>
      <c r="EGF49" s="81"/>
      <c r="EGG49" s="81"/>
      <c r="EGH49" s="81"/>
      <c r="EGI49" s="81"/>
      <c r="EGJ49" s="81"/>
      <c r="EGK49" s="81"/>
      <c r="EGL49" s="81"/>
      <c r="EGM49" s="81"/>
      <c r="EGN49" s="81"/>
      <c r="EGO49" s="81"/>
      <c r="EGP49" s="81"/>
      <c r="EGQ49" s="81"/>
      <c r="EGR49" s="81"/>
      <c r="EGS49" s="81"/>
      <c r="EGT49" s="81"/>
      <c r="EGU49" s="81"/>
      <c r="EGV49" s="81"/>
      <c r="EGW49" s="81"/>
      <c r="EGX49" s="81"/>
      <c r="EGY49" s="81"/>
      <c r="EGZ49" s="81"/>
      <c r="EHA49" s="81"/>
      <c r="EHB49" s="81"/>
      <c r="EHC49" s="81"/>
      <c r="EHD49" s="81"/>
      <c r="EHE49" s="81"/>
      <c r="EHF49" s="81"/>
      <c r="EHG49" s="81"/>
      <c r="EHH49" s="81"/>
      <c r="EHI49" s="81"/>
      <c r="EHJ49" s="81"/>
      <c r="EHK49" s="81"/>
      <c r="EHL49" s="81"/>
      <c r="EHM49" s="81"/>
      <c r="EHN49" s="81"/>
      <c r="EHO49" s="81"/>
      <c r="EHP49" s="81"/>
      <c r="EHQ49" s="81"/>
      <c r="EHR49" s="81"/>
      <c r="EHS49" s="81"/>
      <c r="EHT49" s="81"/>
      <c r="EHU49" s="81"/>
      <c r="EHV49" s="81"/>
      <c r="EHW49" s="81"/>
      <c r="EHX49" s="81"/>
      <c r="EHY49" s="81"/>
      <c r="EHZ49" s="81"/>
      <c r="EIA49" s="81"/>
      <c r="EIB49" s="81"/>
      <c r="EIC49" s="81"/>
      <c r="EID49" s="81"/>
      <c r="EIE49" s="81"/>
      <c r="EIF49" s="81"/>
      <c r="EIG49" s="81"/>
      <c r="EIH49" s="81"/>
      <c r="EII49" s="81"/>
      <c r="EIJ49" s="81"/>
      <c r="EIK49" s="81"/>
      <c r="EIL49" s="81"/>
      <c r="EIM49" s="81"/>
      <c r="EIN49" s="81"/>
      <c r="EIO49" s="81"/>
      <c r="EIP49" s="81"/>
      <c r="EIQ49" s="81"/>
      <c r="EIR49" s="81"/>
      <c r="EIS49" s="81"/>
      <c r="EIT49" s="81"/>
      <c r="EIU49" s="81"/>
      <c r="EIV49" s="81"/>
      <c r="EIW49" s="81"/>
      <c r="EIX49" s="81"/>
      <c r="EIY49" s="81"/>
      <c r="EIZ49" s="81"/>
      <c r="EJA49" s="81"/>
      <c r="EJB49" s="81"/>
      <c r="EJC49" s="81"/>
      <c r="EJD49" s="81"/>
      <c r="EJE49" s="81"/>
      <c r="EJF49" s="81"/>
      <c r="EJG49" s="81"/>
      <c r="EJH49" s="81"/>
      <c r="EJI49" s="81"/>
      <c r="EJJ49" s="81"/>
      <c r="EJK49" s="81"/>
      <c r="EJL49" s="81"/>
      <c r="EJM49" s="81"/>
      <c r="EJN49" s="81"/>
      <c r="EJO49" s="81"/>
      <c r="EJP49" s="81"/>
      <c r="EJQ49" s="81"/>
      <c r="EJR49" s="81"/>
      <c r="EJS49" s="81"/>
      <c r="EJT49" s="81"/>
      <c r="EJU49" s="81"/>
      <c r="EJV49" s="81"/>
      <c r="EJW49" s="81"/>
      <c r="EJX49" s="81"/>
      <c r="EJY49" s="81"/>
      <c r="EJZ49" s="81"/>
      <c r="EKA49" s="81"/>
      <c r="EKB49" s="81"/>
      <c r="EKC49" s="81"/>
      <c r="EKD49" s="81"/>
      <c r="EKE49" s="81"/>
      <c r="EKF49" s="81"/>
      <c r="EKG49" s="81"/>
      <c r="EKH49" s="81"/>
      <c r="EKI49" s="81"/>
      <c r="EKJ49" s="81"/>
      <c r="EKK49" s="81"/>
      <c r="EKL49" s="81"/>
      <c r="EKM49" s="81"/>
      <c r="EKN49" s="81"/>
      <c r="EKO49" s="81"/>
      <c r="EKP49" s="81"/>
      <c r="EKQ49" s="81"/>
      <c r="EKR49" s="81"/>
      <c r="EKS49" s="81"/>
      <c r="EKT49" s="81"/>
      <c r="EKU49" s="81"/>
      <c r="EKV49" s="81"/>
      <c r="EKW49" s="81"/>
      <c r="EKX49" s="81"/>
      <c r="EKY49" s="81"/>
      <c r="EKZ49" s="81"/>
      <c r="ELA49" s="81"/>
      <c r="ELB49" s="81"/>
      <c r="ELC49" s="81"/>
      <c r="ELD49" s="81"/>
      <c r="ELE49" s="81"/>
      <c r="ELF49" s="81"/>
      <c r="ELG49" s="81"/>
      <c r="ELH49" s="81"/>
      <c r="ELI49" s="81"/>
      <c r="ELJ49" s="81"/>
      <c r="ELK49" s="81"/>
      <c r="ELL49" s="81"/>
      <c r="ELM49" s="81"/>
      <c r="ELN49" s="81"/>
      <c r="ELO49" s="81"/>
      <c r="ELP49" s="81"/>
      <c r="ELQ49" s="81"/>
      <c r="ELR49" s="81"/>
      <c r="ELS49" s="81"/>
      <c r="ELT49" s="81"/>
      <c r="ELU49" s="81"/>
      <c r="ELV49" s="81"/>
      <c r="ELW49" s="81"/>
      <c r="ELX49" s="81"/>
      <c r="ELY49" s="81"/>
      <c r="ELZ49" s="81"/>
      <c r="EMA49" s="81"/>
      <c r="EMB49" s="81"/>
      <c r="EMC49" s="81"/>
      <c r="EMD49" s="81"/>
      <c r="EME49" s="81"/>
      <c r="EMF49" s="81"/>
      <c r="EMG49" s="81"/>
      <c r="EMH49" s="81"/>
      <c r="EMI49" s="81"/>
      <c r="EMJ49" s="81"/>
      <c r="EMK49" s="81"/>
      <c r="EML49" s="81"/>
      <c r="EMM49" s="81"/>
      <c r="EMN49" s="81"/>
      <c r="EMO49" s="81"/>
      <c r="EMP49" s="81"/>
      <c r="EMQ49" s="81"/>
      <c r="EMR49" s="81"/>
      <c r="EMS49" s="81"/>
      <c r="EMT49" s="81"/>
      <c r="EMU49" s="81"/>
      <c r="EMV49" s="81"/>
      <c r="EMW49" s="81"/>
      <c r="EMX49" s="81"/>
      <c r="EMY49" s="81"/>
      <c r="EMZ49" s="81"/>
      <c r="ENA49" s="81"/>
      <c r="ENB49" s="81"/>
      <c r="ENC49" s="81"/>
      <c r="END49" s="81"/>
      <c r="ENE49" s="81"/>
      <c r="ENF49" s="81"/>
      <c r="ENG49" s="81"/>
      <c r="ENH49" s="81"/>
      <c r="ENI49" s="81"/>
      <c r="ENJ49" s="81"/>
      <c r="ENK49" s="81"/>
      <c r="ENL49" s="81"/>
      <c r="ENM49" s="81"/>
      <c r="ENN49" s="81"/>
      <c r="ENO49" s="81"/>
      <c r="ENP49" s="81"/>
      <c r="ENQ49" s="81"/>
      <c r="ENR49" s="81"/>
      <c r="ENS49" s="81"/>
      <c r="ENT49" s="81"/>
      <c r="ENU49" s="81"/>
      <c r="ENV49" s="81"/>
      <c r="ENW49" s="81"/>
      <c r="ENX49" s="81"/>
      <c r="ENY49" s="81"/>
      <c r="ENZ49" s="81"/>
      <c r="EOA49" s="81"/>
      <c r="EOB49" s="81"/>
      <c r="EOC49" s="81"/>
      <c r="EOD49" s="81"/>
      <c r="EOE49" s="81"/>
      <c r="EOF49" s="81"/>
      <c r="EOG49" s="81"/>
      <c r="EOH49" s="81"/>
      <c r="EOI49" s="81"/>
      <c r="EOJ49" s="81"/>
      <c r="EOK49" s="81"/>
      <c r="EOL49" s="81"/>
      <c r="EOM49" s="81"/>
      <c r="EON49" s="81"/>
      <c r="EOO49" s="81"/>
      <c r="EOP49" s="81"/>
      <c r="EOQ49" s="81"/>
      <c r="EOR49" s="81"/>
      <c r="EOS49" s="81"/>
      <c r="EOT49" s="81"/>
      <c r="EOU49" s="81"/>
      <c r="EOV49" s="81"/>
      <c r="EOW49" s="81"/>
      <c r="EOX49" s="81"/>
      <c r="EOY49" s="81"/>
      <c r="EOZ49" s="81"/>
      <c r="EPA49" s="81"/>
      <c r="EPB49" s="81"/>
      <c r="EPC49" s="81"/>
      <c r="EPD49" s="81"/>
      <c r="EPE49" s="81"/>
      <c r="EPF49" s="81"/>
      <c r="EPG49" s="81"/>
      <c r="EPH49" s="81"/>
      <c r="EPI49" s="81"/>
      <c r="EPJ49" s="81"/>
      <c r="EPK49" s="81"/>
      <c r="EPL49" s="81"/>
      <c r="EPM49" s="81"/>
      <c r="EPN49" s="81"/>
      <c r="EPO49" s="81"/>
      <c r="EPP49" s="81"/>
      <c r="EPQ49" s="81"/>
      <c r="EPR49" s="81"/>
      <c r="EPS49" s="81"/>
      <c r="EPT49" s="81"/>
      <c r="EPU49" s="81"/>
      <c r="EPV49" s="81"/>
      <c r="EPW49" s="81"/>
      <c r="EPX49" s="81"/>
      <c r="EPY49" s="81"/>
      <c r="EPZ49" s="81"/>
      <c r="EQA49" s="81"/>
      <c r="EQB49" s="81"/>
      <c r="EQC49" s="81"/>
      <c r="EQD49" s="81"/>
      <c r="EQE49" s="81"/>
      <c r="EQF49" s="81"/>
      <c r="EQG49" s="81"/>
      <c r="EQH49" s="81"/>
      <c r="EQI49" s="81"/>
      <c r="EQJ49" s="81"/>
      <c r="EQK49" s="81"/>
      <c r="EQL49" s="81"/>
      <c r="EQM49" s="81"/>
      <c r="EQN49" s="81"/>
      <c r="EQO49" s="81"/>
      <c r="EQP49" s="81"/>
      <c r="EQQ49" s="81"/>
      <c r="EQR49" s="81"/>
      <c r="EQS49" s="81"/>
      <c r="EQT49" s="81"/>
      <c r="EQU49" s="81"/>
      <c r="EQV49" s="81"/>
      <c r="EQW49" s="81"/>
      <c r="EQX49" s="81"/>
      <c r="EQY49" s="81"/>
      <c r="EQZ49" s="81"/>
      <c r="ERA49" s="81"/>
      <c r="ERB49" s="81"/>
      <c r="ERC49" s="81"/>
      <c r="ERD49" s="81"/>
      <c r="ERE49" s="81"/>
      <c r="ERF49" s="81"/>
      <c r="ERG49" s="81"/>
      <c r="ERH49" s="81"/>
      <c r="ERI49" s="81"/>
      <c r="ERJ49" s="81"/>
      <c r="ERK49" s="81"/>
      <c r="ERL49" s="81"/>
      <c r="ERM49" s="81"/>
      <c r="ERN49" s="81"/>
      <c r="ERO49" s="81"/>
      <c r="ERP49" s="81"/>
      <c r="ERQ49" s="81"/>
      <c r="ERR49" s="81"/>
      <c r="ERS49" s="81"/>
      <c r="ERT49" s="81"/>
      <c r="ERU49" s="81"/>
      <c r="ERV49" s="81"/>
      <c r="ERW49" s="81"/>
      <c r="ERX49" s="81"/>
      <c r="ERY49" s="81"/>
      <c r="ERZ49" s="81"/>
      <c r="ESA49" s="81"/>
      <c r="ESB49" s="81"/>
      <c r="ESC49" s="81"/>
      <c r="ESD49" s="81"/>
      <c r="ESE49" s="81"/>
      <c r="ESF49" s="81"/>
      <c r="ESG49" s="81"/>
      <c r="ESH49" s="81"/>
      <c r="ESI49" s="81"/>
      <c r="ESJ49" s="81"/>
      <c r="ESK49" s="81"/>
      <c r="ESL49" s="81"/>
      <c r="ESM49" s="81"/>
      <c r="ESN49" s="81"/>
      <c r="ESO49" s="81"/>
      <c r="ESP49" s="81"/>
      <c r="ESQ49" s="81"/>
      <c r="ESR49" s="81"/>
      <c r="ESS49" s="81"/>
      <c r="EST49" s="81"/>
      <c r="ESU49" s="81"/>
      <c r="ESV49" s="81"/>
      <c r="ESW49" s="81"/>
      <c r="ESX49" s="81"/>
      <c r="ESY49" s="81"/>
      <c r="ESZ49" s="81"/>
      <c r="ETA49" s="81"/>
      <c r="ETB49" s="81"/>
      <c r="ETC49" s="81"/>
      <c r="ETD49" s="81"/>
      <c r="ETE49" s="81"/>
      <c r="ETF49" s="81"/>
      <c r="ETG49" s="81"/>
      <c r="ETH49" s="81"/>
      <c r="ETI49" s="81"/>
      <c r="ETJ49" s="81"/>
      <c r="ETK49" s="81"/>
      <c r="ETL49" s="81"/>
      <c r="ETM49" s="81"/>
      <c r="ETN49" s="81"/>
      <c r="ETO49" s="81"/>
      <c r="ETP49" s="81"/>
      <c r="ETQ49" s="81"/>
      <c r="ETR49" s="81"/>
      <c r="ETS49" s="81"/>
      <c r="ETT49" s="81"/>
      <c r="ETU49" s="81"/>
      <c r="ETV49" s="81"/>
      <c r="ETW49" s="81"/>
      <c r="ETX49" s="81"/>
      <c r="ETY49" s="81"/>
      <c r="ETZ49" s="81"/>
      <c r="EUA49" s="81"/>
      <c r="EUB49" s="81"/>
      <c r="EUC49" s="81"/>
      <c r="EUD49" s="81"/>
      <c r="EUE49" s="81"/>
      <c r="EUF49" s="81"/>
      <c r="EUG49" s="81"/>
      <c r="EUH49" s="81"/>
      <c r="EUI49" s="81"/>
      <c r="EUJ49" s="81"/>
      <c r="EUK49" s="81"/>
      <c r="EUL49" s="81"/>
      <c r="EUM49" s="81"/>
      <c r="EUN49" s="81"/>
      <c r="EUO49" s="81"/>
      <c r="EUP49" s="81"/>
      <c r="EUQ49" s="81"/>
      <c r="EUR49" s="81"/>
      <c r="EUS49" s="81"/>
      <c r="EUT49" s="81"/>
      <c r="EUU49" s="81"/>
      <c r="EUV49" s="81"/>
      <c r="EUW49" s="81"/>
      <c r="EUX49" s="81"/>
      <c r="EUY49" s="81"/>
      <c r="EUZ49" s="81"/>
      <c r="EVA49" s="81"/>
      <c r="EVB49" s="81"/>
      <c r="EVC49" s="81"/>
      <c r="EVD49" s="81"/>
      <c r="EVE49" s="81"/>
      <c r="EVF49" s="81"/>
      <c r="EVG49" s="81"/>
      <c r="EVH49" s="81"/>
      <c r="EVI49" s="81"/>
      <c r="EVJ49" s="81"/>
      <c r="EVK49" s="81"/>
      <c r="EVL49" s="81"/>
      <c r="EVM49" s="81"/>
      <c r="EVN49" s="81"/>
      <c r="EVO49" s="81"/>
      <c r="EVP49" s="81"/>
      <c r="EVQ49" s="81"/>
      <c r="EVR49" s="81"/>
      <c r="EVS49" s="81"/>
      <c r="EVT49" s="81"/>
      <c r="EVU49" s="81"/>
      <c r="EVV49" s="81"/>
      <c r="EVW49" s="81"/>
      <c r="EVX49" s="81"/>
      <c r="EVY49" s="81"/>
      <c r="EVZ49" s="81"/>
      <c r="EWA49" s="81"/>
      <c r="EWB49" s="81"/>
      <c r="EWC49" s="81"/>
      <c r="EWD49" s="81"/>
      <c r="EWE49" s="81"/>
      <c r="EWF49" s="81"/>
      <c r="EWG49" s="81"/>
      <c r="EWH49" s="81"/>
      <c r="EWI49" s="81"/>
      <c r="EWJ49" s="81"/>
      <c r="EWK49" s="81"/>
      <c r="EWL49" s="81"/>
      <c r="EWM49" s="81"/>
      <c r="EWN49" s="81"/>
      <c r="EWO49" s="81"/>
      <c r="EWP49" s="81"/>
      <c r="EWQ49" s="81"/>
      <c r="EWR49" s="81"/>
      <c r="EWS49" s="81"/>
      <c r="EWT49" s="81"/>
      <c r="EWU49" s="81"/>
      <c r="EWV49" s="81"/>
      <c r="EWW49" s="81"/>
      <c r="EWX49" s="81"/>
      <c r="EWY49" s="81"/>
      <c r="EWZ49" s="81"/>
      <c r="EXA49" s="81"/>
      <c r="EXB49" s="81"/>
      <c r="EXC49" s="81"/>
      <c r="EXD49" s="81"/>
      <c r="EXE49" s="81"/>
      <c r="EXF49" s="81"/>
      <c r="EXG49" s="81"/>
      <c r="EXH49" s="81"/>
      <c r="EXI49" s="81"/>
      <c r="EXJ49" s="81"/>
      <c r="EXK49" s="81"/>
      <c r="EXL49" s="81"/>
      <c r="EXM49" s="81"/>
      <c r="EXN49" s="81"/>
      <c r="EXO49" s="81"/>
      <c r="EXP49" s="81"/>
      <c r="EXQ49" s="81"/>
      <c r="EXR49" s="81"/>
      <c r="EXS49" s="81"/>
      <c r="EXT49" s="81"/>
      <c r="EXU49" s="81"/>
      <c r="EXV49" s="81"/>
      <c r="EXW49" s="81"/>
      <c r="EXX49" s="81"/>
      <c r="EXY49" s="81"/>
      <c r="EXZ49" s="81"/>
      <c r="EYA49" s="81"/>
      <c r="EYB49" s="81"/>
      <c r="EYC49" s="81"/>
      <c r="EYD49" s="81"/>
      <c r="EYE49" s="81"/>
      <c r="EYF49" s="81"/>
      <c r="EYG49" s="81"/>
      <c r="EYH49" s="81"/>
      <c r="EYI49" s="81"/>
      <c r="EYJ49" s="81"/>
      <c r="EYK49" s="81"/>
      <c r="EYL49" s="81"/>
      <c r="EYM49" s="81"/>
      <c r="EYN49" s="81"/>
      <c r="EYO49" s="81"/>
      <c r="EYP49" s="81"/>
      <c r="EYQ49" s="81"/>
      <c r="EYR49" s="81"/>
      <c r="EYS49" s="81"/>
      <c r="EYT49" s="81"/>
      <c r="EYU49" s="81"/>
      <c r="EYV49" s="81"/>
      <c r="EYW49" s="81"/>
      <c r="EYX49" s="81"/>
      <c r="EYY49" s="81"/>
      <c r="EYZ49" s="81"/>
      <c r="EZA49" s="81"/>
      <c r="EZB49" s="81"/>
      <c r="EZC49" s="81"/>
      <c r="EZD49" s="81"/>
      <c r="EZE49" s="81"/>
      <c r="EZF49" s="81"/>
      <c r="EZG49" s="81"/>
      <c r="EZH49" s="81"/>
      <c r="EZI49" s="81"/>
      <c r="EZJ49" s="81"/>
      <c r="EZK49" s="81"/>
      <c r="EZL49" s="81"/>
      <c r="EZM49" s="81"/>
      <c r="EZN49" s="81"/>
      <c r="EZO49" s="81"/>
      <c r="EZP49" s="81"/>
      <c r="EZQ49" s="81"/>
      <c r="EZR49" s="81"/>
      <c r="EZS49" s="81"/>
      <c r="EZT49" s="81"/>
      <c r="EZU49" s="81"/>
      <c r="EZV49" s="81"/>
      <c r="EZW49" s="81"/>
      <c r="EZX49" s="81"/>
      <c r="EZY49" s="81"/>
      <c r="EZZ49" s="81"/>
      <c r="FAA49" s="81"/>
      <c r="FAB49" s="81"/>
      <c r="FAC49" s="81"/>
      <c r="FAD49" s="81"/>
      <c r="FAE49" s="81"/>
      <c r="FAF49" s="81"/>
      <c r="FAG49" s="81"/>
      <c r="FAH49" s="81"/>
      <c r="FAI49" s="81"/>
      <c r="FAJ49" s="81"/>
      <c r="FAK49" s="81"/>
      <c r="FAL49" s="81"/>
      <c r="FAM49" s="81"/>
      <c r="FAN49" s="81"/>
      <c r="FAO49" s="81"/>
      <c r="FAP49" s="81"/>
      <c r="FAQ49" s="81"/>
      <c r="FAR49" s="81"/>
      <c r="FAS49" s="81"/>
      <c r="FAT49" s="81"/>
      <c r="FAU49" s="81"/>
      <c r="FAV49" s="81"/>
      <c r="FAW49" s="81"/>
      <c r="FAX49" s="81"/>
      <c r="FAY49" s="81"/>
      <c r="FAZ49" s="81"/>
      <c r="FBA49" s="81"/>
      <c r="FBB49" s="81"/>
      <c r="FBC49" s="81"/>
      <c r="FBD49" s="81"/>
      <c r="FBE49" s="81"/>
      <c r="FBF49" s="81"/>
      <c r="FBG49" s="81"/>
      <c r="FBH49" s="81"/>
      <c r="FBI49" s="81"/>
      <c r="FBJ49" s="81"/>
      <c r="FBK49" s="81"/>
      <c r="FBL49" s="81"/>
      <c r="FBM49" s="81"/>
      <c r="FBN49" s="81"/>
      <c r="FBO49" s="81"/>
      <c r="FBP49" s="81"/>
      <c r="FBQ49" s="81"/>
      <c r="FBR49" s="81"/>
      <c r="FBS49" s="81"/>
      <c r="FBT49" s="81"/>
      <c r="FBU49" s="81"/>
      <c r="FBV49" s="81"/>
      <c r="FBW49" s="81"/>
      <c r="FBX49" s="81"/>
      <c r="FBY49" s="81"/>
      <c r="FBZ49" s="81"/>
      <c r="FCA49" s="81"/>
      <c r="FCB49" s="81"/>
      <c r="FCC49" s="81"/>
      <c r="FCD49" s="81"/>
      <c r="FCE49" s="81"/>
      <c r="FCF49" s="81"/>
      <c r="FCG49" s="81"/>
      <c r="FCH49" s="81"/>
      <c r="FCI49" s="81"/>
      <c r="FCJ49" s="81"/>
      <c r="FCK49" s="81"/>
      <c r="FCL49" s="81"/>
      <c r="FCM49" s="81"/>
      <c r="FCN49" s="81"/>
      <c r="FCO49" s="81"/>
      <c r="FCP49" s="81"/>
      <c r="FCQ49" s="81"/>
      <c r="FCR49" s="81"/>
      <c r="FCS49" s="81"/>
      <c r="FCT49" s="81"/>
      <c r="FCU49" s="81"/>
      <c r="FCV49" s="81"/>
      <c r="FCW49" s="81"/>
      <c r="FCX49" s="81"/>
      <c r="FCY49" s="81"/>
      <c r="FCZ49" s="81"/>
      <c r="FDA49" s="81"/>
      <c r="FDB49" s="81"/>
      <c r="FDC49" s="81"/>
      <c r="FDD49" s="81"/>
      <c r="FDE49" s="81"/>
      <c r="FDF49" s="81"/>
      <c r="FDG49" s="81"/>
      <c r="FDH49" s="81"/>
      <c r="FDI49" s="81"/>
      <c r="FDJ49" s="81"/>
      <c r="FDK49" s="81"/>
      <c r="FDL49" s="81"/>
      <c r="FDM49" s="81"/>
      <c r="FDN49" s="81"/>
      <c r="FDO49" s="81"/>
      <c r="FDP49" s="81"/>
      <c r="FDQ49" s="81"/>
      <c r="FDR49" s="81"/>
      <c r="FDS49" s="81"/>
      <c r="FDT49" s="81"/>
      <c r="FDU49" s="81"/>
      <c r="FDV49" s="81"/>
      <c r="FDW49" s="81"/>
      <c r="FDX49" s="81"/>
      <c r="FDY49" s="81"/>
      <c r="FDZ49" s="81"/>
      <c r="FEA49" s="81"/>
      <c r="FEB49" s="81"/>
      <c r="FEC49" s="81"/>
      <c r="FED49" s="81"/>
      <c r="FEE49" s="81"/>
      <c r="FEF49" s="81"/>
      <c r="FEG49" s="81"/>
      <c r="FEH49" s="81"/>
      <c r="FEI49" s="81"/>
      <c r="FEJ49" s="81"/>
      <c r="FEK49" s="81"/>
      <c r="FEL49" s="81"/>
      <c r="FEM49" s="81"/>
      <c r="FEN49" s="81"/>
      <c r="FEO49" s="81"/>
      <c r="FEP49" s="81"/>
      <c r="FEQ49" s="81"/>
      <c r="FER49" s="81"/>
      <c r="FES49" s="81"/>
      <c r="FET49" s="81"/>
      <c r="FEU49" s="81"/>
      <c r="FEV49" s="81"/>
      <c r="FEW49" s="81"/>
      <c r="FEX49" s="81"/>
      <c r="FEY49" s="81"/>
      <c r="FEZ49" s="81"/>
      <c r="FFA49" s="81"/>
      <c r="FFB49" s="81"/>
      <c r="FFC49" s="81"/>
      <c r="FFD49" s="81"/>
      <c r="FFE49" s="81"/>
      <c r="FFF49" s="81"/>
      <c r="FFG49" s="81"/>
      <c r="FFH49" s="81"/>
      <c r="FFI49" s="81"/>
      <c r="FFJ49" s="81"/>
      <c r="FFK49" s="81"/>
      <c r="FFL49" s="81"/>
      <c r="FFM49" s="81"/>
      <c r="FFN49" s="81"/>
      <c r="FFO49" s="81"/>
      <c r="FFP49" s="81"/>
      <c r="FFQ49" s="81"/>
      <c r="FFR49" s="81"/>
      <c r="FFS49" s="81"/>
      <c r="FFT49" s="81"/>
      <c r="FFU49" s="81"/>
      <c r="FFV49" s="81"/>
      <c r="FFW49" s="81"/>
      <c r="FFX49" s="81"/>
      <c r="FFY49" s="81"/>
      <c r="FFZ49" s="81"/>
      <c r="FGA49" s="81"/>
      <c r="FGB49" s="81"/>
      <c r="FGC49" s="81"/>
      <c r="FGD49" s="81"/>
      <c r="FGE49" s="81"/>
      <c r="FGF49" s="81"/>
      <c r="FGG49" s="81"/>
      <c r="FGH49" s="81"/>
      <c r="FGI49" s="81"/>
      <c r="FGJ49" s="81"/>
      <c r="FGK49" s="81"/>
      <c r="FGL49" s="81"/>
      <c r="FGM49" s="81"/>
      <c r="FGN49" s="81"/>
      <c r="FGO49" s="81"/>
      <c r="FGP49" s="81"/>
      <c r="FGQ49" s="81"/>
      <c r="FGR49" s="81"/>
      <c r="FGS49" s="81"/>
      <c r="FGT49" s="81"/>
      <c r="FGU49" s="81"/>
      <c r="FGV49" s="81"/>
      <c r="FGW49" s="81"/>
      <c r="FGX49" s="81"/>
      <c r="FGY49" s="81"/>
      <c r="FGZ49" s="81"/>
      <c r="FHA49" s="81"/>
      <c r="FHB49" s="81"/>
      <c r="FHC49" s="81"/>
      <c r="FHD49" s="81"/>
      <c r="FHE49" s="81"/>
      <c r="FHF49" s="81"/>
      <c r="FHG49" s="81"/>
      <c r="FHH49" s="81"/>
      <c r="FHI49" s="81"/>
      <c r="FHJ49" s="81"/>
      <c r="FHK49" s="81"/>
      <c r="FHL49" s="81"/>
      <c r="FHM49" s="81"/>
      <c r="FHN49" s="81"/>
      <c r="FHO49" s="81"/>
      <c r="FHP49" s="81"/>
      <c r="FHQ49" s="81"/>
      <c r="FHR49" s="81"/>
      <c r="FHS49" s="81"/>
      <c r="FHT49" s="81"/>
      <c r="FHU49" s="81"/>
      <c r="FHV49" s="81"/>
      <c r="FHW49" s="81"/>
      <c r="FHX49" s="81"/>
      <c r="FHY49" s="81"/>
      <c r="FHZ49" s="81"/>
      <c r="FIA49" s="81"/>
      <c r="FIB49" s="81"/>
      <c r="FIC49" s="81"/>
      <c r="FID49" s="81"/>
      <c r="FIE49" s="81"/>
      <c r="FIF49" s="81"/>
      <c r="FIG49" s="81"/>
      <c r="FIH49" s="81"/>
      <c r="FII49" s="81"/>
      <c r="FIJ49" s="81"/>
      <c r="FIK49" s="81"/>
      <c r="FIL49" s="81"/>
      <c r="FIM49" s="81"/>
      <c r="FIN49" s="81"/>
      <c r="FIO49" s="81"/>
      <c r="FIP49" s="81"/>
      <c r="FIQ49" s="81"/>
      <c r="FIR49" s="81"/>
      <c r="FIS49" s="81"/>
      <c r="FIT49" s="81"/>
      <c r="FIU49" s="81"/>
      <c r="FIV49" s="81"/>
      <c r="FIW49" s="81"/>
      <c r="FIX49" s="81"/>
      <c r="FIY49" s="81"/>
      <c r="FIZ49" s="81"/>
      <c r="FJA49" s="81"/>
      <c r="FJB49" s="81"/>
      <c r="FJC49" s="81"/>
      <c r="FJD49" s="81"/>
      <c r="FJE49" s="81"/>
      <c r="FJF49" s="81"/>
      <c r="FJG49" s="81"/>
      <c r="FJH49" s="81"/>
      <c r="FJI49" s="81"/>
      <c r="FJJ49" s="81"/>
      <c r="FJK49" s="81"/>
      <c r="FJL49" s="81"/>
      <c r="FJM49" s="81"/>
      <c r="FJN49" s="81"/>
      <c r="FJO49" s="81"/>
      <c r="FJP49" s="81"/>
      <c r="FJQ49" s="81"/>
      <c r="FJR49" s="81"/>
      <c r="FJS49" s="81"/>
      <c r="FJT49" s="81"/>
      <c r="FJU49" s="81"/>
      <c r="FJV49" s="81"/>
      <c r="FJW49" s="81"/>
      <c r="FJX49" s="81"/>
      <c r="FJY49" s="81"/>
      <c r="FJZ49" s="81"/>
      <c r="FKA49" s="81"/>
      <c r="FKB49" s="81"/>
      <c r="FKC49" s="81"/>
      <c r="FKD49" s="81"/>
      <c r="FKE49" s="81"/>
      <c r="FKF49" s="81"/>
      <c r="FKG49" s="81"/>
      <c r="FKH49" s="81"/>
      <c r="FKI49" s="81"/>
      <c r="FKJ49" s="81"/>
      <c r="FKK49" s="81"/>
      <c r="FKL49" s="81"/>
      <c r="FKM49" s="81"/>
      <c r="FKN49" s="81"/>
      <c r="FKO49" s="81"/>
      <c r="FKP49" s="81"/>
      <c r="FKQ49" s="81"/>
      <c r="FKR49" s="81"/>
      <c r="FKS49" s="81"/>
      <c r="FKT49" s="81"/>
      <c r="FKU49" s="81"/>
      <c r="FKV49" s="81"/>
      <c r="FKW49" s="81"/>
      <c r="FKX49" s="81"/>
      <c r="FKY49" s="81"/>
      <c r="FKZ49" s="81"/>
      <c r="FLA49" s="81"/>
      <c r="FLB49" s="81"/>
      <c r="FLC49" s="81"/>
      <c r="FLD49" s="81"/>
      <c r="FLE49" s="81"/>
      <c r="FLF49" s="81"/>
      <c r="FLG49" s="81"/>
      <c r="FLH49" s="81"/>
      <c r="FLI49" s="81"/>
      <c r="FLJ49" s="81"/>
      <c r="FLK49" s="81"/>
      <c r="FLL49" s="81"/>
      <c r="FLM49" s="81"/>
      <c r="FLN49" s="81"/>
      <c r="FLO49" s="81"/>
      <c r="FLP49" s="81"/>
      <c r="FLQ49" s="81"/>
      <c r="FLR49" s="81"/>
      <c r="FLS49" s="81"/>
      <c r="FLT49" s="81"/>
      <c r="FLU49" s="81"/>
      <c r="FLV49" s="81"/>
      <c r="FLW49" s="81"/>
      <c r="FLX49" s="81"/>
      <c r="FLY49" s="81"/>
      <c r="FLZ49" s="81"/>
      <c r="FMA49" s="81"/>
      <c r="FMB49" s="81"/>
      <c r="FMC49" s="81"/>
      <c r="FMD49" s="81"/>
      <c r="FME49" s="81"/>
      <c r="FMF49" s="81"/>
      <c r="FMG49" s="81"/>
      <c r="FMH49" s="81"/>
      <c r="FMI49" s="81"/>
      <c r="FMJ49" s="81"/>
      <c r="FMK49" s="81"/>
      <c r="FML49" s="81"/>
      <c r="FMM49" s="81"/>
      <c r="FMN49" s="81"/>
      <c r="FMO49" s="81"/>
      <c r="FMP49" s="81"/>
      <c r="FMQ49" s="81"/>
      <c r="FMR49" s="81"/>
      <c r="FMS49" s="81"/>
      <c r="FMT49" s="81"/>
      <c r="FMU49" s="81"/>
      <c r="FMV49" s="81"/>
      <c r="FMW49" s="81"/>
      <c r="FMX49" s="81"/>
      <c r="FMY49" s="81"/>
      <c r="FMZ49" s="81"/>
      <c r="FNA49" s="81"/>
      <c r="FNB49" s="81"/>
      <c r="FNC49" s="81"/>
      <c r="FND49" s="81"/>
      <c r="FNE49" s="81"/>
      <c r="FNF49" s="81"/>
      <c r="FNG49" s="81"/>
      <c r="FNH49" s="81"/>
      <c r="FNI49" s="81"/>
      <c r="FNJ49" s="81"/>
      <c r="FNK49" s="81"/>
      <c r="FNL49" s="81"/>
      <c r="FNM49" s="81"/>
      <c r="FNN49" s="81"/>
      <c r="FNO49" s="81"/>
      <c r="FNP49" s="81"/>
      <c r="FNQ49" s="81"/>
      <c r="FNR49" s="81"/>
      <c r="FNS49" s="81"/>
      <c r="FNT49" s="81"/>
      <c r="FNU49" s="81"/>
      <c r="FNV49" s="81"/>
      <c r="FNW49" s="81"/>
      <c r="FNX49" s="81"/>
      <c r="FNY49" s="81"/>
      <c r="FNZ49" s="81"/>
      <c r="FOA49" s="81"/>
      <c r="FOB49" s="81"/>
      <c r="FOC49" s="81"/>
      <c r="FOD49" s="81"/>
      <c r="FOE49" s="81"/>
      <c r="FOF49" s="81"/>
      <c r="FOG49" s="81"/>
      <c r="FOH49" s="81"/>
      <c r="FOI49" s="81"/>
      <c r="FOJ49" s="81"/>
      <c r="FOK49" s="81"/>
      <c r="FOL49" s="81"/>
      <c r="FOM49" s="81"/>
      <c r="FON49" s="81"/>
      <c r="FOO49" s="81"/>
      <c r="FOP49" s="81"/>
      <c r="FOQ49" s="81"/>
      <c r="FOR49" s="81"/>
      <c r="FOS49" s="81"/>
      <c r="FOT49" s="81"/>
      <c r="FOU49" s="81"/>
      <c r="FOV49" s="81"/>
      <c r="FOW49" s="81"/>
      <c r="FOX49" s="81"/>
      <c r="FOY49" s="81"/>
      <c r="FOZ49" s="81"/>
      <c r="FPA49" s="81"/>
      <c r="FPB49" s="81"/>
      <c r="FPC49" s="81"/>
      <c r="FPD49" s="81"/>
      <c r="FPE49" s="81"/>
      <c r="FPF49" s="81"/>
      <c r="FPG49" s="81"/>
      <c r="FPH49" s="81"/>
      <c r="FPI49" s="81"/>
      <c r="FPJ49" s="81"/>
      <c r="FPK49" s="81"/>
      <c r="FPL49" s="81"/>
      <c r="FPM49" s="81"/>
      <c r="FPN49" s="81"/>
      <c r="FPO49" s="81"/>
      <c r="FPP49" s="81"/>
      <c r="FPQ49" s="81"/>
      <c r="FPR49" s="81"/>
      <c r="FPS49" s="81"/>
      <c r="FPT49" s="81"/>
      <c r="FPU49" s="81"/>
      <c r="FPV49" s="81"/>
      <c r="FPW49" s="81"/>
      <c r="FPX49" s="81"/>
      <c r="FPY49" s="81"/>
      <c r="FPZ49" s="81"/>
      <c r="FQA49" s="81"/>
      <c r="FQB49" s="81"/>
      <c r="FQC49" s="81"/>
      <c r="FQD49" s="81"/>
      <c r="FQE49" s="81"/>
      <c r="FQF49" s="81"/>
      <c r="FQG49" s="81"/>
      <c r="FQH49" s="81"/>
      <c r="FQI49" s="81"/>
      <c r="FQJ49" s="81"/>
      <c r="FQK49" s="81"/>
      <c r="FQL49" s="81"/>
      <c r="FQM49" s="81"/>
      <c r="FQN49" s="81"/>
      <c r="FQO49" s="81"/>
      <c r="FQP49" s="81"/>
      <c r="FQQ49" s="81"/>
      <c r="FQR49" s="81"/>
      <c r="FQS49" s="81"/>
      <c r="FQT49" s="81"/>
      <c r="FQU49" s="81"/>
      <c r="FQV49" s="81"/>
      <c r="FQW49" s="81"/>
      <c r="FQX49" s="81"/>
      <c r="FQY49" s="81"/>
      <c r="FQZ49" s="81"/>
      <c r="FRA49" s="81"/>
      <c r="FRB49" s="81"/>
      <c r="FRC49" s="81"/>
      <c r="FRD49" s="81"/>
      <c r="FRE49" s="81"/>
      <c r="FRF49" s="81"/>
      <c r="FRG49" s="81"/>
      <c r="FRH49" s="81"/>
      <c r="FRI49" s="81"/>
      <c r="FRJ49" s="81"/>
      <c r="FRK49" s="81"/>
      <c r="FRL49" s="81"/>
      <c r="FRM49" s="81"/>
      <c r="FRN49" s="81"/>
      <c r="FRO49" s="81"/>
      <c r="FRP49" s="81"/>
      <c r="FRQ49" s="81"/>
      <c r="FRR49" s="81"/>
      <c r="FRS49" s="81"/>
      <c r="FRT49" s="81"/>
      <c r="FRU49" s="81"/>
      <c r="FRV49" s="81"/>
      <c r="FRW49" s="81"/>
      <c r="FRX49" s="81"/>
      <c r="FRY49" s="81"/>
      <c r="FRZ49" s="81"/>
      <c r="FSA49" s="81"/>
      <c r="FSB49" s="81"/>
      <c r="FSC49" s="81"/>
      <c r="FSD49" s="81"/>
      <c r="FSE49" s="81"/>
      <c r="FSF49" s="81"/>
      <c r="FSG49" s="81"/>
      <c r="FSH49" s="81"/>
      <c r="FSI49" s="81"/>
      <c r="FSJ49" s="81"/>
      <c r="FSK49" s="81"/>
      <c r="FSL49" s="81"/>
      <c r="FSM49" s="81"/>
      <c r="FSN49" s="81"/>
      <c r="FSO49" s="81"/>
      <c r="FSP49" s="81"/>
      <c r="FSQ49" s="81"/>
      <c r="FSR49" s="81"/>
      <c r="FSS49" s="81"/>
      <c r="FST49" s="81"/>
      <c r="FSU49" s="81"/>
      <c r="FSV49" s="81"/>
      <c r="FSW49" s="81"/>
      <c r="FSX49" s="81"/>
      <c r="FSY49" s="81"/>
      <c r="FSZ49" s="81"/>
      <c r="FTA49" s="81"/>
      <c r="FTB49" s="81"/>
      <c r="FTC49" s="81"/>
      <c r="FTD49" s="81"/>
      <c r="FTE49" s="81"/>
      <c r="FTF49" s="81"/>
      <c r="FTG49" s="81"/>
      <c r="FTH49" s="81"/>
      <c r="FTI49" s="81"/>
      <c r="FTJ49" s="81"/>
      <c r="FTK49" s="81"/>
      <c r="FTL49" s="81"/>
      <c r="FTM49" s="81"/>
      <c r="FTN49" s="81"/>
      <c r="FTO49" s="81"/>
      <c r="FTP49" s="81"/>
      <c r="FTQ49" s="81"/>
      <c r="FTR49" s="81"/>
      <c r="FTS49" s="81"/>
      <c r="FTT49" s="81"/>
      <c r="FTU49" s="81"/>
      <c r="FTV49" s="81"/>
      <c r="FTW49" s="81"/>
      <c r="FTX49" s="81"/>
      <c r="FTY49" s="81"/>
      <c r="FTZ49" s="81"/>
      <c r="FUA49" s="81"/>
      <c r="FUB49" s="81"/>
      <c r="FUC49" s="81"/>
      <c r="FUD49" s="81"/>
      <c r="FUE49" s="81"/>
      <c r="FUF49" s="81"/>
      <c r="FUG49" s="81"/>
      <c r="FUH49" s="81"/>
      <c r="FUI49" s="81"/>
      <c r="FUJ49" s="81"/>
      <c r="FUK49" s="81"/>
      <c r="FUL49" s="81"/>
      <c r="FUM49" s="81"/>
      <c r="FUN49" s="81"/>
      <c r="FUO49" s="81"/>
      <c r="FUP49" s="81"/>
      <c r="FUQ49" s="81"/>
      <c r="FUR49" s="81"/>
      <c r="FUS49" s="81"/>
      <c r="FUT49" s="81"/>
      <c r="FUU49" s="81"/>
      <c r="FUV49" s="81"/>
      <c r="FUW49" s="81"/>
      <c r="FUX49" s="81"/>
      <c r="FUY49" s="81"/>
      <c r="FUZ49" s="81"/>
      <c r="FVA49" s="81"/>
      <c r="FVB49" s="81"/>
      <c r="FVC49" s="81"/>
      <c r="FVD49" s="81"/>
      <c r="FVE49" s="81"/>
      <c r="FVF49" s="81"/>
      <c r="FVG49" s="81"/>
      <c r="FVH49" s="81"/>
      <c r="FVI49" s="81"/>
      <c r="FVJ49" s="81"/>
      <c r="FVK49" s="81"/>
      <c r="FVL49" s="81"/>
      <c r="FVM49" s="81"/>
      <c r="FVN49" s="81"/>
      <c r="FVO49" s="81"/>
      <c r="FVP49" s="81"/>
      <c r="FVQ49" s="81"/>
      <c r="FVR49" s="81"/>
      <c r="FVS49" s="81"/>
      <c r="FVT49" s="81"/>
      <c r="FVU49" s="81"/>
      <c r="FVV49" s="81"/>
      <c r="FVW49" s="81"/>
      <c r="FVX49" s="81"/>
      <c r="FVY49" s="81"/>
      <c r="FVZ49" s="81"/>
      <c r="FWA49" s="81"/>
      <c r="FWB49" s="81"/>
      <c r="FWC49" s="81"/>
      <c r="FWD49" s="81"/>
      <c r="FWE49" s="81"/>
      <c r="FWF49" s="81"/>
      <c r="FWG49" s="81"/>
      <c r="FWH49" s="81"/>
      <c r="FWI49" s="81"/>
      <c r="FWJ49" s="81"/>
      <c r="FWK49" s="81"/>
      <c r="FWL49" s="81"/>
      <c r="FWM49" s="81"/>
      <c r="FWN49" s="81"/>
      <c r="FWO49" s="81"/>
      <c r="FWP49" s="81"/>
      <c r="FWQ49" s="81"/>
      <c r="FWR49" s="81"/>
      <c r="FWS49" s="81"/>
      <c r="FWT49" s="81"/>
      <c r="FWU49" s="81"/>
      <c r="FWV49" s="81"/>
      <c r="FWW49" s="81"/>
      <c r="FWX49" s="81"/>
      <c r="FWY49" s="81"/>
      <c r="FWZ49" s="81"/>
      <c r="FXA49" s="81"/>
      <c r="FXB49" s="81"/>
      <c r="FXC49" s="81"/>
      <c r="FXD49" s="81"/>
      <c r="FXE49" s="81"/>
      <c r="FXF49" s="81"/>
      <c r="FXG49" s="81"/>
      <c r="FXH49" s="81"/>
      <c r="FXI49" s="81"/>
      <c r="FXJ49" s="81"/>
      <c r="FXK49" s="81"/>
      <c r="FXL49" s="81"/>
      <c r="FXM49" s="81"/>
      <c r="FXN49" s="81"/>
      <c r="FXO49" s="81"/>
      <c r="FXP49" s="81"/>
      <c r="FXQ49" s="81"/>
      <c r="FXR49" s="81"/>
      <c r="FXS49" s="81"/>
      <c r="FXT49" s="81"/>
      <c r="FXU49" s="81"/>
      <c r="FXV49" s="81"/>
      <c r="FXW49" s="81"/>
      <c r="FXX49" s="81"/>
      <c r="FXY49" s="81"/>
      <c r="FXZ49" s="81"/>
      <c r="FYA49" s="81"/>
      <c r="FYB49" s="81"/>
      <c r="FYC49" s="81"/>
      <c r="FYD49" s="81"/>
      <c r="FYE49" s="81"/>
      <c r="FYF49" s="81"/>
      <c r="FYG49" s="81"/>
      <c r="FYH49" s="81"/>
      <c r="FYI49" s="81"/>
      <c r="FYJ49" s="81"/>
      <c r="FYK49" s="81"/>
      <c r="FYL49" s="81"/>
      <c r="FYM49" s="81"/>
      <c r="FYN49" s="81"/>
      <c r="FYO49" s="81"/>
      <c r="FYP49" s="81"/>
      <c r="FYQ49" s="81"/>
      <c r="FYR49" s="81"/>
      <c r="FYS49" s="81"/>
      <c r="FYT49" s="81"/>
      <c r="FYU49" s="81"/>
      <c r="FYV49" s="81"/>
      <c r="FYW49" s="81"/>
      <c r="FYX49" s="81"/>
      <c r="FYY49" s="81"/>
      <c r="FYZ49" s="81"/>
      <c r="FZA49" s="81"/>
      <c r="FZB49" s="81"/>
      <c r="FZC49" s="81"/>
      <c r="FZD49" s="81"/>
      <c r="FZE49" s="81"/>
      <c r="FZF49" s="81"/>
      <c r="FZG49" s="81"/>
      <c r="FZH49" s="81"/>
      <c r="FZI49" s="81"/>
      <c r="FZJ49" s="81"/>
      <c r="FZK49" s="81"/>
      <c r="FZL49" s="81"/>
      <c r="FZM49" s="81"/>
      <c r="FZN49" s="81"/>
      <c r="FZO49" s="81"/>
      <c r="FZP49" s="81"/>
      <c r="FZQ49" s="81"/>
      <c r="FZR49" s="81"/>
      <c r="FZS49" s="81"/>
      <c r="FZT49" s="81"/>
      <c r="FZU49" s="81"/>
      <c r="FZV49" s="81"/>
      <c r="FZW49" s="81"/>
      <c r="FZX49" s="81"/>
      <c r="FZY49" s="81"/>
      <c r="FZZ49" s="81"/>
      <c r="GAA49" s="81"/>
      <c r="GAB49" s="81"/>
      <c r="GAC49" s="81"/>
      <c r="GAD49" s="81"/>
      <c r="GAE49" s="81"/>
      <c r="GAF49" s="81"/>
      <c r="GAG49" s="81"/>
      <c r="GAH49" s="81"/>
      <c r="GAI49" s="81"/>
      <c r="GAJ49" s="81"/>
      <c r="GAK49" s="81"/>
      <c r="GAL49" s="81"/>
      <c r="GAM49" s="81"/>
      <c r="GAN49" s="81"/>
      <c r="GAO49" s="81"/>
      <c r="GAP49" s="81"/>
      <c r="GAQ49" s="81"/>
      <c r="GAR49" s="81"/>
      <c r="GAS49" s="81"/>
      <c r="GAT49" s="81"/>
      <c r="GAU49" s="81"/>
      <c r="GAV49" s="81"/>
      <c r="GAW49" s="81"/>
      <c r="GAX49" s="81"/>
      <c r="GAY49" s="81"/>
      <c r="GAZ49" s="81"/>
      <c r="GBA49" s="81"/>
      <c r="GBB49" s="81"/>
      <c r="GBC49" s="81"/>
      <c r="GBD49" s="81"/>
      <c r="GBE49" s="81"/>
      <c r="GBF49" s="81"/>
      <c r="GBG49" s="81"/>
      <c r="GBH49" s="81"/>
      <c r="GBI49" s="81"/>
      <c r="GBJ49" s="81"/>
      <c r="GBK49" s="81"/>
      <c r="GBL49" s="81"/>
      <c r="GBM49" s="81"/>
      <c r="GBN49" s="81"/>
      <c r="GBO49" s="81"/>
      <c r="GBP49" s="81"/>
      <c r="GBQ49" s="81"/>
      <c r="GBR49" s="81"/>
      <c r="GBS49" s="81"/>
      <c r="GBT49" s="81"/>
      <c r="GBU49" s="81"/>
      <c r="GBV49" s="81"/>
      <c r="GBW49" s="81"/>
      <c r="GBX49" s="81"/>
      <c r="GBY49" s="81"/>
      <c r="GBZ49" s="81"/>
      <c r="GCA49" s="81"/>
      <c r="GCB49" s="81"/>
      <c r="GCC49" s="81"/>
      <c r="GCD49" s="81"/>
      <c r="GCE49" s="81"/>
      <c r="GCF49" s="81"/>
      <c r="GCG49" s="81"/>
      <c r="GCH49" s="81"/>
      <c r="GCI49" s="81"/>
      <c r="GCJ49" s="81"/>
      <c r="GCK49" s="81"/>
      <c r="GCL49" s="81"/>
      <c r="GCM49" s="81"/>
      <c r="GCN49" s="81"/>
      <c r="GCO49" s="81"/>
      <c r="GCP49" s="81"/>
      <c r="GCQ49" s="81"/>
      <c r="GCR49" s="81"/>
      <c r="GCS49" s="81"/>
      <c r="GCT49" s="81"/>
      <c r="GCU49" s="81"/>
      <c r="GCV49" s="81"/>
      <c r="GCW49" s="81"/>
      <c r="GCX49" s="81"/>
      <c r="GCY49" s="81"/>
      <c r="GCZ49" s="81"/>
      <c r="GDA49" s="81"/>
      <c r="GDB49" s="81"/>
      <c r="GDC49" s="81"/>
      <c r="GDD49" s="81"/>
      <c r="GDE49" s="81"/>
      <c r="GDF49" s="81"/>
      <c r="GDG49" s="81"/>
      <c r="GDH49" s="81"/>
      <c r="GDI49" s="81"/>
      <c r="GDJ49" s="81"/>
      <c r="GDK49" s="81"/>
      <c r="GDL49" s="81"/>
      <c r="GDM49" s="81"/>
      <c r="GDN49" s="81"/>
      <c r="GDO49" s="81"/>
      <c r="GDP49" s="81"/>
      <c r="GDQ49" s="81"/>
      <c r="GDR49" s="81"/>
      <c r="GDS49" s="81"/>
      <c r="GDT49" s="81"/>
      <c r="GDU49" s="81"/>
      <c r="GDV49" s="81"/>
      <c r="GDW49" s="81"/>
      <c r="GDX49" s="81"/>
      <c r="GDY49" s="81"/>
      <c r="GDZ49" s="81"/>
      <c r="GEA49" s="81"/>
      <c r="GEB49" s="81"/>
      <c r="GEC49" s="81"/>
      <c r="GED49" s="81"/>
      <c r="GEE49" s="81"/>
      <c r="GEF49" s="81"/>
      <c r="GEG49" s="81"/>
      <c r="GEH49" s="81"/>
      <c r="GEI49" s="81"/>
      <c r="GEJ49" s="81"/>
      <c r="GEK49" s="81"/>
      <c r="GEL49" s="81"/>
      <c r="GEM49" s="81"/>
      <c r="GEN49" s="81"/>
      <c r="GEO49" s="81"/>
      <c r="GEP49" s="81"/>
      <c r="GEQ49" s="81"/>
      <c r="GER49" s="81"/>
      <c r="GES49" s="81"/>
      <c r="GET49" s="81"/>
      <c r="GEU49" s="81"/>
      <c r="GEV49" s="81"/>
      <c r="GEW49" s="81"/>
      <c r="GEX49" s="81"/>
      <c r="GEY49" s="81"/>
      <c r="GEZ49" s="81"/>
      <c r="GFA49" s="81"/>
      <c r="GFB49" s="81"/>
      <c r="GFC49" s="81"/>
      <c r="GFD49" s="81"/>
      <c r="GFE49" s="81"/>
      <c r="GFF49" s="81"/>
      <c r="GFG49" s="81"/>
      <c r="GFH49" s="81"/>
      <c r="GFI49" s="81"/>
      <c r="GFJ49" s="81"/>
      <c r="GFK49" s="81"/>
      <c r="GFL49" s="81"/>
      <c r="GFM49" s="81"/>
      <c r="GFN49" s="81"/>
      <c r="GFO49" s="81"/>
      <c r="GFP49" s="81"/>
      <c r="GFQ49" s="81"/>
      <c r="GFR49" s="81"/>
      <c r="GFS49" s="81"/>
      <c r="GFT49" s="81"/>
      <c r="GFU49" s="81"/>
      <c r="GFV49" s="81"/>
      <c r="GFW49" s="81"/>
      <c r="GFX49" s="81"/>
      <c r="GFY49" s="81"/>
      <c r="GFZ49" s="81"/>
      <c r="GGA49" s="81"/>
      <c r="GGB49" s="81"/>
      <c r="GGC49" s="81"/>
      <c r="GGD49" s="81"/>
      <c r="GGE49" s="81"/>
      <c r="GGF49" s="81"/>
      <c r="GGG49" s="81"/>
      <c r="GGH49" s="81"/>
      <c r="GGI49" s="81"/>
      <c r="GGJ49" s="81"/>
      <c r="GGK49" s="81"/>
      <c r="GGL49" s="81"/>
      <c r="GGM49" s="81"/>
      <c r="GGN49" s="81"/>
      <c r="GGO49" s="81"/>
      <c r="GGP49" s="81"/>
      <c r="GGQ49" s="81"/>
      <c r="GGR49" s="81"/>
      <c r="GGS49" s="81"/>
      <c r="GGT49" s="81"/>
      <c r="GGU49" s="81"/>
      <c r="GGV49" s="81"/>
      <c r="GGW49" s="81"/>
      <c r="GGX49" s="81"/>
      <c r="GGY49" s="81"/>
      <c r="GGZ49" s="81"/>
      <c r="GHA49" s="81"/>
      <c r="GHB49" s="81"/>
      <c r="GHC49" s="81"/>
      <c r="GHD49" s="81"/>
      <c r="GHE49" s="81"/>
      <c r="GHF49" s="81"/>
      <c r="GHG49" s="81"/>
      <c r="GHH49" s="81"/>
      <c r="GHI49" s="81"/>
      <c r="GHJ49" s="81"/>
      <c r="GHK49" s="81"/>
      <c r="GHL49" s="81"/>
      <c r="GHM49" s="81"/>
      <c r="GHN49" s="81"/>
      <c r="GHO49" s="81"/>
      <c r="GHP49" s="81"/>
      <c r="GHQ49" s="81"/>
      <c r="GHR49" s="81"/>
      <c r="GHS49" s="81"/>
      <c r="GHT49" s="81"/>
      <c r="GHU49" s="81"/>
      <c r="GHV49" s="81"/>
      <c r="GHW49" s="81"/>
      <c r="GHX49" s="81"/>
      <c r="GHY49" s="81"/>
      <c r="GHZ49" s="81"/>
      <c r="GIA49" s="81"/>
      <c r="GIB49" s="81"/>
      <c r="GIC49" s="81"/>
      <c r="GID49" s="81"/>
      <c r="GIE49" s="81"/>
      <c r="GIF49" s="81"/>
      <c r="GIG49" s="81"/>
      <c r="GIH49" s="81"/>
      <c r="GII49" s="81"/>
      <c r="GIJ49" s="81"/>
      <c r="GIK49" s="81"/>
      <c r="GIL49" s="81"/>
      <c r="GIM49" s="81"/>
      <c r="GIN49" s="81"/>
      <c r="GIO49" s="81"/>
      <c r="GIP49" s="81"/>
      <c r="GIQ49" s="81"/>
      <c r="GIR49" s="81"/>
      <c r="GIS49" s="81"/>
      <c r="GIT49" s="81"/>
      <c r="GIU49" s="81"/>
      <c r="GIV49" s="81"/>
      <c r="GIW49" s="81"/>
      <c r="GIX49" s="81"/>
      <c r="GIY49" s="81"/>
      <c r="GIZ49" s="81"/>
      <c r="GJA49" s="81"/>
      <c r="GJB49" s="81"/>
      <c r="GJC49" s="81"/>
      <c r="GJD49" s="81"/>
      <c r="GJE49" s="81"/>
      <c r="GJF49" s="81"/>
      <c r="GJG49" s="81"/>
      <c r="GJH49" s="81"/>
      <c r="GJI49" s="81"/>
      <c r="GJJ49" s="81"/>
      <c r="GJK49" s="81"/>
      <c r="GJL49" s="81"/>
      <c r="GJM49" s="81"/>
      <c r="GJN49" s="81"/>
      <c r="GJO49" s="81"/>
      <c r="GJP49" s="81"/>
      <c r="GJQ49" s="81"/>
      <c r="GJR49" s="81"/>
      <c r="GJS49" s="81"/>
      <c r="GJT49" s="81"/>
      <c r="GJU49" s="81"/>
      <c r="GJV49" s="81"/>
      <c r="GJW49" s="81"/>
      <c r="GJX49" s="81"/>
      <c r="GJY49" s="81"/>
      <c r="GJZ49" s="81"/>
      <c r="GKA49" s="81"/>
      <c r="GKB49" s="81"/>
      <c r="GKC49" s="81"/>
      <c r="GKD49" s="81"/>
      <c r="GKE49" s="81"/>
      <c r="GKF49" s="81"/>
      <c r="GKG49" s="81"/>
      <c r="GKH49" s="81"/>
      <c r="GKI49" s="81"/>
      <c r="GKJ49" s="81"/>
      <c r="GKK49" s="81"/>
      <c r="GKL49" s="81"/>
      <c r="GKM49" s="81"/>
      <c r="GKN49" s="81"/>
      <c r="GKO49" s="81"/>
      <c r="GKP49" s="81"/>
      <c r="GKQ49" s="81"/>
      <c r="GKR49" s="81"/>
      <c r="GKS49" s="81"/>
      <c r="GKT49" s="81"/>
      <c r="GKU49" s="81"/>
      <c r="GKV49" s="81"/>
      <c r="GKW49" s="81"/>
      <c r="GKX49" s="81"/>
      <c r="GKY49" s="81"/>
      <c r="GKZ49" s="81"/>
      <c r="GLA49" s="81"/>
      <c r="GLB49" s="81"/>
      <c r="GLC49" s="81"/>
      <c r="GLD49" s="81"/>
      <c r="GLE49" s="81"/>
      <c r="GLF49" s="81"/>
      <c r="GLG49" s="81"/>
      <c r="GLH49" s="81"/>
      <c r="GLI49" s="81"/>
      <c r="GLJ49" s="81"/>
      <c r="GLK49" s="81"/>
      <c r="GLL49" s="81"/>
      <c r="GLM49" s="81"/>
      <c r="GLN49" s="81"/>
      <c r="GLO49" s="81"/>
      <c r="GLP49" s="81"/>
      <c r="GLQ49" s="81"/>
      <c r="GLR49" s="81"/>
      <c r="GLS49" s="81"/>
      <c r="GLT49" s="81"/>
      <c r="GLU49" s="81"/>
      <c r="GLV49" s="81"/>
      <c r="GLW49" s="81"/>
      <c r="GLX49" s="81"/>
      <c r="GLY49" s="81"/>
      <c r="GLZ49" s="81"/>
      <c r="GMA49" s="81"/>
      <c r="GMB49" s="81"/>
      <c r="GMC49" s="81"/>
      <c r="GMD49" s="81"/>
      <c r="GME49" s="81"/>
      <c r="GMF49" s="81"/>
      <c r="GMG49" s="81"/>
      <c r="GMH49" s="81"/>
      <c r="GMI49" s="81"/>
      <c r="GMJ49" s="81"/>
      <c r="GMK49" s="81"/>
      <c r="GML49" s="81"/>
      <c r="GMM49" s="81"/>
      <c r="GMN49" s="81"/>
      <c r="GMO49" s="81"/>
      <c r="GMP49" s="81"/>
      <c r="GMQ49" s="81"/>
      <c r="GMR49" s="81"/>
      <c r="GMS49" s="81"/>
      <c r="GMT49" s="81"/>
      <c r="GMU49" s="81"/>
      <c r="GMV49" s="81"/>
      <c r="GMW49" s="81"/>
      <c r="GMX49" s="81"/>
      <c r="GMY49" s="81"/>
      <c r="GMZ49" s="81"/>
      <c r="GNA49" s="81"/>
      <c r="GNB49" s="81"/>
      <c r="GNC49" s="81"/>
      <c r="GND49" s="81"/>
      <c r="GNE49" s="81"/>
      <c r="GNF49" s="81"/>
      <c r="GNG49" s="81"/>
      <c r="GNH49" s="81"/>
      <c r="GNI49" s="81"/>
      <c r="GNJ49" s="81"/>
      <c r="GNK49" s="81"/>
      <c r="GNL49" s="81"/>
      <c r="GNM49" s="81"/>
      <c r="GNN49" s="81"/>
      <c r="GNO49" s="81"/>
      <c r="GNP49" s="81"/>
      <c r="GNQ49" s="81"/>
      <c r="GNR49" s="81"/>
      <c r="GNS49" s="81"/>
      <c r="GNT49" s="81"/>
      <c r="GNU49" s="81"/>
      <c r="GNV49" s="81"/>
      <c r="GNW49" s="81"/>
      <c r="GNX49" s="81"/>
      <c r="GNY49" s="81"/>
      <c r="GNZ49" s="81"/>
      <c r="GOA49" s="81"/>
      <c r="GOB49" s="81"/>
      <c r="GOC49" s="81"/>
      <c r="GOD49" s="81"/>
      <c r="GOE49" s="81"/>
      <c r="GOF49" s="81"/>
      <c r="GOG49" s="81"/>
      <c r="GOH49" s="81"/>
      <c r="GOI49" s="81"/>
      <c r="GOJ49" s="81"/>
      <c r="GOK49" s="81"/>
      <c r="GOL49" s="81"/>
      <c r="GOM49" s="81"/>
      <c r="GON49" s="81"/>
      <c r="GOO49" s="81"/>
      <c r="GOP49" s="81"/>
      <c r="GOQ49" s="81"/>
      <c r="GOR49" s="81"/>
      <c r="GOS49" s="81"/>
      <c r="GOT49" s="81"/>
      <c r="GOU49" s="81"/>
      <c r="GOV49" s="81"/>
      <c r="GOW49" s="81"/>
      <c r="GOX49" s="81"/>
      <c r="GOY49" s="81"/>
      <c r="GOZ49" s="81"/>
      <c r="GPA49" s="81"/>
      <c r="GPB49" s="81"/>
      <c r="GPC49" s="81"/>
      <c r="GPD49" s="81"/>
      <c r="GPE49" s="81"/>
      <c r="GPF49" s="81"/>
      <c r="GPG49" s="81"/>
      <c r="GPH49" s="81"/>
      <c r="GPI49" s="81"/>
      <c r="GPJ49" s="81"/>
      <c r="GPK49" s="81"/>
      <c r="GPL49" s="81"/>
      <c r="GPM49" s="81"/>
      <c r="GPN49" s="81"/>
      <c r="GPO49" s="81"/>
      <c r="GPP49" s="81"/>
      <c r="GPQ49" s="81"/>
      <c r="GPR49" s="81"/>
      <c r="GPS49" s="81"/>
      <c r="GPT49" s="81"/>
      <c r="GPU49" s="81"/>
      <c r="GPV49" s="81"/>
      <c r="GPW49" s="81"/>
      <c r="GPX49" s="81"/>
      <c r="GPY49" s="81"/>
      <c r="GPZ49" s="81"/>
      <c r="GQA49" s="81"/>
      <c r="GQB49" s="81"/>
      <c r="GQC49" s="81"/>
      <c r="GQD49" s="81"/>
      <c r="GQE49" s="81"/>
      <c r="GQF49" s="81"/>
      <c r="GQG49" s="81"/>
      <c r="GQH49" s="81"/>
      <c r="GQI49" s="81"/>
      <c r="GQJ49" s="81"/>
      <c r="GQK49" s="81"/>
      <c r="GQL49" s="81"/>
      <c r="GQM49" s="81"/>
      <c r="GQN49" s="81"/>
      <c r="GQO49" s="81"/>
      <c r="GQP49" s="81"/>
      <c r="GQQ49" s="81"/>
      <c r="GQR49" s="81"/>
      <c r="GQS49" s="81"/>
      <c r="GQT49" s="81"/>
      <c r="GQU49" s="81"/>
      <c r="GQV49" s="81"/>
      <c r="GQW49" s="81"/>
      <c r="GQX49" s="81"/>
      <c r="GQY49" s="81"/>
      <c r="GQZ49" s="81"/>
      <c r="GRA49" s="81"/>
      <c r="GRB49" s="81"/>
      <c r="GRC49" s="81"/>
      <c r="GRD49" s="81"/>
      <c r="GRE49" s="81"/>
      <c r="GRF49" s="81"/>
      <c r="GRG49" s="81"/>
      <c r="GRH49" s="81"/>
      <c r="GRI49" s="81"/>
      <c r="GRJ49" s="81"/>
      <c r="GRK49" s="81"/>
      <c r="GRL49" s="81"/>
      <c r="GRM49" s="81"/>
      <c r="GRN49" s="81"/>
      <c r="GRO49" s="81"/>
      <c r="GRP49" s="81"/>
      <c r="GRQ49" s="81"/>
      <c r="GRR49" s="81"/>
      <c r="GRS49" s="81"/>
      <c r="GRT49" s="81"/>
      <c r="GRU49" s="81"/>
      <c r="GRV49" s="81"/>
      <c r="GRW49" s="81"/>
      <c r="GRX49" s="81"/>
      <c r="GRY49" s="81"/>
      <c r="GRZ49" s="81"/>
      <c r="GSA49" s="81"/>
      <c r="GSB49" s="81"/>
      <c r="GSC49" s="81"/>
      <c r="GSD49" s="81"/>
      <c r="GSE49" s="81"/>
      <c r="GSF49" s="81"/>
      <c r="GSG49" s="81"/>
      <c r="GSH49" s="81"/>
      <c r="GSI49" s="81"/>
      <c r="GSJ49" s="81"/>
      <c r="GSK49" s="81"/>
      <c r="GSL49" s="81"/>
      <c r="GSM49" s="81"/>
      <c r="GSN49" s="81"/>
      <c r="GSO49" s="81"/>
      <c r="GSP49" s="81"/>
      <c r="GSQ49" s="81"/>
      <c r="GSR49" s="81"/>
      <c r="GSS49" s="81"/>
      <c r="GST49" s="81"/>
      <c r="GSU49" s="81"/>
      <c r="GSV49" s="81"/>
      <c r="GSW49" s="81"/>
      <c r="GSX49" s="81"/>
      <c r="GSY49" s="81"/>
      <c r="GSZ49" s="81"/>
      <c r="GTA49" s="81"/>
      <c r="GTB49" s="81"/>
      <c r="GTC49" s="81"/>
      <c r="GTD49" s="81"/>
      <c r="GTE49" s="81"/>
      <c r="GTF49" s="81"/>
      <c r="GTG49" s="81"/>
      <c r="GTH49" s="81"/>
      <c r="GTI49" s="81"/>
      <c r="GTJ49" s="81"/>
      <c r="GTK49" s="81"/>
      <c r="GTL49" s="81"/>
      <c r="GTM49" s="81"/>
      <c r="GTN49" s="81"/>
      <c r="GTO49" s="81"/>
      <c r="GTP49" s="81"/>
      <c r="GTQ49" s="81"/>
      <c r="GTR49" s="81"/>
      <c r="GTS49" s="81"/>
      <c r="GTT49" s="81"/>
      <c r="GTU49" s="81"/>
      <c r="GTV49" s="81"/>
      <c r="GTW49" s="81"/>
      <c r="GTX49" s="81"/>
      <c r="GTY49" s="81"/>
      <c r="GTZ49" s="81"/>
      <c r="GUA49" s="81"/>
      <c r="GUB49" s="81"/>
      <c r="GUC49" s="81"/>
      <c r="GUD49" s="81"/>
      <c r="GUE49" s="81"/>
      <c r="GUF49" s="81"/>
      <c r="GUG49" s="81"/>
      <c r="GUH49" s="81"/>
      <c r="GUI49" s="81"/>
      <c r="GUJ49" s="81"/>
      <c r="GUK49" s="81"/>
      <c r="GUL49" s="81"/>
      <c r="GUM49" s="81"/>
      <c r="GUN49" s="81"/>
      <c r="GUO49" s="81"/>
      <c r="GUP49" s="81"/>
      <c r="GUQ49" s="81"/>
      <c r="GUR49" s="81"/>
      <c r="GUS49" s="81"/>
      <c r="GUT49" s="81"/>
      <c r="GUU49" s="81"/>
      <c r="GUV49" s="81"/>
      <c r="GUW49" s="81"/>
      <c r="GUX49" s="81"/>
      <c r="GUY49" s="81"/>
      <c r="GUZ49" s="81"/>
      <c r="GVA49" s="81"/>
      <c r="GVB49" s="81"/>
      <c r="GVC49" s="81"/>
      <c r="GVD49" s="81"/>
      <c r="GVE49" s="81"/>
      <c r="GVF49" s="81"/>
      <c r="GVG49" s="81"/>
      <c r="GVH49" s="81"/>
      <c r="GVI49" s="81"/>
      <c r="GVJ49" s="81"/>
      <c r="GVK49" s="81"/>
      <c r="GVL49" s="81"/>
      <c r="GVM49" s="81"/>
      <c r="GVN49" s="81"/>
      <c r="GVO49" s="81"/>
      <c r="GVP49" s="81"/>
      <c r="GVQ49" s="81"/>
      <c r="GVR49" s="81"/>
      <c r="GVS49" s="81"/>
      <c r="GVT49" s="81"/>
      <c r="GVU49" s="81"/>
      <c r="GVV49" s="81"/>
      <c r="GVW49" s="81"/>
      <c r="GVX49" s="81"/>
      <c r="GVY49" s="81"/>
      <c r="GVZ49" s="81"/>
      <c r="GWA49" s="81"/>
      <c r="GWB49" s="81"/>
      <c r="GWC49" s="81"/>
      <c r="GWD49" s="81"/>
      <c r="GWE49" s="81"/>
      <c r="GWF49" s="81"/>
      <c r="GWG49" s="81"/>
      <c r="GWH49" s="81"/>
      <c r="GWI49" s="81"/>
      <c r="GWJ49" s="81"/>
      <c r="GWK49" s="81"/>
      <c r="GWL49" s="81"/>
      <c r="GWM49" s="81"/>
      <c r="GWN49" s="81"/>
      <c r="GWO49" s="81"/>
      <c r="GWP49" s="81"/>
      <c r="GWQ49" s="81"/>
      <c r="GWR49" s="81"/>
      <c r="GWS49" s="81"/>
      <c r="GWT49" s="81"/>
      <c r="GWU49" s="81"/>
      <c r="GWV49" s="81"/>
      <c r="GWW49" s="81"/>
      <c r="GWX49" s="81"/>
      <c r="GWY49" s="81"/>
      <c r="GWZ49" s="81"/>
      <c r="GXA49" s="81"/>
      <c r="GXB49" s="81"/>
      <c r="GXC49" s="81"/>
      <c r="GXD49" s="81"/>
      <c r="GXE49" s="81"/>
      <c r="GXF49" s="81"/>
      <c r="GXG49" s="81"/>
      <c r="GXH49" s="81"/>
      <c r="GXI49" s="81"/>
      <c r="GXJ49" s="81"/>
      <c r="GXK49" s="81"/>
      <c r="GXL49" s="81"/>
      <c r="GXM49" s="81"/>
      <c r="GXN49" s="81"/>
      <c r="GXO49" s="81"/>
      <c r="GXP49" s="81"/>
      <c r="GXQ49" s="81"/>
      <c r="GXR49" s="81"/>
      <c r="GXS49" s="81"/>
      <c r="GXT49" s="81"/>
      <c r="GXU49" s="81"/>
      <c r="GXV49" s="81"/>
      <c r="GXW49" s="81"/>
      <c r="GXX49" s="81"/>
      <c r="GXY49" s="81"/>
      <c r="GXZ49" s="81"/>
      <c r="GYA49" s="81"/>
      <c r="GYB49" s="81"/>
      <c r="GYC49" s="81"/>
      <c r="GYD49" s="81"/>
      <c r="GYE49" s="81"/>
      <c r="GYF49" s="81"/>
      <c r="GYG49" s="81"/>
      <c r="GYH49" s="81"/>
      <c r="GYI49" s="81"/>
      <c r="GYJ49" s="81"/>
      <c r="GYK49" s="81"/>
      <c r="GYL49" s="81"/>
      <c r="GYM49" s="81"/>
      <c r="GYN49" s="81"/>
      <c r="GYO49" s="81"/>
      <c r="GYP49" s="81"/>
      <c r="GYQ49" s="81"/>
      <c r="GYR49" s="81"/>
      <c r="GYS49" s="81"/>
      <c r="GYT49" s="81"/>
      <c r="GYU49" s="81"/>
      <c r="GYV49" s="81"/>
      <c r="GYW49" s="81"/>
      <c r="GYX49" s="81"/>
      <c r="GYY49" s="81"/>
      <c r="GYZ49" s="81"/>
      <c r="GZA49" s="81"/>
      <c r="GZB49" s="81"/>
      <c r="GZC49" s="81"/>
      <c r="GZD49" s="81"/>
      <c r="GZE49" s="81"/>
      <c r="GZF49" s="81"/>
      <c r="GZG49" s="81"/>
      <c r="GZH49" s="81"/>
      <c r="GZI49" s="81"/>
      <c r="GZJ49" s="81"/>
      <c r="GZK49" s="81"/>
      <c r="GZL49" s="81"/>
      <c r="GZM49" s="81"/>
      <c r="GZN49" s="81"/>
      <c r="GZO49" s="81"/>
      <c r="GZP49" s="81"/>
      <c r="GZQ49" s="81"/>
      <c r="GZR49" s="81"/>
      <c r="GZS49" s="81"/>
      <c r="GZT49" s="81"/>
      <c r="GZU49" s="81"/>
      <c r="GZV49" s="81"/>
      <c r="GZW49" s="81"/>
      <c r="GZX49" s="81"/>
      <c r="GZY49" s="81"/>
      <c r="GZZ49" s="81"/>
      <c r="HAA49" s="81"/>
      <c r="HAB49" s="81"/>
      <c r="HAC49" s="81"/>
      <c r="HAD49" s="81"/>
      <c r="HAE49" s="81"/>
      <c r="HAF49" s="81"/>
      <c r="HAG49" s="81"/>
      <c r="HAH49" s="81"/>
      <c r="HAI49" s="81"/>
      <c r="HAJ49" s="81"/>
      <c r="HAK49" s="81"/>
      <c r="HAL49" s="81"/>
      <c r="HAM49" s="81"/>
      <c r="HAN49" s="81"/>
      <c r="HAO49" s="81"/>
      <c r="HAP49" s="81"/>
      <c r="HAQ49" s="81"/>
      <c r="HAR49" s="81"/>
      <c r="HAS49" s="81"/>
      <c r="HAT49" s="81"/>
      <c r="HAU49" s="81"/>
      <c r="HAV49" s="81"/>
      <c r="HAW49" s="81"/>
      <c r="HAX49" s="81"/>
      <c r="HAY49" s="81"/>
      <c r="HAZ49" s="81"/>
      <c r="HBA49" s="81"/>
      <c r="HBB49" s="81"/>
      <c r="HBC49" s="81"/>
      <c r="HBD49" s="81"/>
      <c r="HBE49" s="81"/>
      <c r="HBF49" s="81"/>
      <c r="HBG49" s="81"/>
      <c r="HBH49" s="81"/>
      <c r="HBI49" s="81"/>
      <c r="HBJ49" s="81"/>
      <c r="HBK49" s="81"/>
      <c r="HBL49" s="81"/>
      <c r="HBM49" s="81"/>
      <c r="HBN49" s="81"/>
      <c r="HBO49" s="81"/>
      <c r="HBP49" s="81"/>
      <c r="HBQ49" s="81"/>
      <c r="HBR49" s="81"/>
      <c r="HBS49" s="81"/>
      <c r="HBT49" s="81"/>
      <c r="HBU49" s="81"/>
      <c r="HBV49" s="81"/>
      <c r="HBW49" s="81"/>
      <c r="HBX49" s="81"/>
      <c r="HBY49" s="81"/>
      <c r="HBZ49" s="81"/>
      <c r="HCA49" s="81"/>
      <c r="HCB49" s="81"/>
      <c r="HCC49" s="81"/>
      <c r="HCD49" s="81"/>
      <c r="HCE49" s="81"/>
      <c r="HCF49" s="81"/>
      <c r="HCG49" s="81"/>
      <c r="HCH49" s="81"/>
      <c r="HCI49" s="81"/>
      <c r="HCJ49" s="81"/>
      <c r="HCK49" s="81"/>
      <c r="HCL49" s="81"/>
      <c r="HCM49" s="81"/>
      <c r="HCN49" s="81"/>
      <c r="HCO49" s="81"/>
      <c r="HCP49" s="81"/>
      <c r="HCQ49" s="81"/>
      <c r="HCR49" s="81"/>
      <c r="HCS49" s="81"/>
      <c r="HCT49" s="81"/>
      <c r="HCU49" s="81"/>
      <c r="HCV49" s="81"/>
      <c r="HCW49" s="81"/>
      <c r="HCX49" s="81"/>
      <c r="HCY49" s="81"/>
      <c r="HCZ49" s="81"/>
      <c r="HDA49" s="81"/>
      <c r="HDB49" s="81"/>
      <c r="HDC49" s="81"/>
      <c r="HDD49" s="81"/>
      <c r="HDE49" s="81"/>
      <c r="HDF49" s="81"/>
      <c r="HDG49" s="81"/>
      <c r="HDH49" s="81"/>
      <c r="HDI49" s="81"/>
      <c r="HDJ49" s="81"/>
      <c r="HDK49" s="81"/>
      <c r="HDL49" s="81"/>
      <c r="HDM49" s="81"/>
      <c r="HDN49" s="81"/>
      <c r="HDO49" s="81"/>
      <c r="HDP49" s="81"/>
      <c r="HDQ49" s="81"/>
      <c r="HDR49" s="81"/>
      <c r="HDS49" s="81"/>
      <c r="HDT49" s="81"/>
      <c r="HDU49" s="81"/>
      <c r="HDV49" s="81"/>
      <c r="HDW49" s="81"/>
      <c r="HDX49" s="81"/>
      <c r="HDY49" s="81"/>
      <c r="HDZ49" s="81"/>
      <c r="HEA49" s="81"/>
      <c r="HEB49" s="81"/>
      <c r="HEC49" s="81"/>
      <c r="HED49" s="81"/>
      <c r="HEE49" s="81"/>
      <c r="HEF49" s="81"/>
      <c r="HEG49" s="81"/>
      <c r="HEH49" s="81"/>
      <c r="HEI49" s="81"/>
      <c r="HEJ49" s="81"/>
      <c r="HEK49" s="81"/>
      <c r="HEL49" s="81"/>
      <c r="HEM49" s="81"/>
      <c r="HEN49" s="81"/>
      <c r="HEO49" s="81"/>
      <c r="HEP49" s="81"/>
      <c r="HEQ49" s="81"/>
      <c r="HER49" s="81"/>
      <c r="HES49" s="81"/>
      <c r="HET49" s="81"/>
      <c r="HEU49" s="81"/>
      <c r="HEV49" s="81"/>
      <c r="HEW49" s="81"/>
      <c r="HEX49" s="81"/>
      <c r="HEY49" s="81"/>
      <c r="HEZ49" s="81"/>
      <c r="HFA49" s="81"/>
      <c r="HFB49" s="81"/>
      <c r="HFC49" s="81"/>
      <c r="HFD49" s="81"/>
      <c r="HFE49" s="81"/>
      <c r="HFF49" s="81"/>
      <c r="HFG49" s="81"/>
      <c r="HFH49" s="81"/>
      <c r="HFI49" s="81"/>
      <c r="HFJ49" s="81"/>
      <c r="HFK49" s="81"/>
      <c r="HFL49" s="81"/>
      <c r="HFM49" s="81"/>
      <c r="HFN49" s="81"/>
      <c r="HFO49" s="81"/>
      <c r="HFP49" s="81"/>
      <c r="HFQ49" s="81"/>
      <c r="HFR49" s="81"/>
      <c r="HFS49" s="81"/>
      <c r="HFT49" s="81"/>
      <c r="HFU49" s="81"/>
      <c r="HFV49" s="81"/>
      <c r="HFW49" s="81"/>
      <c r="HFX49" s="81"/>
      <c r="HFY49" s="81"/>
      <c r="HFZ49" s="81"/>
      <c r="HGA49" s="81"/>
      <c r="HGB49" s="81"/>
      <c r="HGC49" s="81"/>
      <c r="HGD49" s="81"/>
      <c r="HGE49" s="81"/>
      <c r="HGF49" s="81"/>
      <c r="HGG49" s="81"/>
      <c r="HGH49" s="81"/>
      <c r="HGI49" s="81"/>
      <c r="HGJ49" s="81"/>
      <c r="HGK49" s="81"/>
      <c r="HGL49" s="81"/>
      <c r="HGM49" s="81"/>
      <c r="HGN49" s="81"/>
      <c r="HGO49" s="81"/>
      <c r="HGP49" s="81"/>
      <c r="HGQ49" s="81"/>
      <c r="HGR49" s="81"/>
      <c r="HGS49" s="81"/>
      <c r="HGT49" s="81"/>
      <c r="HGU49" s="81"/>
      <c r="HGV49" s="81"/>
      <c r="HGW49" s="81"/>
      <c r="HGX49" s="81"/>
      <c r="HGY49" s="81"/>
      <c r="HGZ49" s="81"/>
      <c r="HHA49" s="81"/>
      <c r="HHB49" s="81"/>
      <c r="HHC49" s="81"/>
      <c r="HHD49" s="81"/>
      <c r="HHE49" s="81"/>
      <c r="HHF49" s="81"/>
      <c r="HHG49" s="81"/>
      <c r="HHH49" s="81"/>
      <c r="HHI49" s="81"/>
      <c r="HHJ49" s="81"/>
      <c r="HHK49" s="81"/>
      <c r="HHL49" s="81"/>
      <c r="HHM49" s="81"/>
      <c r="HHN49" s="81"/>
      <c r="HHO49" s="81"/>
      <c r="HHP49" s="81"/>
      <c r="HHQ49" s="81"/>
      <c r="HHR49" s="81"/>
      <c r="HHS49" s="81"/>
      <c r="HHT49" s="81"/>
      <c r="HHU49" s="81"/>
      <c r="HHV49" s="81"/>
      <c r="HHW49" s="81"/>
      <c r="HHX49" s="81"/>
      <c r="HHY49" s="81"/>
      <c r="HHZ49" s="81"/>
      <c r="HIA49" s="81"/>
      <c r="HIB49" s="81"/>
      <c r="HIC49" s="81"/>
      <c r="HID49" s="81"/>
      <c r="HIE49" s="81"/>
      <c r="HIF49" s="81"/>
      <c r="HIG49" s="81"/>
      <c r="HIH49" s="81"/>
      <c r="HII49" s="81"/>
      <c r="HIJ49" s="81"/>
      <c r="HIK49" s="81"/>
      <c r="HIL49" s="81"/>
      <c r="HIM49" s="81"/>
      <c r="HIN49" s="81"/>
      <c r="HIO49" s="81"/>
      <c r="HIP49" s="81"/>
      <c r="HIQ49" s="81"/>
      <c r="HIR49" s="81"/>
      <c r="HIS49" s="81"/>
      <c r="HIT49" s="81"/>
      <c r="HIU49" s="81"/>
      <c r="HIV49" s="81"/>
      <c r="HIW49" s="81"/>
      <c r="HIX49" s="81"/>
      <c r="HIY49" s="81"/>
      <c r="HIZ49" s="81"/>
      <c r="HJA49" s="81"/>
      <c r="HJB49" s="81"/>
      <c r="HJC49" s="81"/>
      <c r="HJD49" s="81"/>
      <c r="HJE49" s="81"/>
      <c r="HJF49" s="81"/>
      <c r="HJG49" s="81"/>
      <c r="HJH49" s="81"/>
      <c r="HJI49" s="81"/>
      <c r="HJJ49" s="81"/>
      <c r="HJK49" s="81"/>
      <c r="HJL49" s="81"/>
      <c r="HJM49" s="81"/>
      <c r="HJN49" s="81"/>
      <c r="HJO49" s="81"/>
      <c r="HJP49" s="81"/>
      <c r="HJQ49" s="81"/>
      <c r="HJR49" s="81"/>
      <c r="HJS49" s="81"/>
      <c r="HJT49" s="81"/>
      <c r="HJU49" s="81"/>
      <c r="HJV49" s="81"/>
      <c r="HJW49" s="81"/>
      <c r="HJX49" s="81"/>
      <c r="HJY49" s="81"/>
      <c r="HJZ49" s="81"/>
      <c r="HKA49" s="81"/>
      <c r="HKB49" s="81"/>
      <c r="HKC49" s="81"/>
      <c r="HKD49" s="81"/>
      <c r="HKE49" s="81"/>
      <c r="HKF49" s="81"/>
      <c r="HKG49" s="81"/>
      <c r="HKH49" s="81"/>
      <c r="HKI49" s="81"/>
      <c r="HKJ49" s="81"/>
      <c r="HKK49" s="81"/>
      <c r="HKL49" s="81"/>
      <c r="HKM49" s="81"/>
      <c r="HKN49" s="81"/>
      <c r="HKO49" s="81"/>
      <c r="HKP49" s="81"/>
      <c r="HKQ49" s="81"/>
      <c r="HKR49" s="81"/>
      <c r="HKS49" s="81"/>
      <c r="HKT49" s="81"/>
      <c r="HKU49" s="81"/>
      <c r="HKV49" s="81"/>
      <c r="HKW49" s="81"/>
      <c r="HKX49" s="81"/>
      <c r="HKY49" s="81"/>
      <c r="HKZ49" s="81"/>
      <c r="HLA49" s="81"/>
      <c r="HLB49" s="81"/>
      <c r="HLC49" s="81"/>
      <c r="HLD49" s="81"/>
      <c r="HLE49" s="81"/>
      <c r="HLF49" s="81"/>
      <c r="HLG49" s="81"/>
      <c r="HLH49" s="81"/>
      <c r="HLI49" s="81"/>
      <c r="HLJ49" s="81"/>
      <c r="HLK49" s="81"/>
      <c r="HLL49" s="81"/>
      <c r="HLM49" s="81"/>
      <c r="HLN49" s="81"/>
      <c r="HLO49" s="81"/>
      <c r="HLP49" s="81"/>
      <c r="HLQ49" s="81"/>
      <c r="HLR49" s="81"/>
      <c r="HLS49" s="81"/>
      <c r="HLT49" s="81"/>
      <c r="HLU49" s="81"/>
      <c r="HLV49" s="81"/>
      <c r="HLW49" s="81"/>
      <c r="HLX49" s="81"/>
      <c r="HLY49" s="81"/>
      <c r="HLZ49" s="81"/>
      <c r="HMA49" s="81"/>
      <c r="HMB49" s="81"/>
      <c r="HMC49" s="81"/>
      <c r="HMD49" s="81"/>
      <c r="HME49" s="81"/>
      <c r="HMF49" s="81"/>
      <c r="HMG49" s="81"/>
      <c r="HMH49" s="81"/>
      <c r="HMI49" s="81"/>
      <c r="HMJ49" s="81"/>
      <c r="HMK49" s="81"/>
      <c r="HML49" s="81"/>
      <c r="HMM49" s="81"/>
      <c r="HMN49" s="81"/>
      <c r="HMO49" s="81"/>
      <c r="HMP49" s="81"/>
      <c r="HMQ49" s="81"/>
      <c r="HMR49" s="81"/>
      <c r="HMS49" s="81"/>
      <c r="HMT49" s="81"/>
      <c r="HMU49" s="81"/>
      <c r="HMV49" s="81"/>
      <c r="HMW49" s="81"/>
      <c r="HMX49" s="81"/>
      <c r="HMY49" s="81"/>
      <c r="HMZ49" s="81"/>
      <c r="HNA49" s="81"/>
      <c r="HNB49" s="81"/>
      <c r="HNC49" s="81"/>
      <c r="HND49" s="81"/>
      <c r="HNE49" s="81"/>
      <c r="HNF49" s="81"/>
      <c r="HNG49" s="81"/>
      <c r="HNH49" s="81"/>
      <c r="HNI49" s="81"/>
      <c r="HNJ49" s="81"/>
      <c r="HNK49" s="81"/>
      <c r="HNL49" s="81"/>
      <c r="HNM49" s="81"/>
      <c r="HNN49" s="81"/>
      <c r="HNO49" s="81"/>
      <c r="HNP49" s="81"/>
      <c r="HNQ49" s="81"/>
      <c r="HNR49" s="81"/>
      <c r="HNS49" s="81"/>
      <c r="HNT49" s="81"/>
      <c r="HNU49" s="81"/>
      <c r="HNV49" s="81"/>
      <c r="HNW49" s="81"/>
      <c r="HNX49" s="81"/>
      <c r="HNY49" s="81"/>
      <c r="HNZ49" s="81"/>
      <c r="HOA49" s="81"/>
      <c r="HOB49" s="81"/>
      <c r="HOC49" s="81"/>
      <c r="HOD49" s="81"/>
      <c r="HOE49" s="81"/>
      <c r="HOF49" s="81"/>
      <c r="HOG49" s="81"/>
      <c r="HOH49" s="81"/>
      <c r="HOI49" s="81"/>
      <c r="HOJ49" s="81"/>
      <c r="HOK49" s="81"/>
      <c r="HOL49" s="81"/>
      <c r="HOM49" s="81"/>
      <c r="HON49" s="81"/>
      <c r="HOO49" s="81"/>
      <c r="HOP49" s="81"/>
      <c r="HOQ49" s="81"/>
      <c r="HOR49" s="81"/>
      <c r="HOS49" s="81"/>
      <c r="HOT49" s="81"/>
      <c r="HOU49" s="81"/>
      <c r="HOV49" s="81"/>
      <c r="HOW49" s="81"/>
      <c r="HOX49" s="81"/>
      <c r="HOY49" s="81"/>
      <c r="HOZ49" s="81"/>
      <c r="HPA49" s="81"/>
      <c r="HPB49" s="81"/>
      <c r="HPC49" s="81"/>
      <c r="HPD49" s="81"/>
      <c r="HPE49" s="81"/>
      <c r="HPF49" s="81"/>
      <c r="HPG49" s="81"/>
      <c r="HPH49" s="81"/>
      <c r="HPI49" s="81"/>
      <c r="HPJ49" s="81"/>
      <c r="HPK49" s="81"/>
      <c r="HPL49" s="81"/>
      <c r="HPM49" s="81"/>
      <c r="HPN49" s="81"/>
      <c r="HPO49" s="81"/>
      <c r="HPP49" s="81"/>
      <c r="HPQ49" s="81"/>
      <c r="HPR49" s="81"/>
      <c r="HPS49" s="81"/>
      <c r="HPT49" s="81"/>
      <c r="HPU49" s="81"/>
      <c r="HPV49" s="81"/>
      <c r="HPW49" s="81"/>
      <c r="HPX49" s="81"/>
      <c r="HPY49" s="81"/>
      <c r="HPZ49" s="81"/>
      <c r="HQA49" s="81"/>
      <c r="HQB49" s="81"/>
      <c r="HQC49" s="81"/>
      <c r="HQD49" s="81"/>
      <c r="HQE49" s="81"/>
      <c r="HQF49" s="81"/>
      <c r="HQG49" s="81"/>
      <c r="HQH49" s="81"/>
      <c r="HQI49" s="81"/>
      <c r="HQJ49" s="81"/>
      <c r="HQK49" s="81"/>
      <c r="HQL49" s="81"/>
      <c r="HQM49" s="81"/>
      <c r="HQN49" s="81"/>
      <c r="HQO49" s="81"/>
      <c r="HQP49" s="81"/>
      <c r="HQQ49" s="81"/>
      <c r="HQR49" s="81"/>
      <c r="HQS49" s="81"/>
      <c r="HQT49" s="81"/>
      <c r="HQU49" s="81"/>
      <c r="HQV49" s="81"/>
      <c r="HQW49" s="81"/>
      <c r="HQX49" s="81"/>
      <c r="HQY49" s="81"/>
      <c r="HQZ49" s="81"/>
      <c r="HRA49" s="81"/>
      <c r="HRB49" s="81"/>
      <c r="HRC49" s="81"/>
      <c r="HRD49" s="81"/>
      <c r="HRE49" s="81"/>
      <c r="HRF49" s="81"/>
      <c r="HRG49" s="81"/>
      <c r="HRH49" s="81"/>
      <c r="HRI49" s="81"/>
      <c r="HRJ49" s="81"/>
      <c r="HRK49" s="81"/>
      <c r="HRL49" s="81"/>
      <c r="HRM49" s="81"/>
      <c r="HRN49" s="81"/>
      <c r="HRO49" s="81"/>
      <c r="HRP49" s="81"/>
      <c r="HRQ49" s="81"/>
      <c r="HRR49" s="81"/>
      <c r="HRS49" s="81"/>
      <c r="HRT49" s="81"/>
      <c r="HRU49" s="81"/>
      <c r="HRV49" s="81"/>
      <c r="HRW49" s="81"/>
      <c r="HRX49" s="81"/>
      <c r="HRY49" s="81"/>
      <c r="HRZ49" s="81"/>
      <c r="HSA49" s="81"/>
      <c r="HSB49" s="81"/>
      <c r="HSC49" s="81"/>
      <c r="HSD49" s="81"/>
      <c r="HSE49" s="81"/>
      <c r="HSF49" s="81"/>
      <c r="HSG49" s="81"/>
      <c r="HSH49" s="81"/>
      <c r="HSI49" s="81"/>
      <c r="HSJ49" s="81"/>
      <c r="HSK49" s="81"/>
      <c r="HSL49" s="81"/>
      <c r="HSM49" s="81"/>
      <c r="HSN49" s="81"/>
      <c r="HSO49" s="81"/>
      <c r="HSP49" s="81"/>
      <c r="HSQ49" s="81"/>
      <c r="HSR49" s="81"/>
      <c r="HSS49" s="81"/>
      <c r="HST49" s="81"/>
      <c r="HSU49" s="81"/>
      <c r="HSV49" s="81"/>
      <c r="HSW49" s="81"/>
      <c r="HSX49" s="81"/>
      <c r="HSY49" s="81"/>
      <c r="HSZ49" s="81"/>
      <c r="HTA49" s="81"/>
      <c r="HTB49" s="81"/>
      <c r="HTC49" s="81"/>
      <c r="HTD49" s="81"/>
      <c r="HTE49" s="81"/>
      <c r="HTF49" s="81"/>
      <c r="HTG49" s="81"/>
      <c r="HTH49" s="81"/>
      <c r="HTI49" s="81"/>
      <c r="HTJ49" s="81"/>
      <c r="HTK49" s="81"/>
      <c r="HTL49" s="81"/>
      <c r="HTM49" s="81"/>
      <c r="HTN49" s="81"/>
      <c r="HTO49" s="81"/>
      <c r="HTP49" s="81"/>
      <c r="HTQ49" s="81"/>
      <c r="HTR49" s="81"/>
      <c r="HTS49" s="81"/>
      <c r="HTT49" s="81"/>
      <c r="HTU49" s="81"/>
      <c r="HTV49" s="81"/>
      <c r="HTW49" s="81"/>
      <c r="HTX49" s="81"/>
      <c r="HTY49" s="81"/>
      <c r="HTZ49" s="81"/>
      <c r="HUA49" s="81"/>
      <c r="HUB49" s="81"/>
      <c r="HUC49" s="81"/>
      <c r="HUD49" s="81"/>
      <c r="HUE49" s="81"/>
      <c r="HUF49" s="81"/>
      <c r="HUG49" s="81"/>
      <c r="HUH49" s="81"/>
      <c r="HUI49" s="81"/>
      <c r="HUJ49" s="81"/>
      <c r="HUK49" s="81"/>
      <c r="HUL49" s="81"/>
      <c r="HUM49" s="81"/>
      <c r="HUN49" s="81"/>
      <c r="HUO49" s="81"/>
      <c r="HUP49" s="81"/>
      <c r="HUQ49" s="81"/>
      <c r="HUR49" s="81"/>
      <c r="HUS49" s="81"/>
      <c r="HUT49" s="81"/>
      <c r="HUU49" s="81"/>
      <c r="HUV49" s="81"/>
      <c r="HUW49" s="81"/>
      <c r="HUX49" s="81"/>
      <c r="HUY49" s="81"/>
      <c r="HUZ49" s="81"/>
      <c r="HVA49" s="81"/>
      <c r="HVB49" s="81"/>
      <c r="HVC49" s="81"/>
      <c r="HVD49" s="81"/>
      <c r="HVE49" s="81"/>
      <c r="HVF49" s="81"/>
      <c r="HVG49" s="81"/>
      <c r="HVH49" s="81"/>
      <c r="HVI49" s="81"/>
      <c r="HVJ49" s="81"/>
      <c r="HVK49" s="81"/>
      <c r="HVL49" s="81"/>
      <c r="HVM49" s="81"/>
      <c r="HVN49" s="81"/>
      <c r="HVO49" s="81"/>
      <c r="HVP49" s="81"/>
      <c r="HVQ49" s="81"/>
      <c r="HVR49" s="81"/>
      <c r="HVS49" s="81"/>
      <c r="HVT49" s="81"/>
      <c r="HVU49" s="81"/>
      <c r="HVV49" s="81"/>
      <c r="HVW49" s="81"/>
      <c r="HVX49" s="81"/>
      <c r="HVY49" s="81"/>
      <c r="HVZ49" s="81"/>
      <c r="HWA49" s="81"/>
      <c r="HWB49" s="81"/>
      <c r="HWC49" s="81"/>
      <c r="HWD49" s="81"/>
      <c r="HWE49" s="81"/>
      <c r="HWF49" s="81"/>
      <c r="HWG49" s="81"/>
      <c r="HWH49" s="81"/>
      <c r="HWI49" s="81"/>
      <c r="HWJ49" s="81"/>
      <c r="HWK49" s="81"/>
      <c r="HWL49" s="81"/>
      <c r="HWM49" s="81"/>
      <c r="HWN49" s="81"/>
      <c r="HWO49" s="81"/>
      <c r="HWP49" s="81"/>
      <c r="HWQ49" s="81"/>
      <c r="HWR49" s="81"/>
      <c r="HWS49" s="81"/>
      <c r="HWT49" s="81"/>
      <c r="HWU49" s="81"/>
      <c r="HWV49" s="81"/>
      <c r="HWW49" s="81"/>
      <c r="HWX49" s="81"/>
      <c r="HWY49" s="81"/>
      <c r="HWZ49" s="81"/>
      <c r="HXA49" s="81"/>
      <c r="HXB49" s="81"/>
      <c r="HXC49" s="81"/>
      <c r="HXD49" s="81"/>
      <c r="HXE49" s="81"/>
      <c r="HXF49" s="81"/>
      <c r="HXG49" s="81"/>
      <c r="HXH49" s="81"/>
      <c r="HXI49" s="81"/>
      <c r="HXJ49" s="81"/>
      <c r="HXK49" s="81"/>
      <c r="HXL49" s="81"/>
      <c r="HXM49" s="81"/>
      <c r="HXN49" s="81"/>
      <c r="HXO49" s="81"/>
      <c r="HXP49" s="81"/>
      <c r="HXQ49" s="81"/>
      <c r="HXR49" s="81"/>
      <c r="HXS49" s="81"/>
      <c r="HXT49" s="81"/>
      <c r="HXU49" s="81"/>
      <c r="HXV49" s="81"/>
      <c r="HXW49" s="81"/>
      <c r="HXX49" s="81"/>
      <c r="HXY49" s="81"/>
      <c r="HXZ49" s="81"/>
      <c r="HYA49" s="81"/>
      <c r="HYB49" s="81"/>
      <c r="HYC49" s="81"/>
      <c r="HYD49" s="81"/>
      <c r="HYE49" s="81"/>
      <c r="HYF49" s="81"/>
      <c r="HYG49" s="81"/>
      <c r="HYH49" s="81"/>
      <c r="HYI49" s="81"/>
      <c r="HYJ49" s="81"/>
      <c r="HYK49" s="81"/>
      <c r="HYL49" s="81"/>
      <c r="HYM49" s="81"/>
      <c r="HYN49" s="81"/>
      <c r="HYO49" s="81"/>
      <c r="HYP49" s="81"/>
      <c r="HYQ49" s="81"/>
      <c r="HYR49" s="81"/>
      <c r="HYS49" s="81"/>
      <c r="HYT49" s="81"/>
      <c r="HYU49" s="81"/>
      <c r="HYV49" s="81"/>
      <c r="HYW49" s="81"/>
      <c r="HYX49" s="81"/>
      <c r="HYY49" s="81"/>
      <c r="HYZ49" s="81"/>
      <c r="HZA49" s="81"/>
      <c r="HZB49" s="81"/>
      <c r="HZC49" s="81"/>
      <c r="HZD49" s="81"/>
      <c r="HZE49" s="81"/>
      <c r="HZF49" s="81"/>
      <c r="HZG49" s="81"/>
      <c r="HZH49" s="81"/>
      <c r="HZI49" s="81"/>
      <c r="HZJ49" s="81"/>
      <c r="HZK49" s="81"/>
      <c r="HZL49" s="81"/>
      <c r="HZM49" s="81"/>
      <c r="HZN49" s="81"/>
      <c r="HZO49" s="81"/>
      <c r="HZP49" s="81"/>
      <c r="HZQ49" s="81"/>
      <c r="HZR49" s="81"/>
      <c r="HZS49" s="81"/>
      <c r="HZT49" s="81"/>
      <c r="HZU49" s="81"/>
      <c r="HZV49" s="81"/>
      <c r="HZW49" s="81"/>
      <c r="HZX49" s="81"/>
      <c r="HZY49" s="81"/>
      <c r="HZZ49" s="81"/>
      <c r="IAA49" s="81"/>
      <c r="IAB49" s="81"/>
      <c r="IAC49" s="81"/>
      <c r="IAD49" s="81"/>
      <c r="IAE49" s="81"/>
      <c r="IAF49" s="81"/>
      <c r="IAG49" s="81"/>
      <c r="IAH49" s="81"/>
      <c r="IAI49" s="81"/>
      <c r="IAJ49" s="81"/>
      <c r="IAK49" s="81"/>
      <c r="IAL49" s="81"/>
      <c r="IAM49" s="81"/>
      <c r="IAN49" s="81"/>
      <c r="IAO49" s="81"/>
      <c r="IAP49" s="81"/>
      <c r="IAQ49" s="81"/>
      <c r="IAR49" s="81"/>
      <c r="IAS49" s="81"/>
      <c r="IAT49" s="81"/>
      <c r="IAU49" s="81"/>
      <c r="IAV49" s="81"/>
      <c r="IAW49" s="81"/>
      <c r="IAX49" s="81"/>
      <c r="IAY49" s="81"/>
      <c r="IAZ49" s="81"/>
      <c r="IBA49" s="81"/>
      <c r="IBB49" s="81"/>
      <c r="IBC49" s="81"/>
      <c r="IBD49" s="81"/>
      <c r="IBE49" s="81"/>
      <c r="IBF49" s="81"/>
      <c r="IBG49" s="81"/>
      <c r="IBH49" s="81"/>
      <c r="IBI49" s="81"/>
      <c r="IBJ49" s="81"/>
      <c r="IBK49" s="81"/>
      <c r="IBL49" s="81"/>
      <c r="IBM49" s="81"/>
      <c r="IBN49" s="81"/>
      <c r="IBO49" s="81"/>
      <c r="IBP49" s="81"/>
      <c r="IBQ49" s="81"/>
      <c r="IBR49" s="81"/>
      <c r="IBS49" s="81"/>
      <c r="IBT49" s="81"/>
      <c r="IBU49" s="81"/>
      <c r="IBV49" s="81"/>
      <c r="IBW49" s="81"/>
      <c r="IBX49" s="81"/>
      <c r="IBY49" s="81"/>
      <c r="IBZ49" s="81"/>
      <c r="ICA49" s="81"/>
      <c r="ICB49" s="81"/>
      <c r="ICC49" s="81"/>
      <c r="ICD49" s="81"/>
      <c r="ICE49" s="81"/>
      <c r="ICF49" s="81"/>
      <c r="ICG49" s="81"/>
      <c r="ICH49" s="81"/>
      <c r="ICI49" s="81"/>
      <c r="ICJ49" s="81"/>
      <c r="ICK49" s="81"/>
      <c r="ICL49" s="81"/>
      <c r="ICM49" s="81"/>
      <c r="ICN49" s="81"/>
      <c r="ICO49" s="81"/>
      <c r="ICP49" s="81"/>
      <c r="ICQ49" s="81"/>
      <c r="ICR49" s="81"/>
      <c r="ICS49" s="81"/>
      <c r="ICT49" s="81"/>
      <c r="ICU49" s="81"/>
      <c r="ICV49" s="81"/>
      <c r="ICW49" s="81"/>
      <c r="ICX49" s="81"/>
      <c r="ICY49" s="81"/>
      <c r="ICZ49" s="81"/>
      <c r="IDA49" s="81"/>
      <c r="IDB49" s="81"/>
      <c r="IDC49" s="81"/>
      <c r="IDD49" s="81"/>
      <c r="IDE49" s="81"/>
      <c r="IDF49" s="81"/>
      <c r="IDG49" s="81"/>
      <c r="IDH49" s="81"/>
      <c r="IDI49" s="81"/>
      <c r="IDJ49" s="81"/>
      <c r="IDK49" s="81"/>
      <c r="IDL49" s="81"/>
      <c r="IDM49" s="81"/>
      <c r="IDN49" s="81"/>
      <c r="IDO49" s="81"/>
      <c r="IDP49" s="81"/>
      <c r="IDQ49" s="81"/>
      <c r="IDR49" s="81"/>
      <c r="IDS49" s="81"/>
      <c r="IDT49" s="81"/>
      <c r="IDU49" s="81"/>
      <c r="IDV49" s="81"/>
      <c r="IDW49" s="81"/>
      <c r="IDX49" s="81"/>
      <c r="IDY49" s="81"/>
      <c r="IDZ49" s="81"/>
      <c r="IEA49" s="81"/>
      <c r="IEB49" s="81"/>
      <c r="IEC49" s="81"/>
      <c r="IED49" s="81"/>
      <c r="IEE49" s="81"/>
      <c r="IEF49" s="81"/>
      <c r="IEG49" s="81"/>
      <c r="IEH49" s="81"/>
      <c r="IEI49" s="81"/>
      <c r="IEJ49" s="81"/>
      <c r="IEK49" s="81"/>
      <c r="IEL49" s="81"/>
      <c r="IEM49" s="81"/>
      <c r="IEN49" s="81"/>
      <c r="IEO49" s="81"/>
      <c r="IEP49" s="81"/>
      <c r="IEQ49" s="81"/>
      <c r="IER49" s="81"/>
      <c r="IES49" s="81"/>
      <c r="IET49" s="81"/>
      <c r="IEU49" s="81"/>
      <c r="IEV49" s="81"/>
      <c r="IEW49" s="81"/>
      <c r="IEX49" s="81"/>
      <c r="IEY49" s="81"/>
      <c r="IEZ49" s="81"/>
      <c r="IFA49" s="81"/>
      <c r="IFB49" s="81"/>
      <c r="IFC49" s="81"/>
      <c r="IFD49" s="81"/>
      <c r="IFE49" s="81"/>
      <c r="IFF49" s="81"/>
      <c r="IFG49" s="81"/>
      <c r="IFH49" s="81"/>
      <c r="IFI49" s="81"/>
      <c r="IFJ49" s="81"/>
      <c r="IFK49" s="81"/>
      <c r="IFL49" s="81"/>
      <c r="IFM49" s="81"/>
      <c r="IFN49" s="81"/>
      <c r="IFO49" s="81"/>
      <c r="IFP49" s="81"/>
      <c r="IFQ49" s="81"/>
      <c r="IFR49" s="81"/>
      <c r="IFS49" s="81"/>
      <c r="IFT49" s="81"/>
      <c r="IFU49" s="81"/>
      <c r="IFV49" s="81"/>
      <c r="IFW49" s="81"/>
      <c r="IFX49" s="81"/>
      <c r="IFY49" s="81"/>
      <c r="IFZ49" s="81"/>
      <c r="IGA49" s="81"/>
      <c r="IGB49" s="81"/>
      <c r="IGC49" s="81"/>
      <c r="IGD49" s="81"/>
      <c r="IGE49" s="81"/>
      <c r="IGF49" s="81"/>
      <c r="IGG49" s="81"/>
      <c r="IGH49" s="81"/>
      <c r="IGI49" s="81"/>
      <c r="IGJ49" s="81"/>
      <c r="IGK49" s="81"/>
      <c r="IGL49" s="81"/>
      <c r="IGM49" s="81"/>
      <c r="IGN49" s="81"/>
      <c r="IGO49" s="81"/>
      <c r="IGP49" s="81"/>
      <c r="IGQ49" s="81"/>
      <c r="IGR49" s="81"/>
      <c r="IGS49" s="81"/>
      <c r="IGT49" s="81"/>
      <c r="IGU49" s="81"/>
      <c r="IGV49" s="81"/>
      <c r="IGW49" s="81"/>
      <c r="IGX49" s="81"/>
      <c r="IGY49" s="81"/>
      <c r="IGZ49" s="81"/>
      <c r="IHA49" s="81"/>
      <c r="IHB49" s="81"/>
      <c r="IHC49" s="81"/>
      <c r="IHD49" s="81"/>
      <c r="IHE49" s="81"/>
      <c r="IHF49" s="81"/>
      <c r="IHG49" s="81"/>
      <c r="IHH49" s="81"/>
      <c r="IHI49" s="81"/>
      <c r="IHJ49" s="81"/>
      <c r="IHK49" s="81"/>
      <c r="IHL49" s="81"/>
      <c r="IHM49" s="81"/>
      <c r="IHN49" s="81"/>
      <c r="IHO49" s="81"/>
      <c r="IHP49" s="81"/>
      <c r="IHQ49" s="81"/>
      <c r="IHR49" s="81"/>
      <c r="IHS49" s="81"/>
      <c r="IHT49" s="81"/>
      <c r="IHU49" s="81"/>
      <c r="IHV49" s="81"/>
      <c r="IHW49" s="81"/>
      <c r="IHX49" s="81"/>
      <c r="IHY49" s="81"/>
      <c r="IHZ49" s="81"/>
      <c r="IIA49" s="81"/>
      <c r="IIB49" s="81"/>
      <c r="IIC49" s="81"/>
      <c r="IID49" s="81"/>
      <c r="IIE49" s="81"/>
      <c r="IIF49" s="81"/>
      <c r="IIG49" s="81"/>
      <c r="IIH49" s="81"/>
      <c r="III49" s="81"/>
      <c r="IIJ49" s="81"/>
      <c r="IIK49" s="81"/>
      <c r="IIL49" s="81"/>
      <c r="IIM49" s="81"/>
      <c r="IIN49" s="81"/>
      <c r="IIO49" s="81"/>
      <c r="IIP49" s="81"/>
      <c r="IIQ49" s="81"/>
      <c r="IIR49" s="81"/>
      <c r="IIS49" s="81"/>
      <c r="IIT49" s="81"/>
      <c r="IIU49" s="81"/>
      <c r="IIV49" s="81"/>
      <c r="IIW49" s="81"/>
      <c r="IIX49" s="81"/>
      <c r="IIY49" s="81"/>
      <c r="IIZ49" s="81"/>
      <c r="IJA49" s="81"/>
      <c r="IJB49" s="81"/>
      <c r="IJC49" s="81"/>
      <c r="IJD49" s="81"/>
      <c r="IJE49" s="81"/>
      <c r="IJF49" s="81"/>
      <c r="IJG49" s="81"/>
      <c r="IJH49" s="81"/>
      <c r="IJI49" s="81"/>
      <c r="IJJ49" s="81"/>
      <c r="IJK49" s="81"/>
      <c r="IJL49" s="81"/>
      <c r="IJM49" s="81"/>
      <c r="IJN49" s="81"/>
      <c r="IJO49" s="81"/>
      <c r="IJP49" s="81"/>
      <c r="IJQ49" s="81"/>
      <c r="IJR49" s="81"/>
      <c r="IJS49" s="81"/>
      <c r="IJT49" s="81"/>
      <c r="IJU49" s="81"/>
      <c r="IJV49" s="81"/>
      <c r="IJW49" s="81"/>
      <c r="IJX49" s="81"/>
      <c r="IJY49" s="81"/>
      <c r="IJZ49" s="81"/>
      <c r="IKA49" s="81"/>
      <c r="IKB49" s="81"/>
      <c r="IKC49" s="81"/>
      <c r="IKD49" s="81"/>
      <c r="IKE49" s="81"/>
      <c r="IKF49" s="81"/>
      <c r="IKG49" s="81"/>
      <c r="IKH49" s="81"/>
      <c r="IKI49" s="81"/>
      <c r="IKJ49" s="81"/>
      <c r="IKK49" s="81"/>
      <c r="IKL49" s="81"/>
      <c r="IKM49" s="81"/>
      <c r="IKN49" s="81"/>
      <c r="IKO49" s="81"/>
      <c r="IKP49" s="81"/>
      <c r="IKQ49" s="81"/>
      <c r="IKR49" s="81"/>
      <c r="IKS49" s="81"/>
      <c r="IKT49" s="81"/>
      <c r="IKU49" s="81"/>
      <c r="IKV49" s="81"/>
      <c r="IKW49" s="81"/>
      <c r="IKX49" s="81"/>
      <c r="IKY49" s="81"/>
      <c r="IKZ49" s="81"/>
      <c r="ILA49" s="81"/>
      <c r="ILB49" s="81"/>
      <c r="ILC49" s="81"/>
      <c r="ILD49" s="81"/>
      <c r="ILE49" s="81"/>
      <c r="ILF49" s="81"/>
      <c r="ILG49" s="81"/>
      <c r="ILH49" s="81"/>
      <c r="ILI49" s="81"/>
      <c r="ILJ49" s="81"/>
      <c r="ILK49" s="81"/>
      <c r="ILL49" s="81"/>
      <c r="ILM49" s="81"/>
      <c r="ILN49" s="81"/>
      <c r="ILO49" s="81"/>
      <c r="ILP49" s="81"/>
      <c r="ILQ49" s="81"/>
      <c r="ILR49" s="81"/>
      <c r="ILS49" s="81"/>
      <c r="ILT49" s="81"/>
      <c r="ILU49" s="81"/>
      <c r="ILV49" s="81"/>
      <c r="ILW49" s="81"/>
      <c r="ILX49" s="81"/>
      <c r="ILY49" s="81"/>
      <c r="ILZ49" s="81"/>
      <c r="IMA49" s="81"/>
      <c r="IMB49" s="81"/>
      <c r="IMC49" s="81"/>
      <c r="IMD49" s="81"/>
      <c r="IME49" s="81"/>
      <c r="IMF49" s="81"/>
      <c r="IMG49" s="81"/>
      <c r="IMH49" s="81"/>
      <c r="IMI49" s="81"/>
      <c r="IMJ49" s="81"/>
      <c r="IMK49" s="81"/>
      <c r="IML49" s="81"/>
      <c r="IMM49" s="81"/>
      <c r="IMN49" s="81"/>
      <c r="IMO49" s="81"/>
      <c r="IMP49" s="81"/>
      <c r="IMQ49" s="81"/>
      <c r="IMR49" s="81"/>
      <c r="IMS49" s="81"/>
      <c r="IMT49" s="81"/>
      <c r="IMU49" s="81"/>
      <c r="IMV49" s="81"/>
      <c r="IMW49" s="81"/>
      <c r="IMX49" s="81"/>
      <c r="IMY49" s="81"/>
      <c r="IMZ49" s="81"/>
      <c r="INA49" s="81"/>
      <c r="INB49" s="81"/>
      <c r="INC49" s="81"/>
      <c r="IND49" s="81"/>
      <c r="INE49" s="81"/>
      <c r="INF49" s="81"/>
      <c r="ING49" s="81"/>
      <c r="INH49" s="81"/>
      <c r="INI49" s="81"/>
      <c r="INJ49" s="81"/>
      <c r="INK49" s="81"/>
      <c r="INL49" s="81"/>
      <c r="INM49" s="81"/>
      <c r="INN49" s="81"/>
      <c r="INO49" s="81"/>
      <c r="INP49" s="81"/>
      <c r="INQ49" s="81"/>
      <c r="INR49" s="81"/>
      <c r="INS49" s="81"/>
      <c r="INT49" s="81"/>
      <c r="INU49" s="81"/>
      <c r="INV49" s="81"/>
      <c r="INW49" s="81"/>
      <c r="INX49" s="81"/>
      <c r="INY49" s="81"/>
      <c r="INZ49" s="81"/>
      <c r="IOA49" s="81"/>
      <c r="IOB49" s="81"/>
      <c r="IOC49" s="81"/>
      <c r="IOD49" s="81"/>
      <c r="IOE49" s="81"/>
      <c r="IOF49" s="81"/>
      <c r="IOG49" s="81"/>
      <c r="IOH49" s="81"/>
      <c r="IOI49" s="81"/>
      <c r="IOJ49" s="81"/>
      <c r="IOK49" s="81"/>
      <c r="IOL49" s="81"/>
      <c r="IOM49" s="81"/>
      <c r="ION49" s="81"/>
      <c r="IOO49" s="81"/>
      <c r="IOP49" s="81"/>
      <c r="IOQ49" s="81"/>
      <c r="IOR49" s="81"/>
      <c r="IOS49" s="81"/>
      <c r="IOT49" s="81"/>
      <c r="IOU49" s="81"/>
      <c r="IOV49" s="81"/>
      <c r="IOW49" s="81"/>
      <c r="IOX49" s="81"/>
      <c r="IOY49" s="81"/>
      <c r="IOZ49" s="81"/>
      <c r="IPA49" s="81"/>
      <c r="IPB49" s="81"/>
      <c r="IPC49" s="81"/>
      <c r="IPD49" s="81"/>
      <c r="IPE49" s="81"/>
      <c r="IPF49" s="81"/>
      <c r="IPG49" s="81"/>
      <c r="IPH49" s="81"/>
      <c r="IPI49" s="81"/>
      <c r="IPJ49" s="81"/>
      <c r="IPK49" s="81"/>
      <c r="IPL49" s="81"/>
      <c r="IPM49" s="81"/>
      <c r="IPN49" s="81"/>
      <c r="IPO49" s="81"/>
      <c r="IPP49" s="81"/>
      <c r="IPQ49" s="81"/>
      <c r="IPR49" s="81"/>
      <c r="IPS49" s="81"/>
      <c r="IPT49" s="81"/>
      <c r="IPU49" s="81"/>
      <c r="IPV49" s="81"/>
      <c r="IPW49" s="81"/>
      <c r="IPX49" s="81"/>
      <c r="IPY49" s="81"/>
      <c r="IPZ49" s="81"/>
      <c r="IQA49" s="81"/>
      <c r="IQB49" s="81"/>
      <c r="IQC49" s="81"/>
      <c r="IQD49" s="81"/>
      <c r="IQE49" s="81"/>
      <c r="IQF49" s="81"/>
      <c r="IQG49" s="81"/>
      <c r="IQH49" s="81"/>
      <c r="IQI49" s="81"/>
      <c r="IQJ49" s="81"/>
      <c r="IQK49" s="81"/>
      <c r="IQL49" s="81"/>
      <c r="IQM49" s="81"/>
      <c r="IQN49" s="81"/>
      <c r="IQO49" s="81"/>
      <c r="IQP49" s="81"/>
      <c r="IQQ49" s="81"/>
      <c r="IQR49" s="81"/>
      <c r="IQS49" s="81"/>
      <c r="IQT49" s="81"/>
      <c r="IQU49" s="81"/>
      <c r="IQV49" s="81"/>
      <c r="IQW49" s="81"/>
      <c r="IQX49" s="81"/>
      <c r="IQY49" s="81"/>
      <c r="IQZ49" s="81"/>
      <c r="IRA49" s="81"/>
      <c r="IRB49" s="81"/>
      <c r="IRC49" s="81"/>
      <c r="IRD49" s="81"/>
      <c r="IRE49" s="81"/>
      <c r="IRF49" s="81"/>
      <c r="IRG49" s="81"/>
      <c r="IRH49" s="81"/>
      <c r="IRI49" s="81"/>
      <c r="IRJ49" s="81"/>
      <c r="IRK49" s="81"/>
      <c r="IRL49" s="81"/>
      <c r="IRM49" s="81"/>
      <c r="IRN49" s="81"/>
      <c r="IRO49" s="81"/>
      <c r="IRP49" s="81"/>
      <c r="IRQ49" s="81"/>
      <c r="IRR49" s="81"/>
      <c r="IRS49" s="81"/>
      <c r="IRT49" s="81"/>
      <c r="IRU49" s="81"/>
      <c r="IRV49" s="81"/>
      <c r="IRW49" s="81"/>
      <c r="IRX49" s="81"/>
      <c r="IRY49" s="81"/>
      <c r="IRZ49" s="81"/>
      <c r="ISA49" s="81"/>
      <c r="ISB49" s="81"/>
      <c r="ISC49" s="81"/>
      <c r="ISD49" s="81"/>
      <c r="ISE49" s="81"/>
      <c r="ISF49" s="81"/>
      <c r="ISG49" s="81"/>
      <c r="ISH49" s="81"/>
      <c r="ISI49" s="81"/>
      <c r="ISJ49" s="81"/>
      <c r="ISK49" s="81"/>
      <c r="ISL49" s="81"/>
      <c r="ISM49" s="81"/>
      <c r="ISN49" s="81"/>
      <c r="ISO49" s="81"/>
      <c r="ISP49" s="81"/>
      <c r="ISQ49" s="81"/>
      <c r="ISR49" s="81"/>
      <c r="ISS49" s="81"/>
      <c r="IST49" s="81"/>
      <c r="ISU49" s="81"/>
      <c r="ISV49" s="81"/>
      <c r="ISW49" s="81"/>
      <c r="ISX49" s="81"/>
      <c r="ISY49" s="81"/>
      <c r="ISZ49" s="81"/>
      <c r="ITA49" s="81"/>
      <c r="ITB49" s="81"/>
      <c r="ITC49" s="81"/>
      <c r="ITD49" s="81"/>
      <c r="ITE49" s="81"/>
      <c r="ITF49" s="81"/>
      <c r="ITG49" s="81"/>
      <c r="ITH49" s="81"/>
      <c r="ITI49" s="81"/>
      <c r="ITJ49" s="81"/>
      <c r="ITK49" s="81"/>
      <c r="ITL49" s="81"/>
      <c r="ITM49" s="81"/>
      <c r="ITN49" s="81"/>
      <c r="ITO49" s="81"/>
      <c r="ITP49" s="81"/>
      <c r="ITQ49" s="81"/>
      <c r="ITR49" s="81"/>
      <c r="ITS49" s="81"/>
      <c r="ITT49" s="81"/>
      <c r="ITU49" s="81"/>
      <c r="ITV49" s="81"/>
      <c r="ITW49" s="81"/>
      <c r="ITX49" s="81"/>
      <c r="ITY49" s="81"/>
      <c r="ITZ49" s="81"/>
      <c r="IUA49" s="81"/>
      <c r="IUB49" s="81"/>
      <c r="IUC49" s="81"/>
      <c r="IUD49" s="81"/>
      <c r="IUE49" s="81"/>
      <c r="IUF49" s="81"/>
      <c r="IUG49" s="81"/>
      <c r="IUH49" s="81"/>
      <c r="IUI49" s="81"/>
      <c r="IUJ49" s="81"/>
      <c r="IUK49" s="81"/>
      <c r="IUL49" s="81"/>
      <c r="IUM49" s="81"/>
      <c r="IUN49" s="81"/>
      <c r="IUO49" s="81"/>
      <c r="IUP49" s="81"/>
      <c r="IUQ49" s="81"/>
      <c r="IUR49" s="81"/>
      <c r="IUS49" s="81"/>
      <c r="IUT49" s="81"/>
      <c r="IUU49" s="81"/>
      <c r="IUV49" s="81"/>
      <c r="IUW49" s="81"/>
      <c r="IUX49" s="81"/>
      <c r="IUY49" s="81"/>
      <c r="IUZ49" s="81"/>
      <c r="IVA49" s="81"/>
      <c r="IVB49" s="81"/>
      <c r="IVC49" s="81"/>
      <c r="IVD49" s="81"/>
      <c r="IVE49" s="81"/>
      <c r="IVF49" s="81"/>
      <c r="IVG49" s="81"/>
      <c r="IVH49" s="81"/>
      <c r="IVI49" s="81"/>
      <c r="IVJ49" s="81"/>
      <c r="IVK49" s="81"/>
      <c r="IVL49" s="81"/>
      <c r="IVM49" s="81"/>
      <c r="IVN49" s="81"/>
      <c r="IVO49" s="81"/>
      <c r="IVP49" s="81"/>
      <c r="IVQ49" s="81"/>
      <c r="IVR49" s="81"/>
      <c r="IVS49" s="81"/>
      <c r="IVT49" s="81"/>
      <c r="IVU49" s="81"/>
      <c r="IVV49" s="81"/>
      <c r="IVW49" s="81"/>
      <c r="IVX49" s="81"/>
      <c r="IVY49" s="81"/>
      <c r="IVZ49" s="81"/>
      <c r="IWA49" s="81"/>
      <c r="IWB49" s="81"/>
      <c r="IWC49" s="81"/>
      <c r="IWD49" s="81"/>
      <c r="IWE49" s="81"/>
      <c r="IWF49" s="81"/>
      <c r="IWG49" s="81"/>
      <c r="IWH49" s="81"/>
      <c r="IWI49" s="81"/>
      <c r="IWJ49" s="81"/>
      <c r="IWK49" s="81"/>
      <c r="IWL49" s="81"/>
      <c r="IWM49" s="81"/>
      <c r="IWN49" s="81"/>
      <c r="IWO49" s="81"/>
      <c r="IWP49" s="81"/>
      <c r="IWQ49" s="81"/>
      <c r="IWR49" s="81"/>
      <c r="IWS49" s="81"/>
      <c r="IWT49" s="81"/>
      <c r="IWU49" s="81"/>
      <c r="IWV49" s="81"/>
      <c r="IWW49" s="81"/>
      <c r="IWX49" s="81"/>
      <c r="IWY49" s="81"/>
      <c r="IWZ49" s="81"/>
      <c r="IXA49" s="81"/>
      <c r="IXB49" s="81"/>
      <c r="IXC49" s="81"/>
      <c r="IXD49" s="81"/>
      <c r="IXE49" s="81"/>
      <c r="IXF49" s="81"/>
      <c r="IXG49" s="81"/>
      <c r="IXH49" s="81"/>
      <c r="IXI49" s="81"/>
      <c r="IXJ49" s="81"/>
      <c r="IXK49" s="81"/>
      <c r="IXL49" s="81"/>
      <c r="IXM49" s="81"/>
      <c r="IXN49" s="81"/>
      <c r="IXO49" s="81"/>
      <c r="IXP49" s="81"/>
      <c r="IXQ49" s="81"/>
      <c r="IXR49" s="81"/>
      <c r="IXS49" s="81"/>
      <c r="IXT49" s="81"/>
      <c r="IXU49" s="81"/>
      <c r="IXV49" s="81"/>
      <c r="IXW49" s="81"/>
      <c r="IXX49" s="81"/>
      <c r="IXY49" s="81"/>
      <c r="IXZ49" s="81"/>
      <c r="IYA49" s="81"/>
      <c r="IYB49" s="81"/>
      <c r="IYC49" s="81"/>
      <c r="IYD49" s="81"/>
      <c r="IYE49" s="81"/>
      <c r="IYF49" s="81"/>
      <c r="IYG49" s="81"/>
      <c r="IYH49" s="81"/>
      <c r="IYI49" s="81"/>
      <c r="IYJ49" s="81"/>
      <c r="IYK49" s="81"/>
      <c r="IYL49" s="81"/>
      <c r="IYM49" s="81"/>
      <c r="IYN49" s="81"/>
      <c r="IYO49" s="81"/>
      <c r="IYP49" s="81"/>
      <c r="IYQ49" s="81"/>
      <c r="IYR49" s="81"/>
      <c r="IYS49" s="81"/>
      <c r="IYT49" s="81"/>
      <c r="IYU49" s="81"/>
      <c r="IYV49" s="81"/>
      <c r="IYW49" s="81"/>
      <c r="IYX49" s="81"/>
      <c r="IYY49" s="81"/>
      <c r="IYZ49" s="81"/>
      <c r="IZA49" s="81"/>
      <c r="IZB49" s="81"/>
      <c r="IZC49" s="81"/>
      <c r="IZD49" s="81"/>
      <c r="IZE49" s="81"/>
      <c r="IZF49" s="81"/>
      <c r="IZG49" s="81"/>
      <c r="IZH49" s="81"/>
      <c r="IZI49" s="81"/>
      <c r="IZJ49" s="81"/>
      <c r="IZK49" s="81"/>
      <c r="IZL49" s="81"/>
      <c r="IZM49" s="81"/>
      <c r="IZN49" s="81"/>
      <c r="IZO49" s="81"/>
      <c r="IZP49" s="81"/>
      <c r="IZQ49" s="81"/>
      <c r="IZR49" s="81"/>
      <c r="IZS49" s="81"/>
      <c r="IZT49" s="81"/>
      <c r="IZU49" s="81"/>
      <c r="IZV49" s="81"/>
      <c r="IZW49" s="81"/>
      <c r="IZX49" s="81"/>
      <c r="IZY49" s="81"/>
      <c r="IZZ49" s="81"/>
      <c r="JAA49" s="81"/>
      <c r="JAB49" s="81"/>
      <c r="JAC49" s="81"/>
      <c r="JAD49" s="81"/>
      <c r="JAE49" s="81"/>
      <c r="JAF49" s="81"/>
      <c r="JAG49" s="81"/>
      <c r="JAH49" s="81"/>
      <c r="JAI49" s="81"/>
      <c r="JAJ49" s="81"/>
      <c r="JAK49" s="81"/>
      <c r="JAL49" s="81"/>
      <c r="JAM49" s="81"/>
      <c r="JAN49" s="81"/>
      <c r="JAO49" s="81"/>
      <c r="JAP49" s="81"/>
      <c r="JAQ49" s="81"/>
      <c r="JAR49" s="81"/>
      <c r="JAS49" s="81"/>
      <c r="JAT49" s="81"/>
      <c r="JAU49" s="81"/>
      <c r="JAV49" s="81"/>
      <c r="JAW49" s="81"/>
      <c r="JAX49" s="81"/>
      <c r="JAY49" s="81"/>
      <c r="JAZ49" s="81"/>
      <c r="JBA49" s="81"/>
      <c r="JBB49" s="81"/>
      <c r="JBC49" s="81"/>
      <c r="JBD49" s="81"/>
      <c r="JBE49" s="81"/>
      <c r="JBF49" s="81"/>
      <c r="JBG49" s="81"/>
      <c r="JBH49" s="81"/>
      <c r="JBI49" s="81"/>
      <c r="JBJ49" s="81"/>
      <c r="JBK49" s="81"/>
      <c r="JBL49" s="81"/>
      <c r="JBM49" s="81"/>
      <c r="JBN49" s="81"/>
      <c r="JBO49" s="81"/>
      <c r="JBP49" s="81"/>
      <c r="JBQ49" s="81"/>
      <c r="JBR49" s="81"/>
      <c r="JBS49" s="81"/>
      <c r="JBT49" s="81"/>
      <c r="JBU49" s="81"/>
      <c r="JBV49" s="81"/>
      <c r="JBW49" s="81"/>
      <c r="JBX49" s="81"/>
      <c r="JBY49" s="81"/>
      <c r="JBZ49" s="81"/>
      <c r="JCA49" s="81"/>
      <c r="JCB49" s="81"/>
      <c r="JCC49" s="81"/>
      <c r="JCD49" s="81"/>
      <c r="JCE49" s="81"/>
      <c r="JCF49" s="81"/>
      <c r="JCG49" s="81"/>
      <c r="JCH49" s="81"/>
      <c r="JCI49" s="81"/>
      <c r="JCJ49" s="81"/>
      <c r="JCK49" s="81"/>
      <c r="JCL49" s="81"/>
      <c r="JCM49" s="81"/>
      <c r="JCN49" s="81"/>
      <c r="JCO49" s="81"/>
      <c r="JCP49" s="81"/>
      <c r="JCQ49" s="81"/>
      <c r="JCR49" s="81"/>
      <c r="JCS49" s="81"/>
      <c r="JCT49" s="81"/>
      <c r="JCU49" s="81"/>
      <c r="JCV49" s="81"/>
      <c r="JCW49" s="81"/>
      <c r="JCX49" s="81"/>
      <c r="JCY49" s="81"/>
      <c r="JCZ49" s="81"/>
      <c r="JDA49" s="81"/>
      <c r="JDB49" s="81"/>
      <c r="JDC49" s="81"/>
      <c r="JDD49" s="81"/>
      <c r="JDE49" s="81"/>
      <c r="JDF49" s="81"/>
      <c r="JDG49" s="81"/>
      <c r="JDH49" s="81"/>
      <c r="JDI49" s="81"/>
      <c r="JDJ49" s="81"/>
      <c r="JDK49" s="81"/>
      <c r="JDL49" s="81"/>
      <c r="JDM49" s="81"/>
      <c r="JDN49" s="81"/>
      <c r="JDO49" s="81"/>
      <c r="JDP49" s="81"/>
      <c r="JDQ49" s="81"/>
      <c r="JDR49" s="81"/>
      <c r="JDS49" s="81"/>
      <c r="JDT49" s="81"/>
      <c r="JDU49" s="81"/>
      <c r="JDV49" s="81"/>
      <c r="JDW49" s="81"/>
      <c r="JDX49" s="81"/>
      <c r="JDY49" s="81"/>
      <c r="JDZ49" s="81"/>
      <c r="JEA49" s="81"/>
      <c r="JEB49" s="81"/>
      <c r="JEC49" s="81"/>
      <c r="JED49" s="81"/>
      <c r="JEE49" s="81"/>
      <c r="JEF49" s="81"/>
      <c r="JEG49" s="81"/>
      <c r="JEH49" s="81"/>
      <c r="JEI49" s="81"/>
      <c r="JEJ49" s="81"/>
      <c r="JEK49" s="81"/>
      <c r="JEL49" s="81"/>
      <c r="JEM49" s="81"/>
      <c r="JEN49" s="81"/>
      <c r="JEO49" s="81"/>
      <c r="JEP49" s="81"/>
      <c r="JEQ49" s="81"/>
      <c r="JER49" s="81"/>
      <c r="JES49" s="81"/>
      <c r="JET49" s="81"/>
      <c r="JEU49" s="81"/>
      <c r="JEV49" s="81"/>
      <c r="JEW49" s="81"/>
      <c r="JEX49" s="81"/>
      <c r="JEY49" s="81"/>
      <c r="JEZ49" s="81"/>
      <c r="JFA49" s="81"/>
      <c r="JFB49" s="81"/>
      <c r="JFC49" s="81"/>
      <c r="JFD49" s="81"/>
      <c r="JFE49" s="81"/>
      <c r="JFF49" s="81"/>
      <c r="JFG49" s="81"/>
      <c r="JFH49" s="81"/>
      <c r="JFI49" s="81"/>
      <c r="JFJ49" s="81"/>
      <c r="JFK49" s="81"/>
      <c r="JFL49" s="81"/>
      <c r="JFM49" s="81"/>
      <c r="JFN49" s="81"/>
      <c r="JFO49" s="81"/>
      <c r="JFP49" s="81"/>
      <c r="JFQ49" s="81"/>
      <c r="JFR49" s="81"/>
      <c r="JFS49" s="81"/>
      <c r="JFT49" s="81"/>
      <c r="JFU49" s="81"/>
      <c r="JFV49" s="81"/>
      <c r="JFW49" s="81"/>
      <c r="JFX49" s="81"/>
      <c r="JFY49" s="81"/>
      <c r="JFZ49" s="81"/>
      <c r="JGA49" s="81"/>
      <c r="JGB49" s="81"/>
      <c r="JGC49" s="81"/>
      <c r="JGD49" s="81"/>
      <c r="JGE49" s="81"/>
      <c r="JGF49" s="81"/>
      <c r="JGG49" s="81"/>
      <c r="JGH49" s="81"/>
      <c r="JGI49" s="81"/>
      <c r="JGJ49" s="81"/>
      <c r="JGK49" s="81"/>
      <c r="JGL49" s="81"/>
      <c r="JGM49" s="81"/>
      <c r="JGN49" s="81"/>
      <c r="JGO49" s="81"/>
      <c r="JGP49" s="81"/>
      <c r="JGQ49" s="81"/>
      <c r="JGR49" s="81"/>
      <c r="JGS49" s="81"/>
      <c r="JGT49" s="81"/>
      <c r="JGU49" s="81"/>
      <c r="JGV49" s="81"/>
      <c r="JGW49" s="81"/>
      <c r="JGX49" s="81"/>
      <c r="JGY49" s="81"/>
      <c r="JGZ49" s="81"/>
      <c r="JHA49" s="81"/>
      <c r="JHB49" s="81"/>
      <c r="JHC49" s="81"/>
      <c r="JHD49" s="81"/>
      <c r="JHE49" s="81"/>
      <c r="JHF49" s="81"/>
      <c r="JHG49" s="81"/>
      <c r="JHH49" s="81"/>
      <c r="JHI49" s="81"/>
      <c r="JHJ49" s="81"/>
      <c r="JHK49" s="81"/>
      <c r="JHL49" s="81"/>
      <c r="JHM49" s="81"/>
      <c r="JHN49" s="81"/>
      <c r="JHO49" s="81"/>
      <c r="JHP49" s="81"/>
      <c r="JHQ49" s="81"/>
      <c r="JHR49" s="81"/>
      <c r="JHS49" s="81"/>
      <c r="JHT49" s="81"/>
      <c r="JHU49" s="81"/>
      <c r="JHV49" s="81"/>
      <c r="JHW49" s="81"/>
      <c r="JHX49" s="81"/>
      <c r="JHY49" s="81"/>
      <c r="JHZ49" s="81"/>
      <c r="JIA49" s="81"/>
      <c r="JIB49" s="81"/>
      <c r="JIC49" s="81"/>
      <c r="JID49" s="81"/>
      <c r="JIE49" s="81"/>
      <c r="JIF49" s="81"/>
      <c r="JIG49" s="81"/>
      <c r="JIH49" s="81"/>
      <c r="JII49" s="81"/>
      <c r="JIJ49" s="81"/>
      <c r="JIK49" s="81"/>
      <c r="JIL49" s="81"/>
      <c r="JIM49" s="81"/>
      <c r="JIN49" s="81"/>
      <c r="JIO49" s="81"/>
      <c r="JIP49" s="81"/>
      <c r="JIQ49" s="81"/>
      <c r="JIR49" s="81"/>
      <c r="JIS49" s="81"/>
      <c r="JIT49" s="81"/>
      <c r="JIU49" s="81"/>
      <c r="JIV49" s="81"/>
      <c r="JIW49" s="81"/>
      <c r="JIX49" s="81"/>
      <c r="JIY49" s="81"/>
      <c r="JIZ49" s="81"/>
      <c r="JJA49" s="81"/>
      <c r="JJB49" s="81"/>
      <c r="JJC49" s="81"/>
      <c r="JJD49" s="81"/>
      <c r="JJE49" s="81"/>
      <c r="JJF49" s="81"/>
      <c r="JJG49" s="81"/>
      <c r="JJH49" s="81"/>
      <c r="JJI49" s="81"/>
      <c r="JJJ49" s="81"/>
      <c r="JJK49" s="81"/>
      <c r="JJL49" s="81"/>
      <c r="JJM49" s="81"/>
      <c r="JJN49" s="81"/>
      <c r="JJO49" s="81"/>
      <c r="JJP49" s="81"/>
      <c r="JJQ49" s="81"/>
      <c r="JJR49" s="81"/>
      <c r="JJS49" s="81"/>
      <c r="JJT49" s="81"/>
      <c r="JJU49" s="81"/>
      <c r="JJV49" s="81"/>
      <c r="JJW49" s="81"/>
      <c r="JJX49" s="81"/>
      <c r="JJY49" s="81"/>
      <c r="JJZ49" s="81"/>
      <c r="JKA49" s="81"/>
      <c r="JKB49" s="81"/>
      <c r="JKC49" s="81"/>
      <c r="JKD49" s="81"/>
      <c r="JKE49" s="81"/>
      <c r="JKF49" s="81"/>
      <c r="JKG49" s="81"/>
      <c r="JKH49" s="81"/>
      <c r="JKI49" s="81"/>
      <c r="JKJ49" s="81"/>
      <c r="JKK49" s="81"/>
      <c r="JKL49" s="81"/>
      <c r="JKM49" s="81"/>
      <c r="JKN49" s="81"/>
      <c r="JKO49" s="81"/>
      <c r="JKP49" s="81"/>
      <c r="JKQ49" s="81"/>
      <c r="JKR49" s="81"/>
      <c r="JKS49" s="81"/>
      <c r="JKT49" s="81"/>
      <c r="JKU49" s="81"/>
      <c r="JKV49" s="81"/>
      <c r="JKW49" s="81"/>
      <c r="JKX49" s="81"/>
      <c r="JKY49" s="81"/>
      <c r="JKZ49" s="81"/>
      <c r="JLA49" s="81"/>
      <c r="JLB49" s="81"/>
      <c r="JLC49" s="81"/>
      <c r="JLD49" s="81"/>
      <c r="JLE49" s="81"/>
      <c r="JLF49" s="81"/>
      <c r="JLG49" s="81"/>
      <c r="JLH49" s="81"/>
      <c r="JLI49" s="81"/>
      <c r="JLJ49" s="81"/>
      <c r="JLK49" s="81"/>
      <c r="JLL49" s="81"/>
      <c r="JLM49" s="81"/>
      <c r="JLN49" s="81"/>
      <c r="JLO49" s="81"/>
      <c r="JLP49" s="81"/>
      <c r="JLQ49" s="81"/>
      <c r="JLR49" s="81"/>
      <c r="JLS49" s="81"/>
      <c r="JLT49" s="81"/>
      <c r="JLU49" s="81"/>
      <c r="JLV49" s="81"/>
      <c r="JLW49" s="81"/>
      <c r="JLX49" s="81"/>
      <c r="JLY49" s="81"/>
      <c r="JLZ49" s="81"/>
      <c r="JMA49" s="81"/>
      <c r="JMB49" s="81"/>
      <c r="JMC49" s="81"/>
      <c r="JMD49" s="81"/>
      <c r="JME49" s="81"/>
      <c r="JMF49" s="81"/>
      <c r="JMG49" s="81"/>
      <c r="JMH49" s="81"/>
      <c r="JMI49" s="81"/>
      <c r="JMJ49" s="81"/>
      <c r="JMK49" s="81"/>
      <c r="JML49" s="81"/>
      <c r="JMM49" s="81"/>
      <c r="JMN49" s="81"/>
      <c r="JMO49" s="81"/>
      <c r="JMP49" s="81"/>
      <c r="JMQ49" s="81"/>
      <c r="JMR49" s="81"/>
      <c r="JMS49" s="81"/>
      <c r="JMT49" s="81"/>
      <c r="JMU49" s="81"/>
      <c r="JMV49" s="81"/>
      <c r="JMW49" s="81"/>
      <c r="JMX49" s="81"/>
      <c r="JMY49" s="81"/>
      <c r="JMZ49" s="81"/>
      <c r="JNA49" s="81"/>
      <c r="JNB49" s="81"/>
      <c r="JNC49" s="81"/>
      <c r="JND49" s="81"/>
      <c r="JNE49" s="81"/>
      <c r="JNF49" s="81"/>
      <c r="JNG49" s="81"/>
      <c r="JNH49" s="81"/>
      <c r="JNI49" s="81"/>
      <c r="JNJ49" s="81"/>
      <c r="JNK49" s="81"/>
      <c r="JNL49" s="81"/>
      <c r="JNM49" s="81"/>
      <c r="JNN49" s="81"/>
      <c r="JNO49" s="81"/>
      <c r="JNP49" s="81"/>
      <c r="JNQ49" s="81"/>
      <c r="JNR49" s="81"/>
      <c r="JNS49" s="81"/>
      <c r="JNT49" s="81"/>
      <c r="JNU49" s="81"/>
      <c r="JNV49" s="81"/>
      <c r="JNW49" s="81"/>
      <c r="JNX49" s="81"/>
      <c r="JNY49" s="81"/>
      <c r="JNZ49" s="81"/>
      <c r="JOA49" s="81"/>
      <c r="JOB49" s="81"/>
      <c r="JOC49" s="81"/>
      <c r="JOD49" s="81"/>
      <c r="JOE49" s="81"/>
      <c r="JOF49" s="81"/>
      <c r="JOG49" s="81"/>
      <c r="JOH49" s="81"/>
      <c r="JOI49" s="81"/>
      <c r="JOJ49" s="81"/>
      <c r="JOK49" s="81"/>
      <c r="JOL49" s="81"/>
      <c r="JOM49" s="81"/>
      <c r="JON49" s="81"/>
      <c r="JOO49" s="81"/>
      <c r="JOP49" s="81"/>
      <c r="JOQ49" s="81"/>
      <c r="JOR49" s="81"/>
      <c r="JOS49" s="81"/>
      <c r="JOT49" s="81"/>
      <c r="JOU49" s="81"/>
      <c r="JOV49" s="81"/>
      <c r="JOW49" s="81"/>
      <c r="JOX49" s="81"/>
      <c r="JOY49" s="81"/>
      <c r="JOZ49" s="81"/>
      <c r="JPA49" s="81"/>
      <c r="JPB49" s="81"/>
      <c r="JPC49" s="81"/>
      <c r="JPD49" s="81"/>
      <c r="JPE49" s="81"/>
      <c r="JPF49" s="81"/>
      <c r="JPG49" s="81"/>
      <c r="JPH49" s="81"/>
      <c r="JPI49" s="81"/>
      <c r="JPJ49" s="81"/>
      <c r="JPK49" s="81"/>
      <c r="JPL49" s="81"/>
      <c r="JPM49" s="81"/>
      <c r="JPN49" s="81"/>
      <c r="JPO49" s="81"/>
      <c r="JPP49" s="81"/>
      <c r="JPQ49" s="81"/>
      <c r="JPR49" s="81"/>
      <c r="JPS49" s="81"/>
      <c r="JPT49" s="81"/>
      <c r="JPU49" s="81"/>
      <c r="JPV49" s="81"/>
      <c r="JPW49" s="81"/>
      <c r="JPX49" s="81"/>
      <c r="JPY49" s="81"/>
      <c r="JPZ49" s="81"/>
      <c r="JQA49" s="81"/>
      <c r="JQB49" s="81"/>
      <c r="JQC49" s="81"/>
      <c r="JQD49" s="81"/>
      <c r="JQE49" s="81"/>
      <c r="JQF49" s="81"/>
      <c r="JQG49" s="81"/>
      <c r="JQH49" s="81"/>
      <c r="JQI49" s="81"/>
      <c r="JQJ49" s="81"/>
      <c r="JQK49" s="81"/>
      <c r="JQL49" s="81"/>
      <c r="JQM49" s="81"/>
      <c r="JQN49" s="81"/>
      <c r="JQO49" s="81"/>
      <c r="JQP49" s="81"/>
      <c r="JQQ49" s="81"/>
      <c r="JQR49" s="81"/>
      <c r="JQS49" s="81"/>
      <c r="JQT49" s="81"/>
      <c r="JQU49" s="81"/>
      <c r="JQV49" s="81"/>
      <c r="JQW49" s="81"/>
      <c r="JQX49" s="81"/>
      <c r="JQY49" s="81"/>
      <c r="JQZ49" s="81"/>
      <c r="JRA49" s="81"/>
      <c r="JRB49" s="81"/>
      <c r="JRC49" s="81"/>
      <c r="JRD49" s="81"/>
      <c r="JRE49" s="81"/>
      <c r="JRF49" s="81"/>
      <c r="JRG49" s="81"/>
      <c r="JRH49" s="81"/>
      <c r="JRI49" s="81"/>
      <c r="JRJ49" s="81"/>
      <c r="JRK49" s="81"/>
      <c r="JRL49" s="81"/>
      <c r="JRM49" s="81"/>
      <c r="JRN49" s="81"/>
      <c r="JRO49" s="81"/>
      <c r="JRP49" s="81"/>
      <c r="JRQ49" s="81"/>
      <c r="JRR49" s="81"/>
      <c r="JRS49" s="81"/>
      <c r="JRT49" s="81"/>
      <c r="JRU49" s="81"/>
      <c r="JRV49" s="81"/>
      <c r="JRW49" s="81"/>
      <c r="JRX49" s="81"/>
      <c r="JRY49" s="81"/>
      <c r="JRZ49" s="81"/>
      <c r="JSA49" s="81"/>
      <c r="JSB49" s="81"/>
      <c r="JSC49" s="81"/>
      <c r="JSD49" s="81"/>
      <c r="JSE49" s="81"/>
      <c r="JSF49" s="81"/>
      <c r="JSG49" s="81"/>
      <c r="JSH49" s="81"/>
      <c r="JSI49" s="81"/>
      <c r="JSJ49" s="81"/>
      <c r="JSK49" s="81"/>
      <c r="JSL49" s="81"/>
      <c r="JSM49" s="81"/>
      <c r="JSN49" s="81"/>
      <c r="JSO49" s="81"/>
      <c r="JSP49" s="81"/>
      <c r="JSQ49" s="81"/>
      <c r="JSR49" s="81"/>
      <c r="JSS49" s="81"/>
      <c r="JST49" s="81"/>
      <c r="JSU49" s="81"/>
      <c r="JSV49" s="81"/>
      <c r="JSW49" s="81"/>
      <c r="JSX49" s="81"/>
      <c r="JSY49" s="81"/>
      <c r="JSZ49" s="81"/>
      <c r="JTA49" s="81"/>
      <c r="JTB49" s="81"/>
      <c r="JTC49" s="81"/>
      <c r="JTD49" s="81"/>
      <c r="JTE49" s="81"/>
      <c r="JTF49" s="81"/>
      <c r="JTG49" s="81"/>
      <c r="JTH49" s="81"/>
      <c r="JTI49" s="81"/>
      <c r="JTJ49" s="81"/>
      <c r="JTK49" s="81"/>
      <c r="JTL49" s="81"/>
      <c r="JTM49" s="81"/>
      <c r="JTN49" s="81"/>
      <c r="JTO49" s="81"/>
      <c r="JTP49" s="81"/>
      <c r="JTQ49" s="81"/>
      <c r="JTR49" s="81"/>
      <c r="JTS49" s="81"/>
      <c r="JTT49" s="81"/>
      <c r="JTU49" s="81"/>
      <c r="JTV49" s="81"/>
      <c r="JTW49" s="81"/>
      <c r="JTX49" s="81"/>
      <c r="JTY49" s="81"/>
      <c r="JTZ49" s="81"/>
      <c r="JUA49" s="81"/>
      <c r="JUB49" s="81"/>
      <c r="JUC49" s="81"/>
      <c r="JUD49" s="81"/>
      <c r="JUE49" s="81"/>
      <c r="JUF49" s="81"/>
      <c r="JUG49" s="81"/>
      <c r="JUH49" s="81"/>
      <c r="JUI49" s="81"/>
      <c r="JUJ49" s="81"/>
      <c r="JUK49" s="81"/>
      <c r="JUL49" s="81"/>
      <c r="JUM49" s="81"/>
      <c r="JUN49" s="81"/>
      <c r="JUO49" s="81"/>
      <c r="JUP49" s="81"/>
      <c r="JUQ49" s="81"/>
      <c r="JUR49" s="81"/>
      <c r="JUS49" s="81"/>
      <c r="JUT49" s="81"/>
      <c r="JUU49" s="81"/>
      <c r="JUV49" s="81"/>
      <c r="JUW49" s="81"/>
      <c r="JUX49" s="81"/>
      <c r="JUY49" s="81"/>
      <c r="JUZ49" s="81"/>
      <c r="JVA49" s="81"/>
      <c r="JVB49" s="81"/>
      <c r="JVC49" s="81"/>
      <c r="JVD49" s="81"/>
      <c r="JVE49" s="81"/>
      <c r="JVF49" s="81"/>
      <c r="JVG49" s="81"/>
      <c r="JVH49" s="81"/>
      <c r="JVI49" s="81"/>
      <c r="JVJ49" s="81"/>
      <c r="JVK49" s="81"/>
      <c r="JVL49" s="81"/>
      <c r="JVM49" s="81"/>
      <c r="JVN49" s="81"/>
      <c r="JVO49" s="81"/>
      <c r="JVP49" s="81"/>
      <c r="JVQ49" s="81"/>
      <c r="JVR49" s="81"/>
      <c r="JVS49" s="81"/>
      <c r="JVT49" s="81"/>
      <c r="JVU49" s="81"/>
      <c r="JVV49" s="81"/>
      <c r="JVW49" s="81"/>
      <c r="JVX49" s="81"/>
      <c r="JVY49" s="81"/>
      <c r="JVZ49" s="81"/>
      <c r="JWA49" s="81"/>
      <c r="JWB49" s="81"/>
      <c r="JWC49" s="81"/>
      <c r="JWD49" s="81"/>
      <c r="JWE49" s="81"/>
      <c r="JWF49" s="81"/>
      <c r="JWG49" s="81"/>
      <c r="JWH49" s="81"/>
      <c r="JWI49" s="81"/>
      <c r="JWJ49" s="81"/>
      <c r="JWK49" s="81"/>
      <c r="JWL49" s="81"/>
      <c r="JWM49" s="81"/>
      <c r="JWN49" s="81"/>
      <c r="JWO49" s="81"/>
      <c r="JWP49" s="81"/>
      <c r="JWQ49" s="81"/>
      <c r="JWR49" s="81"/>
      <c r="JWS49" s="81"/>
      <c r="JWT49" s="81"/>
      <c r="JWU49" s="81"/>
      <c r="JWV49" s="81"/>
      <c r="JWW49" s="81"/>
      <c r="JWX49" s="81"/>
      <c r="JWY49" s="81"/>
      <c r="JWZ49" s="81"/>
      <c r="JXA49" s="81"/>
      <c r="JXB49" s="81"/>
      <c r="JXC49" s="81"/>
      <c r="JXD49" s="81"/>
      <c r="JXE49" s="81"/>
      <c r="JXF49" s="81"/>
      <c r="JXG49" s="81"/>
      <c r="JXH49" s="81"/>
      <c r="JXI49" s="81"/>
      <c r="JXJ49" s="81"/>
      <c r="JXK49" s="81"/>
      <c r="JXL49" s="81"/>
      <c r="JXM49" s="81"/>
      <c r="JXN49" s="81"/>
      <c r="JXO49" s="81"/>
      <c r="JXP49" s="81"/>
      <c r="JXQ49" s="81"/>
      <c r="JXR49" s="81"/>
      <c r="JXS49" s="81"/>
      <c r="JXT49" s="81"/>
      <c r="JXU49" s="81"/>
      <c r="JXV49" s="81"/>
      <c r="JXW49" s="81"/>
      <c r="JXX49" s="81"/>
      <c r="JXY49" s="81"/>
      <c r="JXZ49" s="81"/>
      <c r="JYA49" s="81"/>
      <c r="JYB49" s="81"/>
      <c r="JYC49" s="81"/>
      <c r="JYD49" s="81"/>
      <c r="JYE49" s="81"/>
      <c r="JYF49" s="81"/>
      <c r="JYG49" s="81"/>
      <c r="JYH49" s="81"/>
      <c r="JYI49" s="81"/>
      <c r="JYJ49" s="81"/>
      <c r="JYK49" s="81"/>
      <c r="JYL49" s="81"/>
      <c r="JYM49" s="81"/>
      <c r="JYN49" s="81"/>
      <c r="JYO49" s="81"/>
      <c r="JYP49" s="81"/>
      <c r="JYQ49" s="81"/>
      <c r="JYR49" s="81"/>
      <c r="JYS49" s="81"/>
      <c r="JYT49" s="81"/>
      <c r="JYU49" s="81"/>
      <c r="JYV49" s="81"/>
      <c r="JYW49" s="81"/>
      <c r="JYX49" s="81"/>
      <c r="JYY49" s="81"/>
      <c r="JYZ49" s="81"/>
      <c r="JZA49" s="81"/>
      <c r="JZB49" s="81"/>
      <c r="JZC49" s="81"/>
      <c r="JZD49" s="81"/>
      <c r="JZE49" s="81"/>
      <c r="JZF49" s="81"/>
      <c r="JZG49" s="81"/>
      <c r="JZH49" s="81"/>
      <c r="JZI49" s="81"/>
      <c r="JZJ49" s="81"/>
      <c r="JZK49" s="81"/>
      <c r="JZL49" s="81"/>
      <c r="JZM49" s="81"/>
      <c r="JZN49" s="81"/>
      <c r="JZO49" s="81"/>
      <c r="JZP49" s="81"/>
      <c r="JZQ49" s="81"/>
      <c r="JZR49" s="81"/>
      <c r="JZS49" s="81"/>
      <c r="JZT49" s="81"/>
      <c r="JZU49" s="81"/>
      <c r="JZV49" s="81"/>
      <c r="JZW49" s="81"/>
      <c r="JZX49" s="81"/>
      <c r="JZY49" s="81"/>
      <c r="JZZ49" s="81"/>
      <c r="KAA49" s="81"/>
      <c r="KAB49" s="81"/>
      <c r="KAC49" s="81"/>
      <c r="KAD49" s="81"/>
      <c r="KAE49" s="81"/>
      <c r="KAF49" s="81"/>
      <c r="KAG49" s="81"/>
      <c r="KAH49" s="81"/>
      <c r="KAI49" s="81"/>
      <c r="KAJ49" s="81"/>
      <c r="KAK49" s="81"/>
      <c r="KAL49" s="81"/>
      <c r="KAM49" s="81"/>
      <c r="KAN49" s="81"/>
      <c r="KAO49" s="81"/>
      <c r="KAP49" s="81"/>
      <c r="KAQ49" s="81"/>
      <c r="KAR49" s="81"/>
      <c r="KAS49" s="81"/>
      <c r="KAT49" s="81"/>
      <c r="KAU49" s="81"/>
      <c r="KAV49" s="81"/>
      <c r="KAW49" s="81"/>
      <c r="KAX49" s="81"/>
      <c r="KAY49" s="81"/>
      <c r="KAZ49" s="81"/>
      <c r="KBA49" s="81"/>
      <c r="KBB49" s="81"/>
      <c r="KBC49" s="81"/>
      <c r="KBD49" s="81"/>
      <c r="KBE49" s="81"/>
      <c r="KBF49" s="81"/>
      <c r="KBG49" s="81"/>
      <c r="KBH49" s="81"/>
      <c r="KBI49" s="81"/>
      <c r="KBJ49" s="81"/>
      <c r="KBK49" s="81"/>
      <c r="KBL49" s="81"/>
      <c r="KBM49" s="81"/>
      <c r="KBN49" s="81"/>
      <c r="KBO49" s="81"/>
      <c r="KBP49" s="81"/>
      <c r="KBQ49" s="81"/>
      <c r="KBR49" s="81"/>
      <c r="KBS49" s="81"/>
      <c r="KBT49" s="81"/>
      <c r="KBU49" s="81"/>
      <c r="KBV49" s="81"/>
      <c r="KBW49" s="81"/>
      <c r="KBX49" s="81"/>
      <c r="KBY49" s="81"/>
      <c r="KBZ49" s="81"/>
      <c r="KCA49" s="81"/>
      <c r="KCB49" s="81"/>
      <c r="KCC49" s="81"/>
      <c r="KCD49" s="81"/>
      <c r="KCE49" s="81"/>
      <c r="KCF49" s="81"/>
      <c r="KCG49" s="81"/>
      <c r="KCH49" s="81"/>
      <c r="KCI49" s="81"/>
      <c r="KCJ49" s="81"/>
      <c r="KCK49" s="81"/>
      <c r="KCL49" s="81"/>
      <c r="KCM49" s="81"/>
      <c r="KCN49" s="81"/>
      <c r="KCO49" s="81"/>
      <c r="KCP49" s="81"/>
      <c r="KCQ49" s="81"/>
      <c r="KCR49" s="81"/>
      <c r="KCS49" s="81"/>
      <c r="KCT49" s="81"/>
      <c r="KCU49" s="81"/>
      <c r="KCV49" s="81"/>
      <c r="KCW49" s="81"/>
      <c r="KCX49" s="81"/>
      <c r="KCY49" s="81"/>
      <c r="KCZ49" s="81"/>
      <c r="KDA49" s="81"/>
      <c r="KDB49" s="81"/>
      <c r="KDC49" s="81"/>
      <c r="KDD49" s="81"/>
      <c r="KDE49" s="81"/>
      <c r="KDF49" s="81"/>
      <c r="KDG49" s="81"/>
      <c r="KDH49" s="81"/>
      <c r="KDI49" s="81"/>
      <c r="KDJ49" s="81"/>
      <c r="KDK49" s="81"/>
      <c r="KDL49" s="81"/>
      <c r="KDM49" s="81"/>
      <c r="KDN49" s="81"/>
      <c r="KDO49" s="81"/>
      <c r="KDP49" s="81"/>
      <c r="KDQ49" s="81"/>
      <c r="KDR49" s="81"/>
      <c r="KDS49" s="81"/>
      <c r="KDT49" s="81"/>
      <c r="KDU49" s="81"/>
      <c r="KDV49" s="81"/>
      <c r="KDW49" s="81"/>
      <c r="KDX49" s="81"/>
      <c r="KDY49" s="81"/>
      <c r="KDZ49" s="81"/>
      <c r="KEA49" s="81"/>
      <c r="KEB49" s="81"/>
      <c r="KEC49" s="81"/>
      <c r="KED49" s="81"/>
      <c r="KEE49" s="81"/>
      <c r="KEF49" s="81"/>
      <c r="KEG49" s="81"/>
      <c r="KEH49" s="81"/>
      <c r="KEI49" s="81"/>
      <c r="KEJ49" s="81"/>
      <c r="KEK49" s="81"/>
      <c r="KEL49" s="81"/>
      <c r="KEM49" s="81"/>
      <c r="KEN49" s="81"/>
      <c r="KEO49" s="81"/>
      <c r="KEP49" s="81"/>
      <c r="KEQ49" s="81"/>
      <c r="KER49" s="81"/>
      <c r="KES49" s="81"/>
      <c r="KET49" s="81"/>
      <c r="KEU49" s="81"/>
      <c r="KEV49" s="81"/>
      <c r="KEW49" s="81"/>
      <c r="KEX49" s="81"/>
      <c r="KEY49" s="81"/>
      <c r="KEZ49" s="81"/>
      <c r="KFA49" s="81"/>
      <c r="KFB49" s="81"/>
      <c r="KFC49" s="81"/>
      <c r="KFD49" s="81"/>
      <c r="KFE49" s="81"/>
      <c r="KFF49" s="81"/>
      <c r="KFG49" s="81"/>
      <c r="KFH49" s="81"/>
      <c r="KFI49" s="81"/>
      <c r="KFJ49" s="81"/>
      <c r="KFK49" s="81"/>
      <c r="KFL49" s="81"/>
      <c r="KFM49" s="81"/>
      <c r="KFN49" s="81"/>
      <c r="KFO49" s="81"/>
      <c r="KFP49" s="81"/>
      <c r="KFQ49" s="81"/>
      <c r="KFR49" s="81"/>
      <c r="KFS49" s="81"/>
      <c r="KFT49" s="81"/>
      <c r="KFU49" s="81"/>
      <c r="KFV49" s="81"/>
      <c r="KFW49" s="81"/>
      <c r="KFX49" s="81"/>
      <c r="KFY49" s="81"/>
      <c r="KFZ49" s="81"/>
      <c r="KGA49" s="81"/>
      <c r="KGB49" s="81"/>
      <c r="KGC49" s="81"/>
      <c r="KGD49" s="81"/>
      <c r="KGE49" s="81"/>
      <c r="KGF49" s="81"/>
      <c r="KGG49" s="81"/>
      <c r="KGH49" s="81"/>
      <c r="KGI49" s="81"/>
      <c r="KGJ49" s="81"/>
      <c r="KGK49" s="81"/>
      <c r="KGL49" s="81"/>
      <c r="KGM49" s="81"/>
      <c r="KGN49" s="81"/>
      <c r="KGO49" s="81"/>
      <c r="KGP49" s="81"/>
      <c r="KGQ49" s="81"/>
      <c r="KGR49" s="81"/>
      <c r="KGS49" s="81"/>
      <c r="KGT49" s="81"/>
      <c r="KGU49" s="81"/>
      <c r="KGV49" s="81"/>
      <c r="KGW49" s="81"/>
      <c r="KGX49" s="81"/>
      <c r="KGY49" s="81"/>
      <c r="KGZ49" s="81"/>
      <c r="KHA49" s="81"/>
      <c r="KHB49" s="81"/>
      <c r="KHC49" s="81"/>
      <c r="KHD49" s="81"/>
      <c r="KHE49" s="81"/>
      <c r="KHF49" s="81"/>
      <c r="KHG49" s="81"/>
      <c r="KHH49" s="81"/>
      <c r="KHI49" s="81"/>
      <c r="KHJ49" s="81"/>
      <c r="KHK49" s="81"/>
      <c r="KHL49" s="81"/>
      <c r="KHM49" s="81"/>
      <c r="KHN49" s="81"/>
      <c r="KHO49" s="81"/>
      <c r="KHP49" s="81"/>
      <c r="KHQ49" s="81"/>
      <c r="KHR49" s="81"/>
      <c r="KHS49" s="81"/>
      <c r="KHT49" s="81"/>
      <c r="KHU49" s="81"/>
      <c r="KHV49" s="81"/>
      <c r="KHW49" s="81"/>
      <c r="KHX49" s="81"/>
      <c r="KHY49" s="81"/>
      <c r="KHZ49" s="81"/>
      <c r="KIA49" s="81"/>
      <c r="KIB49" s="81"/>
      <c r="KIC49" s="81"/>
      <c r="KID49" s="81"/>
      <c r="KIE49" s="81"/>
      <c r="KIF49" s="81"/>
      <c r="KIG49" s="81"/>
      <c r="KIH49" s="81"/>
      <c r="KII49" s="81"/>
      <c r="KIJ49" s="81"/>
      <c r="KIK49" s="81"/>
      <c r="KIL49" s="81"/>
      <c r="KIM49" s="81"/>
      <c r="KIN49" s="81"/>
      <c r="KIO49" s="81"/>
      <c r="KIP49" s="81"/>
      <c r="KIQ49" s="81"/>
      <c r="KIR49" s="81"/>
      <c r="KIS49" s="81"/>
      <c r="KIT49" s="81"/>
      <c r="KIU49" s="81"/>
      <c r="KIV49" s="81"/>
      <c r="KIW49" s="81"/>
      <c r="KIX49" s="81"/>
      <c r="KIY49" s="81"/>
      <c r="KIZ49" s="81"/>
      <c r="KJA49" s="81"/>
      <c r="KJB49" s="81"/>
      <c r="KJC49" s="81"/>
      <c r="KJD49" s="81"/>
      <c r="KJE49" s="81"/>
      <c r="KJF49" s="81"/>
      <c r="KJG49" s="81"/>
      <c r="KJH49" s="81"/>
      <c r="KJI49" s="81"/>
      <c r="KJJ49" s="81"/>
      <c r="KJK49" s="81"/>
      <c r="KJL49" s="81"/>
      <c r="KJM49" s="81"/>
      <c r="KJN49" s="81"/>
      <c r="KJO49" s="81"/>
      <c r="KJP49" s="81"/>
      <c r="KJQ49" s="81"/>
      <c r="KJR49" s="81"/>
      <c r="KJS49" s="81"/>
      <c r="KJT49" s="81"/>
      <c r="KJU49" s="81"/>
      <c r="KJV49" s="81"/>
      <c r="KJW49" s="81"/>
      <c r="KJX49" s="81"/>
      <c r="KJY49" s="81"/>
      <c r="KJZ49" s="81"/>
      <c r="KKA49" s="81"/>
      <c r="KKB49" s="81"/>
      <c r="KKC49" s="81"/>
      <c r="KKD49" s="81"/>
      <c r="KKE49" s="81"/>
      <c r="KKF49" s="81"/>
      <c r="KKG49" s="81"/>
      <c r="KKH49" s="81"/>
      <c r="KKI49" s="81"/>
      <c r="KKJ49" s="81"/>
      <c r="KKK49" s="81"/>
      <c r="KKL49" s="81"/>
      <c r="KKM49" s="81"/>
      <c r="KKN49" s="81"/>
      <c r="KKO49" s="81"/>
      <c r="KKP49" s="81"/>
      <c r="KKQ49" s="81"/>
      <c r="KKR49" s="81"/>
      <c r="KKS49" s="81"/>
      <c r="KKT49" s="81"/>
      <c r="KKU49" s="81"/>
      <c r="KKV49" s="81"/>
      <c r="KKW49" s="81"/>
      <c r="KKX49" s="81"/>
      <c r="KKY49" s="81"/>
      <c r="KKZ49" s="81"/>
      <c r="KLA49" s="81"/>
      <c r="KLB49" s="81"/>
      <c r="KLC49" s="81"/>
      <c r="KLD49" s="81"/>
      <c r="KLE49" s="81"/>
      <c r="KLF49" s="81"/>
      <c r="KLG49" s="81"/>
      <c r="KLH49" s="81"/>
      <c r="KLI49" s="81"/>
      <c r="KLJ49" s="81"/>
      <c r="KLK49" s="81"/>
      <c r="KLL49" s="81"/>
      <c r="KLM49" s="81"/>
      <c r="KLN49" s="81"/>
      <c r="KLO49" s="81"/>
      <c r="KLP49" s="81"/>
      <c r="KLQ49" s="81"/>
      <c r="KLR49" s="81"/>
      <c r="KLS49" s="81"/>
      <c r="KLT49" s="81"/>
      <c r="KLU49" s="81"/>
      <c r="KLV49" s="81"/>
      <c r="KLW49" s="81"/>
      <c r="KLX49" s="81"/>
      <c r="KLY49" s="81"/>
      <c r="KLZ49" s="81"/>
      <c r="KMA49" s="81"/>
      <c r="KMB49" s="81"/>
      <c r="KMC49" s="81"/>
      <c r="KMD49" s="81"/>
      <c r="KME49" s="81"/>
      <c r="KMF49" s="81"/>
      <c r="KMG49" s="81"/>
      <c r="KMH49" s="81"/>
      <c r="KMI49" s="81"/>
      <c r="KMJ49" s="81"/>
      <c r="KMK49" s="81"/>
      <c r="KML49" s="81"/>
      <c r="KMM49" s="81"/>
      <c r="KMN49" s="81"/>
      <c r="KMO49" s="81"/>
      <c r="KMP49" s="81"/>
      <c r="KMQ49" s="81"/>
      <c r="KMR49" s="81"/>
      <c r="KMS49" s="81"/>
      <c r="KMT49" s="81"/>
      <c r="KMU49" s="81"/>
      <c r="KMV49" s="81"/>
      <c r="KMW49" s="81"/>
      <c r="KMX49" s="81"/>
      <c r="KMY49" s="81"/>
      <c r="KMZ49" s="81"/>
      <c r="KNA49" s="81"/>
      <c r="KNB49" s="81"/>
      <c r="KNC49" s="81"/>
      <c r="KND49" s="81"/>
      <c r="KNE49" s="81"/>
      <c r="KNF49" s="81"/>
      <c r="KNG49" s="81"/>
      <c r="KNH49" s="81"/>
      <c r="KNI49" s="81"/>
      <c r="KNJ49" s="81"/>
      <c r="KNK49" s="81"/>
      <c r="KNL49" s="81"/>
      <c r="KNM49" s="81"/>
      <c r="KNN49" s="81"/>
      <c r="KNO49" s="81"/>
      <c r="KNP49" s="81"/>
      <c r="KNQ49" s="81"/>
      <c r="KNR49" s="81"/>
      <c r="KNS49" s="81"/>
      <c r="KNT49" s="81"/>
      <c r="KNU49" s="81"/>
      <c r="KNV49" s="81"/>
      <c r="KNW49" s="81"/>
      <c r="KNX49" s="81"/>
      <c r="KNY49" s="81"/>
      <c r="KNZ49" s="81"/>
      <c r="KOA49" s="81"/>
      <c r="KOB49" s="81"/>
      <c r="KOC49" s="81"/>
      <c r="KOD49" s="81"/>
      <c r="KOE49" s="81"/>
      <c r="KOF49" s="81"/>
      <c r="KOG49" s="81"/>
      <c r="KOH49" s="81"/>
      <c r="KOI49" s="81"/>
      <c r="KOJ49" s="81"/>
      <c r="KOK49" s="81"/>
      <c r="KOL49" s="81"/>
      <c r="KOM49" s="81"/>
      <c r="KON49" s="81"/>
      <c r="KOO49" s="81"/>
      <c r="KOP49" s="81"/>
      <c r="KOQ49" s="81"/>
      <c r="KOR49" s="81"/>
      <c r="KOS49" s="81"/>
      <c r="KOT49" s="81"/>
      <c r="KOU49" s="81"/>
      <c r="KOV49" s="81"/>
      <c r="KOW49" s="81"/>
      <c r="KOX49" s="81"/>
      <c r="KOY49" s="81"/>
      <c r="KOZ49" s="81"/>
      <c r="KPA49" s="81"/>
      <c r="KPB49" s="81"/>
      <c r="KPC49" s="81"/>
      <c r="KPD49" s="81"/>
      <c r="KPE49" s="81"/>
      <c r="KPF49" s="81"/>
      <c r="KPG49" s="81"/>
      <c r="KPH49" s="81"/>
      <c r="KPI49" s="81"/>
      <c r="KPJ49" s="81"/>
      <c r="KPK49" s="81"/>
      <c r="KPL49" s="81"/>
      <c r="KPM49" s="81"/>
      <c r="KPN49" s="81"/>
      <c r="KPO49" s="81"/>
      <c r="KPP49" s="81"/>
      <c r="KPQ49" s="81"/>
      <c r="KPR49" s="81"/>
      <c r="KPS49" s="81"/>
      <c r="KPT49" s="81"/>
      <c r="KPU49" s="81"/>
      <c r="KPV49" s="81"/>
      <c r="KPW49" s="81"/>
      <c r="KPX49" s="81"/>
      <c r="KPY49" s="81"/>
      <c r="KPZ49" s="81"/>
      <c r="KQA49" s="81"/>
      <c r="KQB49" s="81"/>
      <c r="KQC49" s="81"/>
      <c r="KQD49" s="81"/>
      <c r="KQE49" s="81"/>
      <c r="KQF49" s="81"/>
      <c r="KQG49" s="81"/>
      <c r="KQH49" s="81"/>
      <c r="KQI49" s="81"/>
      <c r="KQJ49" s="81"/>
      <c r="KQK49" s="81"/>
      <c r="KQL49" s="81"/>
      <c r="KQM49" s="81"/>
      <c r="KQN49" s="81"/>
      <c r="KQO49" s="81"/>
      <c r="KQP49" s="81"/>
      <c r="KQQ49" s="81"/>
      <c r="KQR49" s="81"/>
      <c r="KQS49" s="81"/>
      <c r="KQT49" s="81"/>
      <c r="KQU49" s="81"/>
      <c r="KQV49" s="81"/>
      <c r="KQW49" s="81"/>
      <c r="KQX49" s="81"/>
      <c r="KQY49" s="81"/>
      <c r="KQZ49" s="81"/>
      <c r="KRA49" s="81"/>
      <c r="KRB49" s="81"/>
      <c r="KRC49" s="81"/>
      <c r="KRD49" s="81"/>
      <c r="KRE49" s="81"/>
      <c r="KRF49" s="81"/>
      <c r="KRG49" s="81"/>
      <c r="KRH49" s="81"/>
      <c r="KRI49" s="81"/>
      <c r="KRJ49" s="81"/>
      <c r="KRK49" s="81"/>
      <c r="KRL49" s="81"/>
      <c r="KRM49" s="81"/>
      <c r="KRN49" s="81"/>
      <c r="KRO49" s="81"/>
      <c r="KRP49" s="81"/>
      <c r="KRQ49" s="81"/>
      <c r="KRR49" s="81"/>
      <c r="KRS49" s="81"/>
      <c r="KRT49" s="81"/>
      <c r="KRU49" s="81"/>
      <c r="KRV49" s="81"/>
      <c r="KRW49" s="81"/>
      <c r="KRX49" s="81"/>
      <c r="KRY49" s="81"/>
      <c r="KRZ49" s="81"/>
      <c r="KSA49" s="81"/>
      <c r="KSB49" s="81"/>
      <c r="KSC49" s="81"/>
      <c r="KSD49" s="81"/>
      <c r="KSE49" s="81"/>
      <c r="KSF49" s="81"/>
      <c r="KSG49" s="81"/>
      <c r="KSH49" s="81"/>
      <c r="KSI49" s="81"/>
      <c r="KSJ49" s="81"/>
      <c r="KSK49" s="81"/>
      <c r="KSL49" s="81"/>
      <c r="KSM49" s="81"/>
      <c r="KSN49" s="81"/>
      <c r="KSO49" s="81"/>
      <c r="KSP49" s="81"/>
      <c r="KSQ49" s="81"/>
      <c r="KSR49" s="81"/>
      <c r="KSS49" s="81"/>
      <c r="KST49" s="81"/>
      <c r="KSU49" s="81"/>
      <c r="KSV49" s="81"/>
      <c r="KSW49" s="81"/>
      <c r="KSX49" s="81"/>
      <c r="KSY49" s="81"/>
      <c r="KSZ49" s="81"/>
      <c r="KTA49" s="81"/>
      <c r="KTB49" s="81"/>
      <c r="KTC49" s="81"/>
      <c r="KTD49" s="81"/>
      <c r="KTE49" s="81"/>
      <c r="KTF49" s="81"/>
      <c r="KTG49" s="81"/>
      <c r="KTH49" s="81"/>
      <c r="KTI49" s="81"/>
      <c r="KTJ49" s="81"/>
      <c r="KTK49" s="81"/>
      <c r="KTL49" s="81"/>
      <c r="KTM49" s="81"/>
      <c r="KTN49" s="81"/>
      <c r="KTO49" s="81"/>
      <c r="KTP49" s="81"/>
      <c r="KTQ49" s="81"/>
      <c r="KTR49" s="81"/>
      <c r="KTS49" s="81"/>
      <c r="KTT49" s="81"/>
      <c r="KTU49" s="81"/>
      <c r="KTV49" s="81"/>
      <c r="KTW49" s="81"/>
      <c r="KTX49" s="81"/>
      <c r="KTY49" s="81"/>
      <c r="KTZ49" s="81"/>
      <c r="KUA49" s="81"/>
      <c r="KUB49" s="81"/>
      <c r="KUC49" s="81"/>
      <c r="KUD49" s="81"/>
      <c r="KUE49" s="81"/>
      <c r="KUF49" s="81"/>
      <c r="KUG49" s="81"/>
      <c r="KUH49" s="81"/>
      <c r="KUI49" s="81"/>
      <c r="KUJ49" s="81"/>
      <c r="KUK49" s="81"/>
      <c r="KUL49" s="81"/>
      <c r="KUM49" s="81"/>
      <c r="KUN49" s="81"/>
      <c r="KUO49" s="81"/>
      <c r="KUP49" s="81"/>
      <c r="KUQ49" s="81"/>
      <c r="KUR49" s="81"/>
      <c r="KUS49" s="81"/>
      <c r="KUT49" s="81"/>
      <c r="KUU49" s="81"/>
      <c r="KUV49" s="81"/>
      <c r="KUW49" s="81"/>
      <c r="KUX49" s="81"/>
      <c r="KUY49" s="81"/>
      <c r="KUZ49" s="81"/>
      <c r="KVA49" s="81"/>
      <c r="KVB49" s="81"/>
      <c r="KVC49" s="81"/>
      <c r="KVD49" s="81"/>
      <c r="KVE49" s="81"/>
      <c r="KVF49" s="81"/>
      <c r="KVG49" s="81"/>
      <c r="KVH49" s="81"/>
      <c r="KVI49" s="81"/>
      <c r="KVJ49" s="81"/>
      <c r="KVK49" s="81"/>
      <c r="KVL49" s="81"/>
      <c r="KVM49" s="81"/>
      <c r="KVN49" s="81"/>
      <c r="KVO49" s="81"/>
      <c r="KVP49" s="81"/>
      <c r="KVQ49" s="81"/>
      <c r="KVR49" s="81"/>
      <c r="KVS49" s="81"/>
      <c r="KVT49" s="81"/>
      <c r="KVU49" s="81"/>
      <c r="KVV49" s="81"/>
      <c r="KVW49" s="81"/>
      <c r="KVX49" s="81"/>
      <c r="KVY49" s="81"/>
      <c r="KVZ49" s="81"/>
      <c r="KWA49" s="81"/>
      <c r="KWB49" s="81"/>
      <c r="KWC49" s="81"/>
      <c r="KWD49" s="81"/>
      <c r="KWE49" s="81"/>
      <c r="KWF49" s="81"/>
      <c r="KWG49" s="81"/>
      <c r="KWH49" s="81"/>
      <c r="KWI49" s="81"/>
      <c r="KWJ49" s="81"/>
      <c r="KWK49" s="81"/>
      <c r="KWL49" s="81"/>
      <c r="KWM49" s="81"/>
      <c r="KWN49" s="81"/>
      <c r="KWO49" s="81"/>
      <c r="KWP49" s="81"/>
      <c r="KWQ49" s="81"/>
      <c r="KWR49" s="81"/>
      <c r="KWS49" s="81"/>
      <c r="KWT49" s="81"/>
      <c r="KWU49" s="81"/>
      <c r="KWV49" s="81"/>
      <c r="KWW49" s="81"/>
      <c r="KWX49" s="81"/>
      <c r="KWY49" s="81"/>
      <c r="KWZ49" s="81"/>
      <c r="KXA49" s="81"/>
      <c r="KXB49" s="81"/>
      <c r="KXC49" s="81"/>
      <c r="KXD49" s="81"/>
      <c r="KXE49" s="81"/>
      <c r="KXF49" s="81"/>
      <c r="KXG49" s="81"/>
      <c r="KXH49" s="81"/>
      <c r="KXI49" s="81"/>
      <c r="KXJ49" s="81"/>
      <c r="KXK49" s="81"/>
      <c r="KXL49" s="81"/>
      <c r="KXM49" s="81"/>
      <c r="KXN49" s="81"/>
      <c r="KXO49" s="81"/>
      <c r="KXP49" s="81"/>
      <c r="KXQ49" s="81"/>
      <c r="KXR49" s="81"/>
      <c r="KXS49" s="81"/>
      <c r="KXT49" s="81"/>
      <c r="KXU49" s="81"/>
      <c r="KXV49" s="81"/>
      <c r="KXW49" s="81"/>
      <c r="KXX49" s="81"/>
      <c r="KXY49" s="81"/>
      <c r="KXZ49" s="81"/>
      <c r="KYA49" s="81"/>
      <c r="KYB49" s="81"/>
      <c r="KYC49" s="81"/>
      <c r="KYD49" s="81"/>
      <c r="KYE49" s="81"/>
      <c r="KYF49" s="81"/>
      <c r="KYG49" s="81"/>
      <c r="KYH49" s="81"/>
      <c r="KYI49" s="81"/>
      <c r="KYJ49" s="81"/>
      <c r="KYK49" s="81"/>
      <c r="KYL49" s="81"/>
      <c r="KYM49" s="81"/>
      <c r="KYN49" s="81"/>
      <c r="KYO49" s="81"/>
      <c r="KYP49" s="81"/>
      <c r="KYQ49" s="81"/>
      <c r="KYR49" s="81"/>
      <c r="KYS49" s="81"/>
      <c r="KYT49" s="81"/>
      <c r="KYU49" s="81"/>
      <c r="KYV49" s="81"/>
      <c r="KYW49" s="81"/>
      <c r="KYX49" s="81"/>
      <c r="KYY49" s="81"/>
      <c r="KYZ49" s="81"/>
      <c r="KZA49" s="81"/>
      <c r="KZB49" s="81"/>
      <c r="KZC49" s="81"/>
      <c r="KZD49" s="81"/>
      <c r="KZE49" s="81"/>
      <c r="KZF49" s="81"/>
      <c r="KZG49" s="81"/>
      <c r="KZH49" s="81"/>
      <c r="KZI49" s="81"/>
      <c r="KZJ49" s="81"/>
      <c r="KZK49" s="81"/>
      <c r="KZL49" s="81"/>
      <c r="KZM49" s="81"/>
      <c r="KZN49" s="81"/>
      <c r="KZO49" s="81"/>
      <c r="KZP49" s="81"/>
      <c r="KZQ49" s="81"/>
      <c r="KZR49" s="81"/>
      <c r="KZS49" s="81"/>
      <c r="KZT49" s="81"/>
      <c r="KZU49" s="81"/>
      <c r="KZV49" s="81"/>
      <c r="KZW49" s="81"/>
      <c r="KZX49" s="81"/>
      <c r="KZY49" s="81"/>
      <c r="KZZ49" s="81"/>
      <c r="LAA49" s="81"/>
      <c r="LAB49" s="81"/>
      <c r="LAC49" s="81"/>
      <c r="LAD49" s="81"/>
      <c r="LAE49" s="81"/>
      <c r="LAF49" s="81"/>
      <c r="LAG49" s="81"/>
      <c r="LAH49" s="81"/>
      <c r="LAI49" s="81"/>
      <c r="LAJ49" s="81"/>
      <c r="LAK49" s="81"/>
      <c r="LAL49" s="81"/>
      <c r="LAM49" s="81"/>
      <c r="LAN49" s="81"/>
      <c r="LAO49" s="81"/>
      <c r="LAP49" s="81"/>
      <c r="LAQ49" s="81"/>
      <c r="LAR49" s="81"/>
      <c r="LAS49" s="81"/>
      <c r="LAT49" s="81"/>
      <c r="LAU49" s="81"/>
      <c r="LAV49" s="81"/>
      <c r="LAW49" s="81"/>
      <c r="LAX49" s="81"/>
      <c r="LAY49" s="81"/>
      <c r="LAZ49" s="81"/>
      <c r="LBA49" s="81"/>
      <c r="LBB49" s="81"/>
      <c r="LBC49" s="81"/>
      <c r="LBD49" s="81"/>
      <c r="LBE49" s="81"/>
      <c r="LBF49" s="81"/>
      <c r="LBG49" s="81"/>
      <c r="LBH49" s="81"/>
      <c r="LBI49" s="81"/>
      <c r="LBJ49" s="81"/>
      <c r="LBK49" s="81"/>
      <c r="LBL49" s="81"/>
      <c r="LBM49" s="81"/>
      <c r="LBN49" s="81"/>
      <c r="LBO49" s="81"/>
      <c r="LBP49" s="81"/>
      <c r="LBQ49" s="81"/>
      <c r="LBR49" s="81"/>
      <c r="LBS49" s="81"/>
      <c r="LBT49" s="81"/>
      <c r="LBU49" s="81"/>
      <c r="LBV49" s="81"/>
      <c r="LBW49" s="81"/>
      <c r="LBX49" s="81"/>
      <c r="LBY49" s="81"/>
      <c r="LBZ49" s="81"/>
      <c r="LCA49" s="81"/>
      <c r="LCB49" s="81"/>
      <c r="LCC49" s="81"/>
      <c r="LCD49" s="81"/>
      <c r="LCE49" s="81"/>
      <c r="LCF49" s="81"/>
      <c r="LCG49" s="81"/>
      <c r="LCH49" s="81"/>
      <c r="LCI49" s="81"/>
      <c r="LCJ49" s="81"/>
      <c r="LCK49" s="81"/>
      <c r="LCL49" s="81"/>
      <c r="LCM49" s="81"/>
      <c r="LCN49" s="81"/>
      <c r="LCO49" s="81"/>
      <c r="LCP49" s="81"/>
      <c r="LCQ49" s="81"/>
      <c r="LCR49" s="81"/>
      <c r="LCS49" s="81"/>
      <c r="LCT49" s="81"/>
      <c r="LCU49" s="81"/>
      <c r="LCV49" s="81"/>
      <c r="LCW49" s="81"/>
      <c r="LCX49" s="81"/>
      <c r="LCY49" s="81"/>
      <c r="LCZ49" s="81"/>
      <c r="LDA49" s="81"/>
      <c r="LDB49" s="81"/>
      <c r="LDC49" s="81"/>
      <c r="LDD49" s="81"/>
      <c r="LDE49" s="81"/>
      <c r="LDF49" s="81"/>
      <c r="LDG49" s="81"/>
      <c r="LDH49" s="81"/>
      <c r="LDI49" s="81"/>
      <c r="LDJ49" s="81"/>
      <c r="LDK49" s="81"/>
      <c r="LDL49" s="81"/>
      <c r="LDM49" s="81"/>
      <c r="LDN49" s="81"/>
      <c r="LDO49" s="81"/>
      <c r="LDP49" s="81"/>
      <c r="LDQ49" s="81"/>
      <c r="LDR49" s="81"/>
      <c r="LDS49" s="81"/>
      <c r="LDT49" s="81"/>
      <c r="LDU49" s="81"/>
      <c r="LDV49" s="81"/>
      <c r="LDW49" s="81"/>
      <c r="LDX49" s="81"/>
      <c r="LDY49" s="81"/>
      <c r="LDZ49" s="81"/>
      <c r="LEA49" s="81"/>
      <c r="LEB49" s="81"/>
      <c r="LEC49" s="81"/>
      <c r="LED49" s="81"/>
      <c r="LEE49" s="81"/>
      <c r="LEF49" s="81"/>
      <c r="LEG49" s="81"/>
      <c r="LEH49" s="81"/>
      <c r="LEI49" s="81"/>
      <c r="LEJ49" s="81"/>
      <c r="LEK49" s="81"/>
      <c r="LEL49" s="81"/>
      <c r="LEM49" s="81"/>
      <c r="LEN49" s="81"/>
      <c r="LEO49" s="81"/>
      <c r="LEP49" s="81"/>
      <c r="LEQ49" s="81"/>
      <c r="LER49" s="81"/>
      <c r="LES49" s="81"/>
      <c r="LET49" s="81"/>
      <c r="LEU49" s="81"/>
      <c r="LEV49" s="81"/>
      <c r="LEW49" s="81"/>
      <c r="LEX49" s="81"/>
      <c r="LEY49" s="81"/>
      <c r="LEZ49" s="81"/>
      <c r="LFA49" s="81"/>
      <c r="LFB49" s="81"/>
      <c r="LFC49" s="81"/>
      <c r="LFD49" s="81"/>
      <c r="LFE49" s="81"/>
      <c r="LFF49" s="81"/>
      <c r="LFG49" s="81"/>
      <c r="LFH49" s="81"/>
      <c r="LFI49" s="81"/>
      <c r="LFJ49" s="81"/>
      <c r="LFK49" s="81"/>
      <c r="LFL49" s="81"/>
      <c r="LFM49" s="81"/>
      <c r="LFN49" s="81"/>
      <c r="LFO49" s="81"/>
      <c r="LFP49" s="81"/>
      <c r="LFQ49" s="81"/>
      <c r="LFR49" s="81"/>
      <c r="LFS49" s="81"/>
      <c r="LFT49" s="81"/>
      <c r="LFU49" s="81"/>
      <c r="LFV49" s="81"/>
      <c r="LFW49" s="81"/>
      <c r="LFX49" s="81"/>
      <c r="LFY49" s="81"/>
      <c r="LFZ49" s="81"/>
      <c r="LGA49" s="81"/>
      <c r="LGB49" s="81"/>
      <c r="LGC49" s="81"/>
      <c r="LGD49" s="81"/>
      <c r="LGE49" s="81"/>
      <c r="LGF49" s="81"/>
      <c r="LGG49" s="81"/>
      <c r="LGH49" s="81"/>
      <c r="LGI49" s="81"/>
      <c r="LGJ49" s="81"/>
      <c r="LGK49" s="81"/>
      <c r="LGL49" s="81"/>
      <c r="LGM49" s="81"/>
      <c r="LGN49" s="81"/>
      <c r="LGO49" s="81"/>
      <c r="LGP49" s="81"/>
      <c r="LGQ49" s="81"/>
      <c r="LGR49" s="81"/>
      <c r="LGS49" s="81"/>
      <c r="LGT49" s="81"/>
      <c r="LGU49" s="81"/>
      <c r="LGV49" s="81"/>
      <c r="LGW49" s="81"/>
      <c r="LGX49" s="81"/>
      <c r="LGY49" s="81"/>
      <c r="LGZ49" s="81"/>
      <c r="LHA49" s="81"/>
      <c r="LHB49" s="81"/>
      <c r="LHC49" s="81"/>
      <c r="LHD49" s="81"/>
      <c r="LHE49" s="81"/>
      <c r="LHF49" s="81"/>
      <c r="LHG49" s="81"/>
      <c r="LHH49" s="81"/>
      <c r="LHI49" s="81"/>
      <c r="LHJ49" s="81"/>
      <c r="LHK49" s="81"/>
      <c r="LHL49" s="81"/>
      <c r="LHM49" s="81"/>
      <c r="LHN49" s="81"/>
      <c r="LHO49" s="81"/>
      <c r="LHP49" s="81"/>
      <c r="LHQ49" s="81"/>
      <c r="LHR49" s="81"/>
      <c r="LHS49" s="81"/>
      <c r="LHT49" s="81"/>
      <c r="LHU49" s="81"/>
      <c r="LHV49" s="81"/>
      <c r="LHW49" s="81"/>
      <c r="LHX49" s="81"/>
      <c r="LHY49" s="81"/>
      <c r="LHZ49" s="81"/>
      <c r="LIA49" s="81"/>
      <c r="LIB49" s="81"/>
      <c r="LIC49" s="81"/>
      <c r="LID49" s="81"/>
      <c r="LIE49" s="81"/>
      <c r="LIF49" s="81"/>
      <c r="LIG49" s="81"/>
      <c r="LIH49" s="81"/>
      <c r="LII49" s="81"/>
      <c r="LIJ49" s="81"/>
      <c r="LIK49" s="81"/>
      <c r="LIL49" s="81"/>
      <c r="LIM49" s="81"/>
      <c r="LIN49" s="81"/>
      <c r="LIO49" s="81"/>
      <c r="LIP49" s="81"/>
      <c r="LIQ49" s="81"/>
      <c r="LIR49" s="81"/>
      <c r="LIS49" s="81"/>
      <c r="LIT49" s="81"/>
      <c r="LIU49" s="81"/>
      <c r="LIV49" s="81"/>
      <c r="LIW49" s="81"/>
      <c r="LIX49" s="81"/>
      <c r="LIY49" s="81"/>
      <c r="LIZ49" s="81"/>
      <c r="LJA49" s="81"/>
      <c r="LJB49" s="81"/>
      <c r="LJC49" s="81"/>
      <c r="LJD49" s="81"/>
      <c r="LJE49" s="81"/>
      <c r="LJF49" s="81"/>
      <c r="LJG49" s="81"/>
      <c r="LJH49" s="81"/>
      <c r="LJI49" s="81"/>
      <c r="LJJ49" s="81"/>
      <c r="LJK49" s="81"/>
      <c r="LJL49" s="81"/>
      <c r="LJM49" s="81"/>
      <c r="LJN49" s="81"/>
      <c r="LJO49" s="81"/>
      <c r="LJP49" s="81"/>
      <c r="LJQ49" s="81"/>
      <c r="LJR49" s="81"/>
      <c r="LJS49" s="81"/>
      <c r="LJT49" s="81"/>
      <c r="LJU49" s="81"/>
      <c r="LJV49" s="81"/>
      <c r="LJW49" s="81"/>
      <c r="LJX49" s="81"/>
      <c r="LJY49" s="81"/>
      <c r="LJZ49" s="81"/>
      <c r="LKA49" s="81"/>
      <c r="LKB49" s="81"/>
      <c r="LKC49" s="81"/>
      <c r="LKD49" s="81"/>
      <c r="LKE49" s="81"/>
      <c r="LKF49" s="81"/>
      <c r="LKG49" s="81"/>
      <c r="LKH49" s="81"/>
      <c r="LKI49" s="81"/>
      <c r="LKJ49" s="81"/>
      <c r="LKK49" s="81"/>
      <c r="LKL49" s="81"/>
      <c r="LKM49" s="81"/>
      <c r="LKN49" s="81"/>
      <c r="LKO49" s="81"/>
      <c r="LKP49" s="81"/>
      <c r="LKQ49" s="81"/>
      <c r="LKR49" s="81"/>
      <c r="LKS49" s="81"/>
      <c r="LKT49" s="81"/>
      <c r="LKU49" s="81"/>
      <c r="LKV49" s="81"/>
      <c r="LKW49" s="81"/>
      <c r="LKX49" s="81"/>
      <c r="LKY49" s="81"/>
      <c r="LKZ49" s="81"/>
      <c r="LLA49" s="81"/>
      <c r="LLB49" s="81"/>
      <c r="LLC49" s="81"/>
      <c r="LLD49" s="81"/>
      <c r="LLE49" s="81"/>
      <c r="LLF49" s="81"/>
      <c r="LLG49" s="81"/>
      <c r="LLH49" s="81"/>
      <c r="LLI49" s="81"/>
      <c r="LLJ49" s="81"/>
      <c r="LLK49" s="81"/>
      <c r="LLL49" s="81"/>
      <c r="LLM49" s="81"/>
      <c r="LLN49" s="81"/>
      <c r="LLO49" s="81"/>
      <c r="LLP49" s="81"/>
      <c r="LLQ49" s="81"/>
      <c r="LLR49" s="81"/>
      <c r="LLS49" s="81"/>
      <c r="LLT49" s="81"/>
      <c r="LLU49" s="81"/>
      <c r="LLV49" s="81"/>
      <c r="LLW49" s="81"/>
      <c r="LLX49" s="81"/>
      <c r="LLY49" s="81"/>
      <c r="LLZ49" s="81"/>
      <c r="LMA49" s="81"/>
      <c r="LMB49" s="81"/>
      <c r="LMC49" s="81"/>
      <c r="LMD49" s="81"/>
      <c r="LME49" s="81"/>
      <c r="LMF49" s="81"/>
      <c r="LMG49" s="81"/>
      <c r="LMH49" s="81"/>
      <c r="LMI49" s="81"/>
      <c r="LMJ49" s="81"/>
      <c r="LMK49" s="81"/>
      <c r="LML49" s="81"/>
      <c r="LMM49" s="81"/>
      <c r="LMN49" s="81"/>
      <c r="LMO49" s="81"/>
      <c r="LMP49" s="81"/>
      <c r="LMQ49" s="81"/>
      <c r="LMR49" s="81"/>
      <c r="LMS49" s="81"/>
      <c r="LMT49" s="81"/>
      <c r="LMU49" s="81"/>
      <c r="LMV49" s="81"/>
      <c r="LMW49" s="81"/>
      <c r="LMX49" s="81"/>
      <c r="LMY49" s="81"/>
      <c r="LMZ49" s="81"/>
      <c r="LNA49" s="81"/>
      <c r="LNB49" s="81"/>
      <c r="LNC49" s="81"/>
      <c r="LND49" s="81"/>
      <c r="LNE49" s="81"/>
      <c r="LNF49" s="81"/>
      <c r="LNG49" s="81"/>
      <c r="LNH49" s="81"/>
      <c r="LNI49" s="81"/>
      <c r="LNJ49" s="81"/>
      <c r="LNK49" s="81"/>
      <c r="LNL49" s="81"/>
      <c r="LNM49" s="81"/>
      <c r="LNN49" s="81"/>
      <c r="LNO49" s="81"/>
      <c r="LNP49" s="81"/>
      <c r="LNQ49" s="81"/>
      <c r="LNR49" s="81"/>
      <c r="LNS49" s="81"/>
      <c r="LNT49" s="81"/>
      <c r="LNU49" s="81"/>
      <c r="LNV49" s="81"/>
      <c r="LNW49" s="81"/>
      <c r="LNX49" s="81"/>
      <c r="LNY49" s="81"/>
      <c r="LNZ49" s="81"/>
      <c r="LOA49" s="81"/>
      <c r="LOB49" s="81"/>
      <c r="LOC49" s="81"/>
      <c r="LOD49" s="81"/>
      <c r="LOE49" s="81"/>
      <c r="LOF49" s="81"/>
      <c r="LOG49" s="81"/>
      <c r="LOH49" s="81"/>
      <c r="LOI49" s="81"/>
      <c r="LOJ49" s="81"/>
      <c r="LOK49" s="81"/>
      <c r="LOL49" s="81"/>
      <c r="LOM49" s="81"/>
      <c r="LON49" s="81"/>
      <c r="LOO49" s="81"/>
      <c r="LOP49" s="81"/>
      <c r="LOQ49" s="81"/>
      <c r="LOR49" s="81"/>
      <c r="LOS49" s="81"/>
      <c r="LOT49" s="81"/>
      <c r="LOU49" s="81"/>
      <c r="LOV49" s="81"/>
      <c r="LOW49" s="81"/>
      <c r="LOX49" s="81"/>
      <c r="LOY49" s="81"/>
      <c r="LOZ49" s="81"/>
      <c r="LPA49" s="81"/>
      <c r="LPB49" s="81"/>
      <c r="LPC49" s="81"/>
      <c r="LPD49" s="81"/>
      <c r="LPE49" s="81"/>
      <c r="LPF49" s="81"/>
      <c r="LPG49" s="81"/>
      <c r="LPH49" s="81"/>
      <c r="LPI49" s="81"/>
      <c r="LPJ49" s="81"/>
      <c r="LPK49" s="81"/>
      <c r="LPL49" s="81"/>
      <c r="LPM49" s="81"/>
      <c r="LPN49" s="81"/>
      <c r="LPO49" s="81"/>
      <c r="LPP49" s="81"/>
      <c r="LPQ49" s="81"/>
      <c r="LPR49" s="81"/>
      <c r="LPS49" s="81"/>
      <c r="LPT49" s="81"/>
      <c r="LPU49" s="81"/>
      <c r="LPV49" s="81"/>
      <c r="LPW49" s="81"/>
      <c r="LPX49" s="81"/>
      <c r="LPY49" s="81"/>
      <c r="LPZ49" s="81"/>
      <c r="LQA49" s="81"/>
      <c r="LQB49" s="81"/>
      <c r="LQC49" s="81"/>
      <c r="LQD49" s="81"/>
      <c r="LQE49" s="81"/>
      <c r="LQF49" s="81"/>
      <c r="LQG49" s="81"/>
      <c r="LQH49" s="81"/>
      <c r="LQI49" s="81"/>
      <c r="LQJ49" s="81"/>
      <c r="LQK49" s="81"/>
      <c r="LQL49" s="81"/>
      <c r="LQM49" s="81"/>
      <c r="LQN49" s="81"/>
      <c r="LQO49" s="81"/>
      <c r="LQP49" s="81"/>
      <c r="LQQ49" s="81"/>
      <c r="LQR49" s="81"/>
      <c r="LQS49" s="81"/>
      <c r="LQT49" s="81"/>
      <c r="LQU49" s="81"/>
      <c r="LQV49" s="81"/>
      <c r="LQW49" s="81"/>
      <c r="LQX49" s="81"/>
      <c r="LQY49" s="81"/>
      <c r="LQZ49" s="81"/>
      <c r="LRA49" s="81"/>
      <c r="LRB49" s="81"/>
      <c r="LRC49" s="81"/>
      <c r="LRD49" s="81"/>
      <c r="LRE49" s="81"/>
      <c r="LRF49" s="81"/>
      <c r="LRG49" s="81"/>
      <c r="LRH49" s="81"/>
      <c r="LRI49" s="81"/>
      <c r="LRJ49" s="81"/>
      <c r="LRK49" s="81"/>
      <c r="LRL49" s="81"/>
      <c r="LRM49" s="81"/>
      <c r="LRN49" s="81"/>
      <c r="LRO49" s="81"/>
      <c r="LRP49" s="81"/>
      <c r="LRQ49" s="81"/>
      <c r="LRR49" s="81"/>
      <c r="LRS49" s="81"/>
      <c r="LRT49" s="81"/>
      <c r="LRU49" s="81"/>
      <c r="LRV49" s="81"/>
      <c r="LRW49" s="81"/>
      <c r="LRX49" s="81"/>
      <c r="LRY49" s="81"/>
      <c r="LRZ49" s="81"/>
      <c r="LSA49" s="81"/>
      <c r="LSB49" s="81"/>
      <c r="LSC49" s="81"/>
      <c r="LSD49" s="81"/>
      <c r="LSE49" s="81"/>
      <c r="LSF49" s="81"/>
      <c r="LSG49" s="81"/>
      <c r="LSH49" s="81"/>
      <c r="LSI49" s="81"/>
      <c r="LSJ49" s="81"/>
      <c r="LSK49" s="81"/>
      <c r="LSL49" s="81"/>
      <c r="LSM49" s="81"/>
      <c r="LSN49" s="81"/>
      <c r="LSO49" s="81"/>
      <c r="LSP49" s="81"/>
      <c r="LSQ49" s="81"/>
      <c r="LSR49" s="81"/>
      <c r="LSS49" s="81"/>
      <c r="LST49" s="81"/>
      <c r="LSU49" s="81"/>
      <c r="LSV49" s="81"/>
      <c r="LSW49" s="81"/>
      <c r="LSX49" s="81"/>
      <c r="LSY49" s="81"/>
      <c r="LSZ49" s="81"/>
      <c r="LTA49" s="81"/>
      <c r="LTB49" s="81"/>
      <c r="LTC49" s="81"/>
      <c r="LTD49" s="81"/>
      <c r="LTE49" s="81"/>
      <c r="LTF49" s="81"/>
      <c r="LTG49" s="81"/>
      <c r="LTH49" s="81"/>
      <c r="LTI49" s="81"/>
      <c r="LTJ49" s="81"/>
      <c r="LTK49" s="81"/>
      <c r="LTL49" s="81"/>
      <c r="LTM49" s="81"/>
      <c r="LTN49" s="81"/>
      <c r="LTO49" s="81"/>
      <c r="LTP49" s="81"/>
      <c r="LTQ49" s="81"/>
      <c r="LTR49" s="81"/>
      <c r="LTS49" s="81"/>
      <c r="LTT49" s="81"/>
      <c r="LTU49" s="81"/>
      <c r="LTV49" s="81"/>
      <c r="LTW49" s="81"/>
      <c r="LTX49" s="81"/>
      <c r="LTY49" s="81"/>
      <c r="LTZ49" s="81"/>
      <c r="LUA49" s="81"/>
      <c r="LUB49" s="81"/>
      <c r="LUC49" s="81"/>
      <c r="LUD49" s="81"/>
      <c r="LUE49" s="81"/>
      <c r="LUF49" s="81"/>
      <c r="LUG49" s="81"/>
      <c r="LUH49" s="81"/>
      <c r="LUI49" s="81"/>
      <c r="LUJ49" s="81"/>
      <c r="LUK49" s="81"/>
      <c r="LUL49" s="81"/>
      <c r="LUM49" s="81"/>
      <c r="LUN49" s="81"/>
      <c r="LUO49" s="81"/>
      <c r="LUP49" s="81"/>
      <c r="LUQ49" s="81"/>
      <c r="LUR49" s="81"/>
      <c r="LUS49" s="81"/>
      <c r="LUT49" s="81"/>
      <c r="LUU49" s="81"/>
      <c r="LUV49" s="81"/>
      <c r="LUW49" s="81"/>
      <c r="LUX49" s="81"/>
      <c r="LUY49" s="81"/>
      <c r="LUZ49" s="81"/>
      <c r="LVA49" s="81"/>
      <c r="LVB49" s="81"/>
      <c r="LVC49" s="81"/>
      <c r="LVD49" s="81"/>
      <c r="LVE49" s="81"/>
      <c r="LVF49" s="81"/>
      <c r="LVG49" s="81"/>
      <c r="LVH49" s="81"/>
      <c r="LVI49" s="81"/>
      <c r="LVJ49" s="81"/>
      <c r="LVK49" s="81"/>
      <c r="LVL49" s="81"/>
      <c r="LVM49" s="81"/>
      <c r="LVN49" s="81"/>
      <c r="LVO49" s="81"/>
      <c r="LVP49" s="81"/>
      <c r="LVQ49" s="81"/>
      <c r="LVR49" s="81"/>
      <c r="LVS49" s="81"/>
      <c r="LVT49" s="81"/>
      <c r="LVU49" s="81"/>
      <c r="LVV49" s="81"/>
      <c r="LVW49" s="81"/>
      <c r="LVX49" s="81"/>
      <c r="LVY49" s="81"/>
      <c r="LVZ49" s="81"/>
      <c r="LWA49" s="81"/>
      <c r="LWB49" s="81"/>
      <c r="LWC49" s="81"/>
      <c r="LWD49" s="81"/>
      <c r="LWE49" s="81"/>
      <c r="LWF49" s="81"/>
      <c r="LWG49" s="81"/>
      <c r="LWH49" s="81"/>
      <c r="LWI49" s="81"/>
      <c r="LWJ49" s="81"/>
      <c r="LWK49" s="81"/>
      <c r="LWL49" s="81"/>
      <c r="LWM49" s="81"/>
      <c r="LWN49" s="81"/>
      <c r="LWO49" s="81"/>
      <c r="LWP49" s="81"/>
      <c r="LWQ49" s="81"/>
      <c r="LWR49" s="81"/>
      <c r="LWS49" s="81"/>
      <c r="LWT49" s="81"/>
      <c r="LWU49" s="81"/>
      <c r="LWV49" s="81"/>
      <c r="LWW49" s="81"/>
      <c r="LWX49" s="81"/>
      <c r="LWY49" s="81"/>
      <c r="LWZ49" s="81"/>
      <c r="LXA49" s="81"/>
      <c r="LXB49" s="81"/>
      <c r="LXC49" s="81"/>
      <c r="LXD49" s="81"/>
      <c r="LXE49" s="81"/>
      <c r="LXF49" s="81"/>
      <c r="LXG49" s="81"/>
      <c r="LXH49" s="81"/>
      <c r="LXI49" s="81"/>
      <c r="LXJ49" s="81"/>
      <c r="LXK49" s="81"/>
      <c r="LXL49" s="81"/>
      <c r="LXM49" s="81"/>
      <c r="LXN49" s="81"/>
      <c r="LXO49" s="81"/>
      <c r="LXP49" s="81"/>
      <c r="LXQ49" s="81"/>
      <c r="LXR49" s="81"/>
      <c r="LXS49" s="81"/>
      <c r="LXT49" s="81"/>
      <c r="LXU49" s="81"/>
      <c r="LXV49" s="81"/>
      <c r="LXW49" s="81"/>
      <c r="LXX49" s="81"/>
      <c r="LXY49" s="81"/>
      <c r="LXZ49" s="81"/>
      <c r="LYA49" s="81"/>
      <c r="LYB49" s="81"/>
      <c r="LYC49" s="81"/>
      <c r="LYD49" s="81"/>
      <c r="LYE49" s="81"/>
      <c r="LYF49" s="81"/>
      <c r="LYG49" s="81"/>
      <c r="LYH49" s="81"/>
      <c r="LYI49" s="81"/>
      <c r="LYJ49" s="81"/>
      <c r="LYK49" s="81"/>
      <c r="LYL49" s="81"/>
      <c r="LYM49" s="81"/>
      <c r="LYN49" s="81"/>
      <c r="LYO49" s="81"/>
      <c r="LYP49" s="81"/>
      <c r="LYQ49" s="81"/>
      <c r="LYR49" s="81"/>
      <c r="LYS49" s="81"/>
      <c r="LYT49" s="81"/>
      <c r="LYU49" s="81"/>
      <c r="LYV49" s="81"/>
      <c r="LYW49" s="81"/>
      <c r="LYX49" s="81"/>
      <c r="LYY49" s="81"/>
      <c r="LYZ49" s="81"/>
      <c r="LZA49" s="81"/>
      <c r="LZB49" s="81"/>
      <c r="LZC49" s="81"/>
      <c r="LZD49" s="81"/>
      <c r="LZE49" s="81"/>
      <c r="LZF49" s="81"/>
      <c r="LZG49" s="81"/>
      <c r="LZH49" s="81"/>
      <c r="LZI49" s="81"/>
      <c r="LZJ49" s="81"/>
      <c r="LZK49" s="81"/>
      <c r="LZL49" s="81"/>
      <c r="LZM49" s="81"/>
      <c r="LZN49" s="81"/>
      <c r="LZO49" s="81"/>
      <c r="LZP49" s="81"/>
      <c r="LZQ49" s="81"/>
      <c r="LZR49" s="81"/>
      <c r="LZS49" s="81"/>
      <c r="LZT49" s="81"/>
      <c r="LZU49" s="81"/>
      <c r="LZV49" s="81"/>
      <c r="LZW49" s="81"/>
      <c r="LZX49" s="81"/>
      <c r="LZY49" s="81"/>
      <c r="LZZ49" s="81"/>
      <c r="MAA49" s="81"/>
      <c r="MAB49" s="81"/>
      <c r="MAC49" s="81"/>
      <c r="MAD49" s="81"/>
      <c r="MAE49" s="81"/>
      <c r="MAF49" s="81"/>
      <c r="MAG49" s="81"/>
      <c r="MAH49" s="81"/>
      <c r="MAI49" s="81"/>
      <c r="MAJ49" s="81"/>
      <c r="MAK49" s="81"/>
      <c r="MAL49" s="81"/>
      <c r="MAM49" s="81"/>
      <c r="MAN49" s="81"/>
      <c r="MAO49" s="81"/>
      <c r="MAP49" s="81"/>
      <c r="MAQ49" s="81"/>
      <c r="MAR49" s="81"/>
      <c r="MAS49" s="81"/>
      <c r="MAT49" s="81"/>
      <c r="MAU49" s="81"/>
      <c r="MAV49" s="81"/>
      <c r="MAW49" s="81"/>
      <c r="MAX49" s="81"/>
      <c r="MAY49" s="81"/>
      <c r="MAZ49" s="81"/>
      <c r="MBA49" s="81"/>
      <c r="MBB49" s="81"/>
      <c r="MBC49" s="81"/>
      <c r="MBD49" s="81"/>
      <c r="MBE49" s="81"/>
      <c r="MBF49" s="81"/>
      <c r="MBG49" s="81"/>
      <c r="MBH49" s="81"/>
      <c r="MBI49" s="81"/>
      <c r="MBJ49" s="81"/>
      <c r="MBK49" s="81"/>
      <c r="MBL49" s="81"/>
      <c r="MBM49" s="81"/>
      <c r="MBN49" s="81"/>
      <c r="MBO49" s="81"/>
      <c r="MBP49" s="81"/>
      <c r="MBQ49" s="81"/>
      <c r="MBR49" s="81"/>
      <c r="MBS49" s="81"/>
      <c r="MBT49" s="81"/>
      <c r="MBU49" s="81"/>
      <c r="MBV49" s="81"/>
      <c r="MBW49" s="81"/>
      <c r="MBX49" s="81"/>
      <c r="MBY49" s="81"/>
      <c r="MBZ49" s="81"/>
      <c r="MCA49" s="81"/>
      <c r="MCB49" s="81"/>
      <c r="MCC49" s="81"/>
      <c r="MCD49" s="81"/>
      <c r="MCE49" s="81"/>
      <c r="MCF49" s="81"/>
      <c r="MCG49" s="81"/>
      <c r="MCH49" s="81"/>
      <c r="MCI49" s="81"/>
      <c r="MCJ49" s="81"/>
      <c r="MCK49" s="81"/>
      <c r="MCL49" s="81"/>
      <c r="MCM49" s="81"/>
      <c r="MCN49" s="81"/>
      <c r="MCO49" s="81"/>
      <c r="MCP49" s="81"/>
      <c r="MCQ49" s="81"/>
      <c r="MCR49" s="81"/>
      <c r="MCS49" s="81"/>
      <c r="MCT49" s="81"/>
      <c r="MCU49" s="81"/>
      <c r="MCV49" s="81"/>
      <c r="MCW49" s="81"/>
      <c r="MCX49" s="81"/>
      <c r="MCY49" s="81"/>
      <c r="MCZ49" s="81"/>
      <c r="MDA49" s="81"/>
      <c r="MDB49" s="81"/>
      <c r="MDC49" s="81"/>
      <c r="MDD49" s="81"/>
      <c r="MDE49" s="81"/>
      <c r="MDF49" s="81"/>
      <c r="MDG49" s="81"/>
      <c r="MDH49" s="81"/>
      <c r="MDI49" s="81"/>
      <c r="MDJ49" s="81"/>
      <c r="MDK49" s="81"/>
      <c r="MDL49" s="81"/>
      <c r="MDM49" s="81"/>
      <c r="MDN49" s="81"/>
      <c r="MDO49" s="81"/>
      <c r="MDP49" s="81"/>
      <c r="MDQ49" s="81"/>
      <c r="MDR49" s="81"/>
      <c r="MDS49" s="81"/>
      <c r="MDT49" s="81"/>
      <c r="MDU49" s="81"/>
      <c r="MDV49" s="81"/>
      <c r="MDW49" s="81"/>
      <c r="MDX49" s="81"/>
      <c r="MDY49" s="81"/>
      <c r="MDZ49" s="81"/>
      <c r="MEA49" s="81"/>
      <c r="MEB49" s="81"/>
      <c r="MEC49" s="81"/>
      <c r="MED49" s="81"/>
      <c r="MEE49" s="81"/>
      <c r="MEF49" s="81"/>
      <c r="MEG49" s="81"/>
      <c r="MEH49" s="81"/>
      <c r="MEI49" s="81"/>
      <c r="MEJ49" s="81"/>
      <c r="MEK49" s="81"/>
      <c r="MEL49" s="81"/>
      <c r="MEM49" s="81"/>
      <c r="MEN49" s="81"/>
      <c r="MEO49" s="81"/>
      <c r="MEP49" s="81"/>
      <c r="MEQ49" s="81"/>
      <c r="MER49" s="81"/>
      <c r="MES49" s="81"/>
      <c r="MET49" s="81"/>
      <c r="MEU49" s="81"/>
      <c r="MEV49" s="81"/>
      <c r="MEW49" s="81"/>
      <c r="MEX49" s="81"/>
      <c r="MEY49" s="81"/>
      <c r="MEZ49" s="81"/>
      <c r="MFA49" s="81"/>
      <c r="MFB49" s="81"/>
      <c r="MFC49" s="81"/>
      <c r="MFD49" s="81"/>
      <c r="MFE49" s="81"/>
      <c r="MFF49" s="81"/>
      <c r="MFG49" s="81"/>
      <c r="MFH49" s="81"/>
      <c r="MFI49" s="81"/>
      <c r="MFJ49" s="81"/>
      <c r="MFK49" s="81"/>
      <c r="MFL49" s="81"/>
      <c r="MFM49" s="81"/>
      <c r="MFN49" s="81"/>
      <c r="MFO49" s="81"/>
      <c r="MFP49" s="81"/>
      <c r="MFQ49" s="81"/>
      <c r="MFR49" s="81"/>
      <c r="MFS49" s="81"/>
      <c r="MFT49" s="81"/>
      <c r="MFU49" s="81"/>
      <c r="MFV49" s="81"/>
      <c r="MFW49" s="81"/>
      <c r="MFX49" s="81"/>
      <c r="MFY49" s="81"/>
      <c r="MFZ49" s="81"/>
      <c r="MGA49" s="81"/>
      <c r="MGB49" s="81"/>
      <c r="MGC49" s="81"/>
      <c r="MGD49" s="81"/>
      <c r="MGE49" s="81"/>
      <c r="MGF49" s="81"/>
      <c r="MGG49" s="81"/>
      <c r="MGH49" s="81"/>
      <c r="MGI49" s="81"/>
      <c r="MGJ49" s="81"/>
      <c r="MGK49" s="81"/>
      <c r="MGL49" s="81"/>
      <c r="MGM49" s="81"/>
      <c r="MGN49" s="81"/>
      <c r="MGO49" s="81"/>
      <c r="MGP49" s="81"/>
      <c r="MGQ49" s="81"/>
      <c r="MGR49" s="81"/>
      <c r="MGS49" s="81"/>
      <c r="MGT49" s="81"/>
      <c r="MGU49" s="81"/>
      <c r="MGV49" s="81"/>
      <c r="MGW49" s="81"/>
      <c r="MGX49" s="81"/>
      <c r="MGY49" s="81"/>
      <c r="MGZ49" s="81"/>
      <c r="MHA49" s="81"/>
      <c r="MHB49" s="81"/>
      <c r="MHC49" s="81"/>
      <c r="MHD49" s="81"/>
      <c r="MHE49" s="81"/>
      <c r="MHF49" s="81"/>
      <c r="MHG49" s="81"/>
      <c r="MHH49" s="81"/>
      <c r="MHI49" s="81"/>
      <c r="MHJ49" s="81"/>
      <c r="MHK49" s="81"/>
      <c r="MHL49" s="81"/>
      <c r="MHM49" s="81"/>
      <c r="MHN49" s="81"/>
      <c r="MHO49" s="81"/>
      <c r="MHP49" s="81"/>
      <c r="MHQ49" s="81"/>
      <c r="MHR49" s="81"/>
      <c r="MHS49" s="81"/>
      <c r="MHT49" s="81"/>
      <c r="MHU49" s="81"/>
      <c r="MHV49" s="81"/>
      <c r="MHW49" s="81"/>
      <c r="MHX49" s="81"/>
      <c r="MHY49" s="81"/>
      <c r="MHZ49" s="81"/>
      <c r="MIA49" s="81"/>
      <c r="MIB49" s="81"/>
      <c r="MIC49" s="81"/>
      <c r="MID49" s="81"/>
      <c r="MIE49" s="81"/>
      <c r="MIF49" s="81"/>
      <c r="MIG49" s="81"/>
      <c r="MIH49" s="81"/>
      <c r="MII49" s="81"/>
      <c r="MIJ49" s="81"/>
      <c r="MIK49" s="81"/>
      <c r="MIL49" s="81"/>
      <c r="MIM49" s="81"/>
      <c r="MIN49" s="81"/>
      <c r="MIO49" s="81"/>
      <c r="MIP49" s="81"/>
      <c r="MIQ49" s="81"/>
      <c r="MIR49" s="81"/>
      <c r="MIS49" s="81"/>
      <c r="MIT49" s="81"/>
      <c r="MIU49" s="81"/>
      <c r="MIV49" s="81"/>
      <c r="MIW49" s="81"/>
      <c r="MIX49" s="81"/>
      <c r="MIY49" s="81"/>
      <c r="MIZ49" s="81"/>
      <c r="MJA49" s="81"/>
      <c r="MJB49" s="81"/>
      <c r="MJC49" s="81"/>
      <c r="MJD49" s="81"/>
      <c r="MJE49" s="81"/>
      <c r="MJF49" s="81"/>
      <c r="MJG49" s="81"/>
      <c r="MJH49" s="81"/>
      <c r="MJI49" s="81"/>
      <c r="MJJ49" s="81"/>
      <c r="MJK49" s="81"/>
      <c r="MJL49" s="81"/>
      <c r="MJM49" s="81"/>
      <c r="MJN49" s="81"/>
      <c r="MJO49" s="81"/>
      <c r="MJP49" s="81"/>
      <c r="MJQ49" s="81"/>
      <c r="MJR49" s="81"/>
      <c r="MJS49" s="81"/>
      <c r="MJT49" s="81"/>
      <c r="MJU49" s="81"/>
      <c r="MJV49" s="81"/>
      <c r="MJW49" s="81"/>
      <c r="MJX49" s="81"/>
      <c r="MJY49" s="81"/>
      <c r="MJZ49" s="81"/>
      <c r="MKA49" s="81"/>
      <c r="MKB49" s="81"/>
      <c r="MKC49" s="81"/>
      <c r="MKD49" s="81"/>
      <c r="MKE49" s="81"/>
      <c r="MKF49" s="81"/>
      <c r="MKG49" s="81"/>
      <c r="MKH49" s="81"/>
      <c r="MKI49" s="81"/>
      <c r="MKJ49" s="81"/>
      <c r="MKK49" s="81"/>
      <c r="MKL49" s="81"/>
      <c r="MKM49" s="81"/>
      <c r="MKN49" s="81"/>
      <c r="MKO49" s="81"/>
      <c r="MKP49" s="81"/>
      <c r="MKQ49" s="81"/>
      <c r="MKR49" s="81"/>
      <c r="MKS49" s="81"/>
      <c r="MKT49" s="81"/>
      <c r="MKU49" s="81"/>
      <c r="MKV49" s="81"/>
      <c r="MKW49" s="81"/>
      <c r="MKX49" s="81"/>
      <c r="MKY49" s="81"/>
      <c r="MKZ49" s="81"/>
      <c r="MLA49" s="81"/>
      <c r="MLB49" s="81"/>
      <c r="MLC49" s="81"/>
      <c r="MLD49" s="81"/>
      <c r="MLE49" s="81"/>
      <c r="MLF49" s="81"/>
      <c r="MLG49" s="81"/>
      <c r="MLH49" s="81"/>
      <c r="MLI49" s="81"/>
      <c r="MLJ49" s="81"/>
      <c r="MLK49" s="81"/>
      <c r="MLL49" s="81"/>
      <c r="MLM49" s="81"/>
      <c r="MLN49" s="81"/>
      <c r="MLO49" s="81"/>
      <c r="MLP49" s="81"/>
      <c r="MLQ49" s="81"/>
      <c r="MLR49" s="81"/>
      <c r="MLS49" s="81"/>
      <c r="MLT49" s="81"/>
      <c r="MLU49" s="81"/>
      <c r="MLV49" s="81"/>
      <c r="MLW49" s="81"/>
      <c r="MLX49" s="81"/>
      <c r="MLY49" s="81"/>
      <c r="MLZ49" s="81"/>
      <c r="MMA49" s="81"/>
      <c r="MMB49" s="81"/>
      <c r="MMC49" s="81"/>
      <c r="MMD49" s="81"/>
      <c r="MME49" s="81"/>
      <c r="MMF49" s="81"/>
      <c r="MMG49" s="81"/>
      <c r="MMH49" s="81"/>
      <c r="MMI49" s="81"/>
      <c r="MMJ49" s="81"/>
      <c r="MMK49" s="81"/>
      <c r="MML49" s="81"/>
      <c r="MMM49" s="81"/>
      <c r="MMN49" s="81"/>
      <c r="MMO49" s="81"/>
      <c r="MMP49" s="81"/>
      <c r="MMQ49" s="81"/>
      <c r="MMR49" s="81"/>
      <c r="MMS49" s="81"/>
      <c r="MMT49" s="81"/>
      <c r="MMU49" s="81"/>
      <c r="MMV49" s="81"/>
      <c r="MMW49" s="81"/>
      <c r="MMX49" s="81"/>
      <c r="MMY49" s="81"/>
      <c r="MMZ49" s="81"/>
      <c r="MNA49" s="81"/>
      <c r="MNB49" s="81"/>
      <c r="MNC49" s="81"/>
      <c r="MND49" s="81"/>
      <c r="MNE49" s="81"/>
      <c r="MNF49" s="81"/>
      <c r="MNG49" s="81"/>
      <c r="MNH49" s="81"/>
      <c r="MNI49" s="81"/>
      <c r="MNJ49" s="81"/>
      <c r="MNK49" s="81"/>
      <c r="MNL49" s="81"/>
      <c r="MNM49" s="81"/>
      <c r="MNN49" s="81"/>
      <c r="MNO49" s="81"/>
      <c r="MNP49" s="81"/>
      <c r="MNQ49" s="81"/>
      <c r="MNR49" s="81"/>
      <c r="MNS49" s="81"/>
      <c r="MNT49" s="81"/>
      <c r="MNU49" s="81"/>
      <c r="MNV49" s="81"/>
      <c r="MNW49" s="81"/>
      <c r="MNX49" s="81"/>
      <c r="MNY49" s="81"/>
      <c r="MNZ49" s="81"/>
      <c r="MOA49" s="81"/>
      <c r="MOB49" s="81"/>
      <c r="MOC49" s="81"/>
      <c r="MOD49" s="81"/>
      <c r="MOE49" s="81"/>
      <c r="MOF49" s="81"/>
      <c r="MOG49" s="81"/>
      <c r="MOH49" s="81"/>
      <c r="MOI49" s="81"/>
      <c r="MOJ49" s="81"/>
      <c r="MOK49" s="81"/>
      <c r="MOL49" s="81"/>
      <c r="MOM49" s="81"/>
      <c r="MON49" s="81"/>
      <c r="MOO49" s="81"/>
      <c r="MOP49" s="81"/>
      <c r="MOQ49" s="81"/>
      <c r="MOR49" s="81"/>
      <c r="MOS49" s="81"/>
      <c r="MOT49" s="81"/>
      <c r="MOU49" s="81"/>
      <c r="MOV49" s="81"/>
      <c r="MOW49" s="81"/>
      <c r="MOX49" s="81"/>
      <c r="MOY49" s="81"/>
      <c r="MOZ49" s="81"/>
      <c r="MPA49" s="81"/>
      <c r="MPB49" s="81"/>
      <c r="MPC49" s="81"/>
      <c r="MPD49" s="81"/>
      <c r="MPE49" s="81"/>
      <c r="MPF49" s="81"/>
      <c r="MPG49" s="81"/>
      <c r="MPH49" s="81"/>
      <c r="MPI49" s="81"/>
      <c r="MPJ49" s="81"/>
      <c r="MPK49" s="81"/>
      <c r="MPL49" s="81"/>
      <c r="MPM49" s="81"/>
      <c r="MPN49" s="81"/>
      <c r="MPO49" s="81"/>
      <c r="MPP49" s="81"/>
      <c r="MPQ49" s="81"/>
      <c r="MPR49" s="81"/>
      <c r="MPS49" s="81"/>
      <c r="MPT49" s="81"/>
      <c r="MPU49" s="81"/>
      <c r="MPV49" s="81"/>
      <c r="MPW49" s="81"/>
      <c r="MPX49" s="81"/>
      <c r="MPY49" s="81"/>
      <c r="MPZ49" s="81"/>
      <c r="MQA49" s="81"/>
      <c r="MQB49" s="81"/>
      <c r="MQC49" s="81"/>
      <c r="MQD49" s="81"/>
      <c r="MQE49" s="81"/>
      <c r="MQF49" s="81"/>
      <c r="MQG49" s="81"/>
      <c r="MQH49" s="81"/>
      <c r="MQI49" s="81"/>
      <c r="MQJ49" s="81"/>
      <c r="MQK49" s="81"/>
      <c r="MQL49" s="81"/>
      <c r="MQM49" s="81"/>
      <c r="MQN49" s="81"/>
      <c r="MQO49" s="81"/>
      <c r="MQP49" s="81"/>
      <c r="MQQ49" s="81"/>
      <c r="MQR49" s="81"/>
      <c r="MQS49" s="81"/>
      <c r="MQT49" s="81"/>
      <c r="MQU49" s="81"/>
      <c r="MQV49" s="81"/>
      <c r="MQW49" s="81"/>
      <c r="MQX49" s="81"/>
      <c r="MQY49" s="81"/>
      <c r="MQZ49" s="81"/>
      <c r="MRA49" s="81"/>
      <c r="MRB49" s="81"/>
      <c r="MRC49" s="81"/>
      <c r="MRD49" s="81"/>
      <c r="MRE49" s="81"/>
      <c r="MRF49" s="81"/>
      <c r="MRG49" s="81"/>
      <c r="MRH49" s="81"/>
      <c r="MRI49" s="81"/>
      <c r="MRJ49" s="81"/>
      <c r="MRK49" s="81"/>
      <c r="MRL49" s="81"/>
      <c r="MRM49" s="81"/>
      <c r="MRN49" s="81"/>
      <c r="MRO49" s="81"/>
      <c r="MRP49" s="81"/>
      <c r="MRQ49" s="81"/>
      <c r="MRR49" s="81"/>
      <c r="MRS49" s="81"/>
      <c r="MRT49" s="81"/>
      <c r="MRU49" s="81"/>
      <c r="MRV49" s="81"/>
      <c r="MRW49" s="81"/>
      <c r="MRX49" s="81"/>
      <c r="MRY49" s="81"/>
      <c r="MRZ49" s="81"/>
      <c r="MSA49" s="81"/>
      <c r="MSB49" s="81"/>
      <c r="MSC49" s="81"/>
      <c r="MSD49" s="81"/>
      <c r="MSE49" s="81"/>
      <c r="MSF49" s="81"/>
      <c r="MSG49" s="81"/>
      <c r="MSH49" s="81"/>
      <c r="MSI49" s="81"/>
      <c r="MSJ49" s="81"/>
      <c r="MSK49" s="81"/>
      <c r="MSL49" s="81"/>
      <c r="MSM49" s="81"/>
      <c r="MSN49" s="81"/>
      <c r="MSO49" s="81"/>
      <c r="MSP49" s="81"/>
      <c r="MSQ49" s="81"/>
      <c r="MSR49" s="81"/>
      <c r="MSS49" s="81"/>
      <c r="MST49" s="81"/>
      <c r="MSU49" s="81"/>
      <c r="MSV49" s="81"/>
      <c r="MSW49" s="81"/>
      <c r="MSX49" s="81"/>
      <c r="MSY49" s="81"/>
      <c r="MSZ49" s="81"/>
      <c r="MTA49" s="81"/>
      <c r="MTB49" s="81"/>
      <c r="MTC49" s="81"/>
      <c r="MTD49" s="81"/>
      <c r="MTE49" s="81"/>
      <c r="MTF49" s="81"/>
      <c r="MTG49" s="81"/>
      <c r="MTH49" s="81"/>
      <c r="MTI49" s="81"/>
      <c r="MTJ49" s="81"/>
      <c r="MTK49" s="81"/>
      <c r="MTL49" s="81"/>
      <c r="MTM49" s="81"/>
      <c r="MTN49" s="81"/>
      <c r="MTO49" s="81"/>
      <c r="MTP49" s="81"/>
      <c r="MTQ49" s="81"/>
      <c r="MTR49" s="81"/>
      <c r="MTS49" s="81"/>
      <c r="MTT49" s="81"/>
      <c r="MTU49" s="81"/>
      <c r="MTV49" s="81"/>
      <c r="MTW49" s="81"/>
      <c r="MTX49" s="81"/>
      <c r="MTY49" s="81"/>
      <c r="MTZ49" s="81"/>
      <c r="MUA49" s="81"/>
      <c r="MUB49" s="81"/>
      <c r="MUC49" s="81"/>
      <c r="MUD49" s="81"/>
      <c r="MUE49" s="81"/>
      <c r="MUF49" s="81"/>
      <c r="MUG49" s="81"/>
      <c r="MUH49" s="81"/>
      <c r="MUI49" s="81"/>
      <c r="MUJ49" s="81"/>
      <c r="MUK49" s="81"/>
      <c r="MUL49" s="81"/>
      <c r="MUM49" s="81"/>
      <c r="MUN49" s="81"/>
      <c r="MUO49" s="81"/>
      <c r="MUP49" s="81"/>
      <c r="MUQ49" s="81"/>
      <c r="MUR49" s="81"/>
      <c r="MUS49" s="81"/>
      <c r="MUT49" s="81"/>
      <c r="MUU49" s="81"/>
      <c r="MUV49" s="81"/>
      <c r="MUW49" s="81"/>
      <c r="MUX49" s="81"/>
      <c r="MUY49" s="81"/>
      <c r="MUZ49" s="81"/>
      <c r="MVA49" s="81"/>
      <c r="MVB49" s="81"/>
      <c r="MVC49" s="81"/>
      <c r="MVD49" s="81"/>
      <c r="MVE49" s="81"/>
      <c r="MVF49" s="81"/>
      <c r="MVG49" s="81"/>
      <c r="MVH49" s="81"/>
      <c r="MVI49" s="81"/>
      <c r="MVJ49" s="81"/>
      <c r="MVK49" s="81"/>
      <c r="MVL49" s="81"/>
      <c r="MVM49" s="81"/>
      <c r="MVN49" s="81"/>
      <c r="MVO49" s="81"/>
      <c r="MVP49" s="81"/>
      <c r="MVQ49" s="81"/>
      <c r="MVR49" s="81"/>
      <c r="MVS49" s="81"/>
      <c r="MVT49" s="81"/>
      <c r="MVU49" s="81"/>
      <c r="MVV49" s="81"/>
      <c r="MVW49" s="81"/>
      <c r="MVX49" s="81"/>
      <c r="MVY49" s="81"/>
      <c r="MVZ49" s="81"/>
      <c r="MWA49" s="81"/>
      <c r="MWB49" s="81"/>
      <c r="MWC49" s="81"/>
      <c r="MWD49" s="81"/>
      <c r="MWE49" s="81"/>
      <c r="MWF49" s="81"/>
      <c r="MWG49" s="81"/>
      <c r="MWH49" s="81"/>
      <c r="MWI49" s="81"/>
      <c r="MWJ49" s="81"/>
      <c r="MWK49" s="81"/>
      <c r="MWL49" s="81"/>
      <c r="MWM49" s="81"/>
      <c r="MWN49" s="81"/>
      <c r="MWO49" s="81"/>
      <c r="MWP49" s="81"/>
      <c r="MWQ49" s="81"/>
      <c r="MWR49" s="81"/>
      <c r="MWS49" s="81"/>
      <c r="MWT49" s="81"/>
      <c r="MWU49" s="81"/>
      <c r="MWV49" s="81"/>
      <c r="MWW49" s="81"/>
      <c r="MWX49" s="81"/>
      <c r="MWY49" s="81"/>
      <c r="MWZ49" s="81"/>
      <c r="MXA49" s="81"/>
      <c r="MXB49" s="81"/>
      <c r="MXC49" s="81"/>
      <c r="MXD49" s="81"/>
      <c r="MXE49" s="81"/>
      <c r="MXF49" s="81"/>
      <c r="MXG49" s="81"/>
      <c r="MXH49" s="81"/>
      <c r="MXI49" s="81"/>
      <c r="MXJ49" s="81"/>
      <c r="MXK49" s="81"/>
      <c r="MXL49" s="81"/>
      <c r="MXM49" s="81"/>
      <c r="MXN49" s="81"/>
      <c r="MXO49" s="81"/>
      <c r="MXP49" s="81"/>
      <c r="MXQ49" s="81"/>
      <c r="MXR49" s="81"/>
      <c r="MXS49" s="81"/>
      <c r="MXT49" s="81"/>
      <c r="MXU49" s="81"/>
      <c r="MXV49" s="81"/>
      <c r="MXW49" s="81"/>
      <c r="MXX49" s="81"/>
      <c r="MXY49" s="81"/>
      <c r="MXZ49" s="81"/>
      <c r="MYA49" s="81"/>
      <c r="MYB49" s="81"/>
      <c r="MYC49" s="81"/>
      <c r="MYD49" s="81"/>
      <c r="MYE49" s="81"/>
      <c r="MYF49" s="81"/>
      <c r="MYG49" s="81"/>
      <c r="MYH49" s="81"/>
      <c r="MYI49" s="81"/>
      <c r="MYJ49" s="81"/>
      <c r="MYK49" s="81"/>
      <c r="MYL49" s="81"/>
      <c r="MYM49" s="81"/>
      <c r="MYN49" s="81"/>
      <c r="MYO49" s="81"/>
      <c r="MYP49" s="81"/>
      <c r="MYQ49" s="81"/>
      <c r="MYR49" s="81"/>
      <c r="MYS49" s="81"/>
      <c r="MYT49" s="81"/>
      <c r="MYU49" s="81"/>
      <c r="MYV49" s="81"/>
      <c r="MYW49" s="81"/>
      <c r="MYX49" s="81"/>
      <c r="MYY49" s="81"/>
      <c r="MYZ49" s="81"/>
      <c r="MZA49" s="81"/>
      <c r="MZB49" s="81"/>
      <c r="MZC49" s="81"/>
      <c r="MZD49" s="81"/>
      <c r="MZE49" s="81"/>
      <c r="MZF49" s="81"/>
      <c r="MZG49" s="81"/>
      <c r="MZH49" s="81"/>
      <c r="MZI49" s="81"/>
      <c r="MZJ49" s="81"/>
      <c r="MZK49" s="81"/>
      <c r="MZL49" s="81"/>
      <c r="MZM49" s="81"/>
      <c r="MZN49" s="81"/>
      <c r="MZO49" s="81"/>
      <c r="MZP49" s="81"/>
      <c r="MZQ49" s="81"/>
      <c r="MZR49" s="81"/>
      <c r="MZS49" s="81"/>
      <c r="MZT49" s="81"/>
      <c r="MZU49" s="81"/>
      <c r="MZV49" s="81"/>
      <c r="MZW49" s="81"/>
      <c r="MZX49" s="81"/>
      <c r="MZY49" s="81"/>
      <c r="MZZ49" s="81"/>
      <c r="NAA49" s="81"/>
      <c r="NAB49" s="81"/>
      <c r="NAC49" s="81"/>
      <c r="NAD49" s="81"/>
      <c r="NAE49" s="81"/>
      <c r="NAF49" s="81"/>
      <c r="NAG49" s="81"/>
      <c r="NAH49" s="81"/>
      <c r="NAI49" s="81"/>
      <c r="NAJ49" s="81"/>
      <c r="NAK49" s="81"/>
      <c r="NAL49" s="81"/>
      <c r="NAM49" s="81"/>
      <c r="NAN49" s="81"/>
      <c r="NAO49" s="81"/>
      <c r="NAP49" s="81"/>
      <c r="NAQ49" s="81"/>
      <c r="NAR49" s="81"/>
      <c r="NAS49" s="81"/>
      <c r="NAT49" s="81"/>
      <c r="NAU49" s="81"/>
      <c r="NAV49" s="81"/>
      <c r="NAW49" s="81"/>
      <c r="NAX49" s="81"/>
      <c r="NAY49" s="81"/>
      <c r="NAZ49" s="81"/>
      <c r="NBA49" s="81"/>
      <c r="NBB49" s="81"/>
      <c r="NBC49" s="81"/>
      <c r="NBD49" s="81"/>
      <c r="NBE49" s="81"/>
      <c r="NBF49" s="81"/>
      <c r="NBG49" s="81"/>
      <c r="NBH49" s="81"/>
      <c r="NBI49" s="81"/>
      <c r="NBJ49" s="81"/>
      <c r="NBK49" s="81"/>
      <c r="NBL49" s="81"/>
      <c r="NBM49" s="81"/>
      <c r="NBN49" s="81"/>
      <c r="NBO49" s="81"/>
      <c r="NBP49" s="81"/>
      <c r="NBQ49" s="81"/>
      <c r="NBR49" s="81"/>
      <c r="NBS49" s="81"/>
      <c r="NBT49" s="81"/>
      <c r="NBU49" s="81"/>
      <c r="NBV49" s="81"/>
      <c r="NBW49" s="81"/>
      <c r="NBX49" s="81"/>
      <c r="NBY49" s="81"/>
      <c r="NBZ49" s="81"/>
      <c r="NCA49" s="81"/>
      <c r="NCB49" s="81"/>
      <c r="NCC49" s="81"/>
      <c r="NCD49" s="81"/>
      <c r="NCE49" s="81"/>
      <c r="NCF49" s="81"/>
      <c r="NCG49" s="81"/>
      <c r="NCH49" s="81"/>
      <c r="NCI49" s="81"/>
      <c r="NCJ49" s="81"/>
      <c r="NCK49" s="81"/>
      <c r="NCL49" s="81"/>
      <c r="NCM49" s="81"/>
      <c r="NCN49" s="81"/>
      <c r="NCO49" s="81"/>
      <c r="NCP49" s="81"/>
      <c r="NCQ49" s="81"/>
      <c r="NCR49" s="81"/>
      <c r="NCS49" s="81"/>
      <c r="NCT49" s="81"/>
      <c r="NCU49" s="81"/>
      <c r="NCV49" s="81"/>
      <c r="NCW49" s="81"/>
      <c r="NCX49" s="81"/>
      <c r="NCY49" s="81"/>
      <c r="NCZ49" s="81"/>
      <c r="NDA49" s="81"/>
      <c r="NDB49" s="81"/>
      <c r="NDC49" s="81"/>
      <c r="NDD49" s="81"/>
      <c r="NDE49" s="81"/>
      <c r="NDF49" s="81"/>
      <c r="NDG49" s="81"/>
      <c r="NDH49" s="81"/>
      <c r="NDI49" s="81"/>
      <c r="NDJ49" s="81"/>
      <c r="NDK49" s="81"/>
      <c r="NDL49" s="81"/>
      <c r="NDM49" s="81"/>
      <c r="NDN49" s="81"/>
      <c r="NDO49" s="81"/>
      <c r="NDP49" s="81"/>
      <c r="NDQ49" s="81"/>
      <c r="NDR49" s="81"/>
      <c r="NDS49" s="81"/>
      <c r="NDT49" s="81"/>
      <c r="NDU49" s="81"/>
      <c r="NDV49" s="81"/>
      <c r="NDW49" s="81"/>
      <c r="NDX49" s="81"/>
      <c r="NDY49" s="81"/>
      <c r="NDZ49" s="81"/>
      <c r="NEA49" s="81"/>
      <c r="NEB49" s="81"/>
      <c r="NEC49" s="81"/>
      <c r="NED49" s="81"/>
      <c r="NEE49" s="81"/>
      <c r="NEF49" s="81"/>
      <c r="NEG49" s="81"/>
      <c r="NEH49" s="81"/>
      <c r="NEI49" s="81"/>
      <c r="NEJ49" s="81"/>
      <c r="NEK49" s="81"/>
      <c r="NEL49" s="81"/>
      <c r="NEM49" s="81"/>
      <c r="NEN49" s="81"/>
      <c r="NEO49" s="81"/>
      <c r="NEP49" s="81"/>
      <c r="NEQ49" s="81"/>
      <c r="NER49" s="81"/>
      <c r="NES49" s="81"/>
      <c r="NET49" s="81"/>
      <c r="NEU49" s="81"/>
      <c r="NEV49" s="81"/>
      <c r="NEW49" s="81"/>
      <c r="NEX49" s="81"/>
      <c r="NEY49" s="81"/>
      <c r="NEZ49" s="81"/>
      <c r="NFA49" s="81"/>
      <c r="NFB49" s="81"/>
      <c r="NFC49" s="81"/>
      <c r="NFD49" s="81"/>
      <c r="NFE49" s="81"/>
      <c r="NFF49" s="81"/>
      <c r="NFG49" s="81"/>
      <c r="NFH49" s="81"/>
      <c r="NFI49" s="81"/>
      <c r="NFJ49" s="81"/>
      <c r="NFK49" s="81"/>
      <c r="NFL49" s="81"/>
      <c r="NFM49" s="81"/>
      <c r="NFN49" s="81"/>
      <c r="NFO49" s="81"/>
      <c r="NFP49" s="81"/>
      <c r="NFQ49" s="81"/>
      <c r="NFR49" s="81"/>
      <c r="NFS49" s="81"/>
      <c r="NFT49" s="81"/>
      <c r="NFU49" s="81"/>
      <c r="NFV49" s="81"/>
      <c r="NFW49" s="81"/>
      <c r="NFX49" s="81"/>
      <c r="NFY49" s="81"/>
      <c r="NFZ49" s="81"/>
      <c r="NGA49" s="81"/>
      <c r="NGB49" s="81"/>
      <c r="NGC49" s="81"/>
      <c r="NGD49" s="81"/>
      <c r="NGE49" s="81"/>
      <c r="NGF49" s="81"/>
      <c r="NGG49" s="81"/>
      <c r="NGH49" s="81"/>
      <c r="NGI49" s="81"/>
      <c r="NGJ49" s="81"/>
      <c r="NGK49" s="81"/>
      <c r="NGL49" s="81"/>
      <c r="NGM49" s="81"/>
      <c r="NGN49" s="81"/>
      <c r="NGO49" s="81"/>
      <c r="NGP49" s="81"/>
      <c r="NGQ49" s="81"/>
      <c r="NGR49" s="81"/>
      <c r="NGS49" s="81"/>
      <c r="NGT49" s="81"/>
      <c r="NGU49" s="81"/>
      <c r="NGV49" s="81"/>
      <c r="NGW49" s="81"/>
      <c r="NGX49" s="81"/>
      <c r="NGY49" s="81"/>
      <c r="NGZ49" s="81"/>
      <c r="NHA49" s="81"/>
      <c r="NHB49" s="81"/>
      <c r="NHC49" s="81"/>
      <c r="NHD49" s="81"/>
      <c r="NHE49" s="81"/>
      <c r="NHF49" s="81"/>
      <c r="NHG49" s="81"/>
      <c r="NHH49" s="81"/>
      <c r="NHI49" s="81"/>
      <c r="NHJ49" s="81"/>
      <c r="NHK49" s="81"/>
      <c r="NHL49" s="81"/>
      <c r="NHM49" s="81"/>
      <c r="NHN49" s="81"/>
      <c r="NHO49" s="81"/>
      <c r="NHP49" s="81"/>
      <c r="NHQ49" s="81"/>
      <c r="NHR49" s="81"/>
      <c r="NHS49" s="81"/>
      <c r="NHT49" s="81"/>
      <c r="NHU49" s="81"/>
      <c r="NHV49" s="81"/>
      <c r="NHW49" s="81"/>
      <c r="NHX49" s="81"/>
      <c r="NHY49" s="81"/>
      <c r="NHZ49" s="81"/>
      <c r="NIA49" s="81"/>
      <c r="NIB49" s="81"/>
      <c r="NIC49" s="81"/>
      <c r="NID49" s="81"/>
      <c r="NIE49" s="81"/>
      <c r="NIF49" s="81"/>
      <c r="NIG49" s="81"/>
      <c r="NIH49" s="81"/>
      <c r="NII49" s="81"/>
      <c r="NIJ49" s="81"/>
      <c r="NIK49" s="81"/>
      <c r="NIL49" s="81"/>
      <c r="NIM49" s="81"/>
      <c r="NIN49" s="81"/>
      <c r="NIO49" s="81"/>
      <c r="NIP49" s="81"/>
      <c r="NIQ49" s="81"/>
      <c r="NIR49" s="81"/>
      <c r="NIS49" s="81"/>
      <c r="NIT49" s="81"/>
      <c r="NIU49" s="81"/>
      <c r="NIV49" s="81"/>
      <c r="NIW49" s="81"/>
      <c r="NIX49" s="81"/>
      <c r="NIY49" s="81"/>
      <c r="NIZ49" s="81"/>
      <c r="NJA49" s="81"/>
      <c r="NJB49" s="81"/>
      <c r="NJC49" s="81"/>
      <c r="NJD49" s="81"/>
      <c r="NJE49" s="81"/>
      <c r="NJF49" s="81"/>
      <c r="NJG49" s="81"/>
      <c r="NJH49" s="81"/>
      <c r="NJI49" s="81"/>
      <c r="NJJ49" s="81"/>
      <c r="NJK49" s="81"/>
      <c r="NJL49" s="81"/>
      <c r="NJM49" s="81"/>
      <c r="NJN49" s="81"/>
      <c r="NJO49" s="81"/>
      <c r="NJP49" s="81"/>
      <c r="NJQ49" s="81"/>
      <c r="NJR49" s="81"/>
      <c r="NJS49" s="81"/>
      <c r="NJT49" s="81"/>
      <c r="NJU49" s="81"/>
      <c r="NJV49" s="81"/>
      <c r="NJW49" s="81"/>
      <c r="NJX49" s="81"/>
      <c r="NJY49" s="81"/>
      <c r="NJZ49" s="81"/>
      <c r="NKA49" s="81"/>
      <c r="NKB49" s="81"/>
      <c r="NKC49" s="81"/>
      <c r="NKD49" s="81"/>
      <c r="NKE49" s="81"/>
      <c r="NKF49" s="81"/>
      <c r="NKG49" s="81"/>
      <c r="NKH49" s="81"/>
      <c r="NKI49" s="81"/>
      <c r="NKJ49" s="81"/>
      <c r="NKK49" s="81"/>
      <c r="NKL49" s="81"/>
      <c r="NKM49" s="81"/>
      <c r="NKN49" s="81"/>
      <c r="NKO49" s="81"/>
      <c r="NKP49" s="81"/>
      <c r="NKQ49" s="81"/>
      <c r="NKR49" s="81"/>
      <c r="NKS49" s="81"/>
      <c r="NKT49" s="81"/>
      <c r="NKU49" s="81"/>
      <c r="NKV49" s="81"/>
      <c r="NKW49" s="81"/>
      <c r="NKX49" s="81"/>
      <c r="NKY49" s="81"/>
      <c r="NKZ49" s="81"/>
      <c r="NLA49" s="81"/>
      <c r="NLB49" s="81"/>
      <c r="NLC49" s="81"/>
      <c r="NLD49" s="81"/>
      <c r="NLE49" s="81"/>
      <c r="NLF49" s="81"/>
      <c r="NLG49" s="81"/>
      <c r="NLH49" s="81"/>
      <c r="NLI49" s="81"/>
      <c r="NLJ49" s="81"/>
      <c r="NLK49" s="81"/>
      <c r="NLL49" s="81"/>
      <c r="NLM49" s="81"/>
      <c r="NLN49" s="81"/>
      <c r="NLO49" s="81"/>
      <c r="NLP49" s="81"/>
      <c r="NLQ49" s="81"/>
      <c r="NLR49" s="81"/>
      <c r="NLS49" s="81"/>
      <c r="NLT49" s="81"/>
      <c r="NLU49" s="81"/>
      <c r="NLV49" s="81"/>
      <c r="NLW49" s="81"/>
      <c r="NLX49" s="81"/>
      <c r="NLY49" s="81"/>
      <c r="NLZ49" s="81"/>
      <c r="NMA49" s="81"/>
      <c r="NMB49" s="81"/>
      <c r="NMC49" s="81"/>
      <c r="NMD49" s="81"/>
      <c r="NME49" s="81"/>
      <c r="NMF49" s="81"/>
      <c r="NMG49" s="81"/>
      <c r="NMH49" s="81"/>
      <c r="NMI49" s="81"/>
      <c r="NMJ49" s="81"/>
      <c r="NMK49" s="81"/>
      <c r="NML49" s="81"/>
      <c r="NMM49" s="81"/>
      <c r="NMN49" s="81"/>
      <c r="NMO49" s="81"/>
      <c r="NMP49" s="81"/>
      <c r="NMQ49" s="81"/>
      <c r="NMR49" s="81"/>
      <c r="NMS49" s="81"/>
      <c r="NMT49" s="81"/>
      <c r="NMU49" s="81"/>
      <c r="NMV49" s="81"/>
      <c r="NMW49" s="81"/>
      <c r="NMX49" s="81"/>
      <c r="NMY49" s="81"/>
      <c r="NMZ49" s="81"/>
      <c r="NNA49" s="81"/>
      <c r="NNB49" s="81"/>
      <c r="NNC49" s="81"/>
      <c r="NND49" s="81"/>
      <c r="NNE49" s="81"/>
      <c r="NNF49" s="81"/>
      <c r="NNG49" s="81"/>
      <c r="NNH49" s="81"/>
      <c r="NNI49" s="81"/>
      <c r="NNJ49" s="81"/>
      <c r="NNK49" s="81"/>
      <c r="NNL49" s="81"/>
      <c r="NNM49" s="81"/>
      <c r="NNN49" s="81"/>
      <c r="NNO49" s="81"/>
      <c r="NNP49" s="81"/>
      <c r="NNQ49" s="81"/>
      <c r="NNR49" s="81"/>
      <c r="NNS49" s="81"/>
      <c r="NNT49" s="81"/>
      <c r="NNU49" s="81"/>
      <c r="NNV49" s="81"/>
      <c r="NNW49" s="81"/>
      <c r="NNX49" s="81"/>
      <c r="NNY49" s="81"/>
      <c r="NNZ49" s="81"/>
      <c r="NOA49" s="81"/>
      <c r="NOB49" s="81"/>
      <c r="NOC49" s="81"/>
      <c r="NOD49" s="81"/>
      <c r="NOE49" s="81"/>
      <c r="NOF49" s="81"/>
      <c r="NOG49" s="81"/>
      <c r="NOH49" s="81"/>
      <c r="NOI49" s="81"/>
      <c r="NOJ49" s="81"/>
      <c r="NOK49" s="81"/>
      <c r="NOL49" s="81"/>
      <c r="NOM49" s="81"/>
      <c r="NON49" s="81"/>
      <c r="NOO49" s="81"/>
      <c r="NOP49" s="81"/>
      <c r="NOQ49" s="81"/>
      <c r="NOR49" s="81"/>
      <c r="NOS49" s="81"/>
      <c r="NOT49" s="81"/>
      <c r="NOU49" s="81"/>
      <c r="NOV49" s="81"/>
      <c r="NOW49" s="81"/>
      <c r="NOX49" s="81"/>
      <c r="NOY49" s="81"/>
      <c r="NOZ49" s="81"/>
      <c r="NPA49" s="81"/>
      <c r="NPB49" s="81"/>
      <c r="NPC49" s="81"/>
      <c r="NPD49" s="81"/>
      <c r="NPE49" s="81"/>
      <c r="NPF49" s="81"/>
      <c r="NPG49" s="81"/>
      <c r="NPH49" s="81"/>
      <c r="NPI49" s="81"/>
      <c r="NPJ49" s="81"/>
      <c r="NPK49" s="81"/>
      <c r="NPL49" s="81"/>
      <c r="NPM49" s="81"/>
      <c r="NPN49" s="81"/>
      <c r="NPO49" s="81"/>
      <c r="NPP49" s="81"/>
      <c r="NPQ49" s="81"/>
      <c r="NPR49" s="81"/>
      <c r="NPS49" s="81"/>
      <c r="NPT49" s="81"/>
      <c r="NPU49" s="81"/>
      <c r="NPV49" s="81"/>
      <c r="NPW49" s="81"/>
      <c r="NPX49" s="81"/>
      <c r="NPY49" s="81"/>
      <c r="NPZ49" s="81"/>
      <c r="NQA49" s="81"/>
      <c r="NQB49" s="81"/>
      <c r="NQC49" s="81"/>
      <c r="NQD49" s="81"/>
      <c r="NQE49" s="81"/>
      <c r="NQF49" s="81"/>
      <c r="NQG49" s="81"/>
      <c r="NQH49" s="81"/>
      <c r="NQI49" s="81"/>
      <c r="NQJ49" s="81"/>
      <c r="NQK49" s="81"/>
      <c r="NQL49" s="81"/>
      <c r="NQM49" s="81"/>
      <c r="NQN49" s="81"/>
      <c r="NQO49" s="81"/>
      <c r="NQP49" s="81"/>
      <c r="NQQ49" s="81"/>
      <c r="NQR49" s="81"/>
      <c r="NQS49" s="81"/>
      <c r="NQT49" s="81"/>
      <c r="NQU49" s="81"/>
      <c r="NQV49" s="81"/>
      <c r="NQW49" s="81"/>
      <c r="NQX49" s="81"/>
      <c r="NQY49" s="81"/>
      <c r="NQZ49" s="81"/>
      <c r="NRA49" s="81"/>
      <c r="NRB49" s="81"/>
      <c r="NRC49" s="81"/>
      <c r="NRD49" s="81"/>
      <c r="NRE49" s="81"/>
      <c r="NRF49" s="81"/>
      <c r="NRG49" s="81"/>
      <c r="NRH49" s="81"/>
      <c r="NRI49" s="81"/>
      <c r="NRJ49" s="81"/>
      <c r="NRK49" s="81"/>
      <c r="NRL49" s="81"/>
      <c r="NRM49" s="81"/>
      <c r="NRN49" s="81"/>
      <c r="NRO49" s="81"/>
      <c r="NRP49" s="81"/>
      <c r="NRQ49" s="81"/>
      <c r="NRR49" s="81"/>
      <c r="NRS49" s="81"/>
      <c r="NRT49" s="81"/>
      <c r="NRU49" s="81"/>
      <c r="NRV49" s="81"/>
      <c r="NRW49" s="81"/>
      <c r="NRX49" s="81"/>
      <c r="NRY49" s="81"/>
      <c r="NRZ49" s="81"/>
      <c r="NSA49" s="81"/>
      <c r="NSB49" s="81"/>
      <c r="NSC49" s="81"/>
      <c r="NSD49" s="81"/>
      <c r="NSE49" s="81"/>
      <c r="NSF49" s="81"/>
      <c r="NSG49" s="81"/>
      <c r="NSH49" s="81"/>
      <c r="NSI49" s="81"/>
      <c r="NSJ49" s="81"/>
      <c r="NSK49" s="81"/>
      <c r="NSL49" s="81"/>
      <c r="NSM49" s="81"/>
      <c r="NSN49" s="81"/>
      <c r="NSO49" s="81"/>
      <c r="NSP49" s="81"/>
      <c r="NSQ49" s="81"/>
      <c r="NSR49" s="81"/>
      <c r="NSS49" s="81"/>
      <c r="NST49" s="81"/>
      <c r="NSU49" s="81"/>
      <c r="NSV49" s="81"/>
      <c r="NSW49" s="81"/>
      <c r="NSX49" s="81"/>
      <c r="NSY49" s="81"/>
      <c r="NSZ49" s="81"/>
      <c r="NTA49" s="81"/>
      <c r="NTB49" s="81"/>
      <c r="NTC49" s="81"/>
      <c r="NTD49" s="81"/>
      <c r="NTE49" s="81"/>
      <c r="NTF49" s="81"/>
      <c r="NTG49" s="81"/>
      <c r="NTH49" s="81"/>
      <c r="NTI49" s="81"/>
      <c r="NTJ49" s="81"/>
      <c r="NTK49" s="81"/>
      <c r="NTL49" s="81"/>
      <c r="NTM49" s="81"/>
      <c r="NTN49" s="81"/>
      <c r="NTO49" s="81"/>
      <c r="NTP49" s="81"/>
      <c r="NTQ49" s="81"/>
      <c r="NTR49" s="81"/>
      <c r="NTS49" s="81"/>
      <c r="NTT49" s="81"/>
      <c r="NTU49" s="81"/>
      <c r="NTV49" s="81"/>
      <c r="NTW49" s="81"/>
      <c r="NTX49" s="81"/>
      <c r="NTY49" s="81"/>
      <c r="NTZ49" s="81"/>
      <c r="NUA49" s="81"/>
      <c r="NUB49" s="81"/>
      <c r="NUC49" s="81"/>
      <c r="NUD49" s="81"/>
      <c r="NUE49" s="81"/>
      <c r="NUF49" s="81"/>
      <c r="NUG49" s="81"/>
      <c r="NUH49" s="81"/>
      <c r="NUI49" s="81"/>
      <c r="NUJ49" s="81"/>
      <c r="NUK49" s="81"/>
      <c r="NUL49" s="81"/>
      <c r="NUM49" s="81"/>
      <c r="NUN49" s="81"/>
      <c r="NUO49" s="81"/>
      <c r="NUP49" s="81"/>
      <c r="NUQ49" s="81"/>
      <c r="NUR49" s="81"/>
      <c r="NUS49" s="81"/>
      <c r="NUT49" s="81"/>
      <c r="NUU49" s="81"/>
      <c r="NUV49" s="81"/>
      <c r="NUW49" s="81"/>
      <c r="NUX49" s="81"/>
      <c r="NUY49" s="81"/>
      <c r="NUZ49" s="81"/>
      <c r="NVA49" s="81"/>
      <c r="NVB49" s="81"/>
      <c r="NVC49" s="81"/>
      <c r="NVD49" s="81"/>
      <c r="NVE49" s="81"/>
      <c r="NVF49" s="81"/>
      <c r="NVG49" s="81"/>
      <c r="NVH49" s="81"/>
      <c r="NVI49" s="81"/>
      <c r="NVJ49" s="81"/>
      <c r="NVK49" s="81"/>
      <c r="NVL49" s="81"/>
      <c r="NVM49" s="81"/>
      <c r="NVN49" s="81"/>
      <c r="NVO49" s="81"/>
      <c r="NVP49" s="81"/>
      <c r="NVQ49" s="81"/>
      <c r="NVR49" s="81"/>
      <c r="NVS49" s="81"/>
      <c r="NVT49" s="81"/>
      <c r="NVU49" s="81"/>
      <c r="NVV49" s="81"/>
      <c r="NVW49" s="81"/>
      <c r="NVX49" s="81"/>
      <c r="NVY49" s="81"/>
      <c r="NVZ49" s="81"/>
      <c r="NWA49" s="81"/>
      <c r="NWB49" s="81"/>
      <c r="NWC49" s="81"/>
      <c r="NWD49" s="81"/>
      <c r="NWE49" s="81"/>
      <c r="NWF49" s="81"/>
      <c r="NWG49" s="81"/>
      <c r="NWH49" s="81"/>
      <c r="NWI49" s="81"/>
      <c r="NWJ49" s="81"/>
      <c r="NWK49" s="81"/>
      <c r="NWL49" s="81"/>
      <c r="NWM49" s="81"/>
      <c r="NWN49" s="81"/>
      <c r="NWO49" s="81"/>
      <c r="NWP49" s="81"/>
      <c r="NWQ49" s="81"/>
      <c r="NWR49" s="81"/>
      <c r="NWS49" s="81"/>
      <c r="NWT49" s="81"/>
      <c r="NWU49" s="81"/>
      <c r="NWV49" s="81"/>
      <c r="NWW49" s="81"/>
      <c r="NWX49" s="81"/>
      <c r="NWY49" s="81"/>
      <c r="NWZ49" s="81"/>
      <c r="NXA49" s="81"/>
      <c r="NXB49" s="81"/>
      <c r="NXC49" s="81"/>
      <c r="NXD49" s="81"/>
      <c r="NXE49" s="81"/>
      <c r="NXF49" s="81"/>
      <c r="NXG49" s="81"/>
      <c r="NXH49" s="81"/>
      <c r="NXI49" s="81"/>
      <c r="NXJ49" s="81"/>
      <c r="NXK49" s="81"/>
      <c r="NXL49" s="81"/>
      <c r="NXM49" s="81"/>
      <c r="NXN49" s="81"/>
      <c r="NXO49" s="81"/>
      <c r="NXP49" s="81"/>
      <c r="NXQ49" s="81"/>
      <c r="NXR49" s="81"/>
      <c r="NXS49" s="81"/>
      <c r="NXT49" s="81"/>
      <c r="NXU49" s="81"/>
      <c r="NXV49" s="81"/>
      <c r="NXW49" s="81"/>
      <c r="NXX49" s="81"/>
      <c r="NXY49" s="81"/>
      <c r="NXZ49" s="81"/>
      <c r="NYA49" s="81"/>
      <c r="NYB49" s="81"/>
      <c r="NYC49" s="81"/>
      <c r="NYD49" s="81"/>
      <c r="NYE49" s="81"/>
      <c r="NYF49" s="81"/>
      <c r="NYG49" s="81"/>
      <c r="NYH49" s="81"/>
      <c r="NYI49" s="81"/>
      <c r="NYJ49" s="81"/>
      <c r="NYK49" s="81"/>
      <c r="NYL49" s="81"/>
      <c r="NYM49" s="81"/>
      <c r="NYN49" s="81"/>
      <c r="NYO49" s="81"/>
      <c r="NYP49" s="81"/>
      <c r="NYQ49" s="81"/>
      <c r="NYR49" s="81"/>
      <c r="NYS49" s="81"/>
      <c r="NYT49" s="81"/>
      <c r="NYU49" s="81"/>
      <c r="NYV49" s="81"/>
      <c r="NYW49" s="81"/>
      <c r="NYX49" s="81"/>
      <c r="NYY49" s="81"/>
      <c r="NYZ49" s="81"/>
      <c r="NZA49" s="81"/>
      <c r="NZB49" s="81"/>
      <c r="NZC49" s="81"/>
      <c r="NZD49" s="81"/>
      <c r="NZE49" s="81"/>
      <c r="NZF49" s="81"/>
      <c r="NZG49" s="81"/>
      <c r="NZH49" s="81"/>
      <c r="NZI49" s="81"/>
      <c r="NZJ49" s="81"/>
      <c r="NZK49" s="81"/>
      <c r="NZL49" s="81"/>
      <c r="NZM49" s="81"/>
      <c r="NZN49" s="81"/>
      <c r="NZO49" s="81"/>
      <c r="NZP49" s="81"/>
      <c r="NZQ49" s="81"/>
      <c r="NZR49" s="81"/>
      <c r="NZS49" s="81"/>
      <c r="NZT49" s="81"/>
      <c r="NZU49" s="81"/>
      <c r="NZV49" s="81"/>
      <c r="NZW49" s="81"/>
      <c r="NZX49" s="81"/>
      <c r="NZY49" s="81"/>
      <c r="NZZ49" s="81"/>
      <c r="OAA49" s="81"/>
      <c r="OAB49" s="81"/>
      <c r="OAC49" s="81"/>
      <c r="OAD49" s="81"/>
      <c r="OAE49" s="81"/>
      <c r="OAF49" s="81"/>
      <c r="OAG49" s="81"/>
      <c r="OAH49" s="81"/>
      <c r="OAI49" s="81"/>
      <c r="OAJ49" s="81"/>
      <c r="OAK49" s="81"/>
      <c r="OAL49" s="81"/>
      <c r="OAM49" s="81"/>
      <c r="OAN49" s="81"/>
      <c r="OAO49" s="81"/>
      <c r="OAP49" s="81"/>
      <c r="OAQ49" s="81"/>
      <c r="OAR49" s="81"/>
      <c r="OAS49" s="81"/>
      <c r="OAT49" s="81"/>
      <c r="OAU49" s="81"/>
      <c r="OAV49" s="81"/>
      <c r="OAW49" s="81"/>
      <c r="OAX49" s="81"/>
      <c r="OAY49" s="81"/>
      <c r="OAZ49" s="81"/>
      <c r="OBA49" s="81"/>
      <c r="OBB49" s="81"/>
      <c r="OBC49" s="81"/>
      <c r="OBD49" s="81"/>
      <c r="OBE49" s="81"/>
      <c r="OBF49" s="81"/>
      <c r="OBG49" s="81"/>
      <c r="OBH49" s="81"/>
      <c r="OBI49" s="81"/>
      <c r="OBJ49" s="81"/>
      <c r="OBK49" s="81"/>
      <c r="OBL49" s="81"/>
      <c r="OBM49" s="81"/>
      <c r="OBN49" s="81"/>
      <c r="OBO49" s="81"/>
      <c r="OBP49" s="81"/>
      <c r="OBQ49" s="81"/>
      <c r="OBR49" s="81"/>
      <c r="OBS49" s="81"/>
      <c r="OBT49" s="81"/>
      <c r="OBU49" s="81"/>
      <c r="OBV49" s="81"/>
      <c r="OBW49" s="81"/>
      <c r="OBX49" s="81"/>
      <c r="OBY49" s="81"/>
      <c r="OBZ49" s="81"/>
      <c r="OCA49" s="81"/>
      <c r="OCB49" s="81"/>
      <c r="OCC49" s="81"/>
      <c r="OCD49" s="81"/>
      <c r="OCE49" s="81"/>
      <c r="OCF49" s="81"/>
      <c r="OCG49" s="81"/>
      <c r="OCH49" s="81"/>
      <c r="OCI49" s="81"/>
      <c r="OCJ49" s="81"/>
      <c r="OCK49" s="81"/>
      <c r="OCL49" s="81"/>
      <c r="OCM49" s="81"/>
      <c r="OCN49" s="81"/>
      <c r="OCO49" s="81"/>
      <c r="OCP49" s="81"/>
      <c r="OCQ49" s="81"/>
      <c r="OCR49" s="81"/>
      <c r="OCS49" s="81"/>
      <c r="OCT49" s="81"/>
      <c r="OCU49" s="81"/>
      <c r="OCV49" s="81"/>
      <c r="OCW49" s="81"/>
      <c r="OCX49" s="81"/>
      <c r="OCY49" s="81"/>
      <c r="OCZ49" s="81"/>
      <c r="ODA49" s="81"/>
      <c r="ODB49" s="81"/>
      <c r="ODC49" s="81"/>
      <c r="ODD49" s="81"/>
      <c r="ODE49" s="81"/>
      <c r="ODF49" s="81"/>
      <c r="ODG49" s="81"/>
      <c r="ODH49" s="81"/>
      <c r="ODI49" s="81"/>
      <c r="ODJ49" s="81"/>
      <c r="ODK49" s="81"/>
      <c r="ODL49" s="81"/>
      <c r="ODM49" s="81"/>
      <c r="ODN49" s="81"/>
      <c r="ODO49" s="81"/>
      <c r="ODP49" s="81"/>
      <c r="ODQ49" s="81"/>
      <c r="ODR49" s="81"/>
      <c r="ODS49" s="81"/>
      <c r="ODT49" s="81"/>
      <c r="ODU49" s="81"/>
      <c r="ODV49" s="81"/>
      <c r="ODW49" s="81"/>
      <c r="ODX49" s="81"/>
      <c r="ODY49" s="81"/>
      <c r="ODZ49" s="81"/>
      <c r="OEA49" s="81"/>
      <c r="OEB49" s="81"/>
      <c r="OEC49" s="81"/>
      <c r="OED49" s="81"/>
      <c r="OEE49" s="81"/>
      <c r="OEF49" s="81"/>
      <c r="OEG49" s="81"/>
      <c r="OEH49" s="81"/>
      <c r="OEI49" s="81"/>
      <c r="OEJ49" s="81"/>
      <c r="OEK49" s="81"/>
      <c r="OEL49" s="81"/>
      <c r="OEM49" s="81"/>
      <c r="OEN49" s="81"/>
      <c r="OEO49" s="81"/>
      <c r="OEP49" s="81"/>
      <c r="OEQ49" s="81"/>
      <c r="OER49" s="81"/>
      <c r="OES49" s="81"/>
      <c r="OET49" s="81"/>
      <c r="OEU49" s="81"/>
      <c r="OEV49" s="81"/>
      <c r="OEW49" s="81"/>
      <c r="OEX49" s="81"/>
      <c r="OEY49" s="81"/>
      <c r="OEZ49" s="81"/>
      <c r="OFA49" s="81"/>
      <c r="OFB49" s="81"/>
      <c r="OFC49" s="81"/>
      <c r="OFD49" s="81"/>
      <c r="OFE49" s="81"/>
      <c r="OFF49" s="81"/>
      <c r="OFG49" s="81"/>
      <c r="OFH49" s="81"/>
      <c r="OFI49" s="81"/>
      <c r="OFJ49" s="81"/>
      <c r="OFK49" s="81"/>
      <c r="OFL49" s="81"/>
      <c r="OFM49" s="81"/>
      <c r="OFN49" s="81"/>
      <c r="OFO49" s="81"/>
      <c r="OFP49" s="81"/>
      <c r="OFQ49" s="81"/>
      <c r="OFR49" s="81"/>
      <c r="OFS49" s="81"/>
      <c r="OFT49" s="81"/>
      <c r="OFU49" s="81"/>
      <c r="OFV49" s="81"/>
      <c r="OFW49" s="81"/>
      <c r="OFX49" s="81"/>
      <c r="OFY49" s="81"/>
      <c r="OFZ49" s="81"/>
      <c r="OGA49" s="81"/>
      <c r="OGB49" s="81"/>
      <c r="OGC49" s="81"/>
      <c r="OGD49" s="81"/>
      <c r="OGE49" s="81"/>
      <c r="OGF49" s="81"/>
      <c r="OGG49" s="81"/>
      <c r="OGH49" s="81"/>
      <c r="OGI49" s="81"/>
      <c r="OGJ49" s="81"/>
      <c r="OGK49" s="81"/>
      <c r="OGL49" s="81"/>
      <c r="OGM49" s="81"/>
      <c r="OGN49" s="81"/>
      <c r="OGO49" s="81"/>
      <c r="OGP49" s="81"/>
      <c r="OGQ49" s="81"/>
      <c r="OGR49" s="81"/>
      <c r="OGS49" s="81"/>
      <c r="OGT49" s="81"/>
      <c r="OGU49" s="81"/>
      <c r="OGV49" s="81"/>
      <c r="OGW49" s="81"/>
      <c r="OGX49" s="81"/>
      <c r="OGY49" s="81"/>
      <c r="OGZ49" s="81"/>
      <c r="OHA49" s="81"/>
      <c r="OHB49" s="81"/>
      <c r="OHC49" s="81"/>
      <c r="OHD49" s="81"/>
      <c r="OHE49" s="81"/>
      <c r="OHF49" s="81"/>
      <c r="OHG49" s="81"/>
      <c r="OHH49" s="81"/>
      <c r="OHI49" s="81"/>
      <c r="OHJ49" s="81"/>
      <c r="OHK49" s="81"/>
      <c r="OHL49" s="81"/>
      <c r="OHM49" s="81"/>
      <c r="OHN49" s="81"/>
      <c r="OHO49" s="81"/>
      <c r="OHP49" s="81"/>
      <c r="OHQ49" s="81"/>
      <c r="OHR49" s="81"/>
      <c r="OHS49" s="81"/>
      <c r="OHT49" s="81"/>
      <c r="OHU49" s="81"/>
      <c r="OHV49" s="81"/>
      <c r="OHW49" s="81"/>
      <c r="OHX49" s="81"/>
      <c r="OHY49" s="81"/>
      <c r="OHZ49" s="81"/>
      <c r="OIA49" s="81"/>
      <c r="OIB49" s="81"/>
      <c r="OIC49" s="81"/>
      <c r="OID49" s="81"/>
      <c r="OIE49" s="81"/>
      <c r="OIF49" s="81"/>
      <c r="OIG49" s="81"/>
      <c r="OIH49" s="81"/>
      <c r="OII49" s="81"/>
      <c r="OIJ49" s="81"/>
      <c r="OIK49" s="81"/>
      <c r="OIL49" s="81"/>
      <c r="OIM49" s="81"/>
      <c r="OIN49" s="81"/>
      <c r="OIO49" s="81"/>
      <c r="OIP49" s="81"/>
      <c r="OIQ49" s="81"/>
      <c r="OIR49" s="81"/>
      <c r="OIS49" s="81"/>
      <c r="OIT49" s="81"/>
      <c r="OIU49" s="81"/>
      <c r="OIV49" s="81"/>
      <c r="OIW49" s="81"/>
      <c r="OIX49" s="81"/>
      <c r="OIY49" s="81"/>
      <c r="OIZ49" s="81"/>
      <c r="OJA49" s="81"/>
      <c r="OJB49" s="81"/>
      <c r="OJC49" s="81"/>
      <c r="OJD49" s="81"/>
      <c r="OJE49" s="81"/>
      <c r="OJF49" s="81"/>
      <c r="OJG49" s="81"/>
      <c r="OJH49" s="81"/>
      <c r="OJI49" s="81"/>
      <c r="OJJ49" s="81"/>
      <c r="OJK49" s="81"/>
      <c r="OJL49" s="81"/>
      <c r="OJM49" s="81"/>
      <c r="OJN49" s="81"/>
      <c r="OJO49" s="81"/>
      <c r="OJP49" s="81"/>
      <c r="OJQ49" s="81"/>
      <c r="OJR49" s="81"/>
      <c r="OJS49" s="81"/>
      <c r="OJT49" s="81"/>
      <c r="OJU49" s="81"/>
      <c r="OJV49" s="81"/>
      <c r="OJW49" s="81"/>
      <c r="OJX49" s="81"/>
      <c r="OJY49" s="81"/>
      <c r="OJZ49" s="81"/>
      <c r="OKA49" s="81"/>
      <c r="OKB49" s="81"/>
      <c r="OKC49" s="81"/>
      <c r="OKD49" s="81"/>
      <c r="OKE49" s="81"/>
      <c r="OKF49" s="81"/>
      <c r="OKG49" s="81"/>
      <c r="OKH49" s="81"/>
      <c r="OKI49" s="81"/>
      <c r="OKJ49" s="81"/>
      <c r="OKK49" s="81"/>
      <c r="OKL49" s="81"/>
      <c r="OKM49" s="81"/>
      <c r="OKN49" s="81"/>
      <c r="OKO49" s="81"/>
      <c r="OKP49" s="81"/>
      <c r="OKQ49" s="81"/>
      <c r="OKR49" s="81"/>
      <c r="OKS49" s="81"/>
      <c r="OKT49" s="81"/>
      <c r="OKU49" s="81"/>
      <c r="OKV49" s="81"/>
      <c r="OKW49" s="81"/>
      <c r="OKX49" s="81"/>
      <c r="OKY49" s="81"/>
      <c r="OKZ49" s="81"/>
      <c r="OLA49" s="81"/>
      <c r="OLB49" s="81"/>
      <c r="OLC49" s="81"/>
      <c r="OLD49" s="81"/>
      <c r="OLE49" s="81"/>
      <c r="OLF49" s="81"/>
      <c r="OLG49" s="81"/>
      <c r="OLH49" s="81"/>
      <c r="OLI49" s="81"/>
      <c r="OLJ49" s="81"/>
      <c r="OLK49" s="81"/>
      <c r="OLL49" s="81"/>
      <c r="OLM49" s="81"/>
      <c r="OLN49" s="81"/>
      <c r="OLO49" s="81"/>
      <c r="OLP49" s="81"/>
      <c r="OLQ49" s="81"/>
      <c r="OLR49" s="81"/>
      <c r="OLS49" s="81"/>
      <c r="OLT49" s="81"/>
      <c r="OLU49" s="81"/>
      <c r="OLV49" s="81"/>
      <c r="OLW49" s="81"/>
      <c r="OLX49" s="81"/>
      <c r="OLY49" s="81"/>
      <c r="OLZ49" s="81"/>
      <c r="OMA49" s="81"/>
      <c r="OMB49" s="81"/>
      <c r="OMC49" s="81"/>
      <c r="OMD49" s="81"/>
      <c r="OME49" s="81"/>
      <c r="OMF49" s="81"/>
      <c r="OMG49" s="81"/>
      <c r="OMH49" s="81"/>
      <c r="OMI49" s="81"/>
      <c r="OMJ49" s="81"/>
      <c r="OMK49" s="81"/>
      <c r="OML49" s="81"/>
      <c r="OMM49" s="81"/>
      <c r="OMN49" s="81"/>
      <c r="OMO49" s="81"/>
      <c r="OMP49" s="81"/>
      <c r="OMQ49" s="81"/>
      <c r="OMR49" s="81"/>
      <c r="OMS49" s="81"/>
      <c r="OMT49" s="81"/>
      <c r="OMU49" s="81"/>
      <c r="OMV49" s="81"/>
      <c r="OMW49" s="81"/>
      <c r="OMX49" s="81"/>
      <c r="OMY49" s="81"/>
      <c r="OMZ49" s="81"/>
      <c r="ONA49" s="81"/>
      <c r="ONB49" s="81"/>
      <c r="ONC49" s="81"/>
      <c r="OND49" s="81"/>
      <c r="ONE49" s="81"/>
      <c r="ONF49" s="81"/>
      <c r="ONG49" s="81"/>
      <c r="ONH49" s="81"/>
      <c r="ONI49" s="81"/>
      <c r="ONJ49" s="81"/>
      <c r="ONK49" s="81"/>
      <c r="ONL49" s="81"/>
      <c r="ONM49" s="81"/>
      <c r="ONN49" s="81"/>
      <c r="ONO49" s="81"/>
      <c r="ONP49" s="81"/>
      <c r="ONQ49" s="81"/>
      <c r="ONR49" s="81"/>
      <c r="ONS49" s="81"/>
      <c r="ONT49" s="81"/>
      <c r="ONU49" s="81"/>
      <c r="ONV49" s="81"/>
      <c r="ONW49" s="81"/>
      <c r="ONX49" s="81"/>
      <c r="ONY49" s="81"/>
      <c r="ONZ49" s="81"/>
      <c r="OOA49" s="81"/>
      <c r="OOB49" s="81"/>
      <c r="OOC49" s="81"/>
      <c r="OOD49" s="81"/>
      <c r="OOE49" s="81"/>
      <c r="OOF49" s="81"/>
      <c r="OOG49" s="81"/>
      <c r="OOH49" s="81"/>
      <c r="OOI49" s="81"/>
      <c r="OOJ49" s="81"/>
      <c r="OOK49" s="81"/>
      <c r="OOL49" s="81"/>
      <c r="OOM49" s="81"/>
      <c r="OON49" s="81"/>
      <c r="OOO49" s="81"/>
      <c r="OOP49" s="81"/>
      <c r="OOQ49" s="81"/>
      <c r="OOR49" s="81"/>
      <c r="OOS49" s="81"/>
      <c r="OOT49" s="81"/>
      <c r="OOU49" s="81"/>
      <c r="OOV49" s="81"/>
      <c r="OOW49" s="81"/>
      <c r="OOX49" s="81"/>
      <c r="OOY49" s="81"/>
      <c r="OOZ49" s="81"/>
      <c r="OPA49" s="81"/>
      <c r="OPB49" s="81"/>
      <c r="OPC49" s="81"/>
      <c r="OPD49" s="81"/>
      <c r="OPE49" s="81"/>
      <c r="OPF49" s="81"/>
      <c r="OPG49" s="81"/>
      <c r="OPH49" s="81"/>
      <c r="OPI49" s="81"/>
      <c r="OPJ49" s="81"/>
      <c r="OPK49" s="81"/>
      <c r="OPL49" s="81"/>
      <c r="OPM49" s="81"/>
      <c r="OPN49" s="81"/>
      <c r="OPO49" s="81"/>
      <c r="OPP49" s="81"/>
      <c r="OPQ49" s="81"/>
      <c r="OPR49" s="81"/>
      <c r="OPS49" s="81"/>
      <c r="OPT49" s="81"/>
      <c r="OPU49" s="81"/>
      <c r="OPV49" s="81"/>
      <c r="OPW49" s="81"/>
      <c r="OPX49" s="81"/>
      <c r="OPY49" s="81"/>
      <c r="OPZ49" s="81"/>
      <c r="OQA49" s="81"/>
      <c r="OQB49" s="81"/>
      <c r="OQC49" s="81"/>
      <c r="OQD49" s="81"/>
      <c r="OQE49" s="81"/>
      <c r="OQF49" s="81"/>
      <c r="OQG49" s="81"/>
      <c r="OQH49" s="81"/>
      <c r="OQI49" s="81"/>
      <c r="OQJ49" s="81"/>
      <c r="OQK49" s="81"/>
      <c r="OQL49" s="81"/>
      <c r="OQM49" s="81"/>
      <c r="OQN49" s="81"/>
      <c r="OQO49" s="81"/>
      <c r="OQP49" s="81"/>
      <c r="OQQ49" s="81"/>
      <c r="OQR49" s="81"/>
      <c r="OQS49" s="81"/>
      <c r="OQT49" s="81"/>
      <c r="OQU49" s="81"/>
      <c r="OQV49" s="81"/>
      <c r="OQW49" s="81"/>
      <c r="OQX49" s="81"/>
      <c r="OQY49" s="81"/>
      <c r="OQZ49" s="81"/>
      <c r="ORA49" s="81"/>
      <c r="ORB49" s="81"/>
      <c r="ORC49" s="81"/>
      <c r="ORD49" s="81"/>
      <c r="ORE49" s="81"/>
      <c r="ORF49" s="81"/>
      <c r="ORG49" s="81"/>
      <c r="ORH49" s="81"/>
      <c r="ORI49" s="81"/>
      <c r="ORJ49" s="81"/>
      <c r="ORK49" s="81"/>
      <c r="ORL49" s="81"/>
      <c r="ORM49" s="81"/>
      <c r="ORN49" s="81"/>
      <c r="ORO49" s="81"/>
      <c r="ORP49" s="81"/>
      <c r="ORQ49" s="81"/>
      <c r="ORR49" s="81"/>
      <c r="ORS49" s="81"/>
      <c r="ORT49" s="81"/>
      <c r="ORU49" s="81"/>
      <c r="ORV49" s="81"/>
      <c r="ORW49" s="81"/>
      <c r="ORX49" s="81"/>
      <c r="ORY49" s="81"/>
      <c r="ORZ49" s="81"/>
      <c r="OSA49" s="81"/>
      <c r="OSB49" s="81"/>
      <c r="OSC49" s="81"/>
      <c r="OSD49" s="81"/>
      <c r="OSE49" s="81"/>
      <c r="OSF49" s="81"/>
      <c r="OSG49" s="81"/>
      <c r="OSH49" s="81"/>
      <c r="OSI49" s="81"/>
      <c r="OSJ49" s="81"/>
      <c r="OSK49" s="81"/>
      <c r="OSL49" s="81"/>
      <c r="OSM49" s="81"/>
      <c r="OSN49" s="81"/>
      <c r="OSO49" s="81"/>
      <c r="OSP49" s="81"/>
      <c r="OSQ49" s="81"/>
      <c r="OSR49" s="81"/>
      <c r="OSS49" s="81"/>
      <c r="OST49" s="81"/>
      <c r="OSU49" s="81"/>
      <c r="OSV49" s="81"/>
      <c r="OSW49" s="81"/>
      <c r="OSX49" s="81"/>
      <c r="OSY49" s="81"/>
      <c r="OSZ49" s="81"/>
      <c r="OTA49" s="81"/>
      <c r="OTB49" s="81"/>
      <c r="OTC49" s="81"/>
      <c r="OTD49" s="81"/>
      <c r="OTE49" s="81"/>
      <c r="OTF49" s="81"/>
      <c r="OTG49" s="81"/>
      <c r="OTH49" s="81"/>
      <c r="OTI49" s="81"/>
      <c r="OTJ49" s="81"/>
      <c r="OTK49" s="81"/>
      <c r="OTL49" s="81"/>
      <c r="OTM49" s="81"/>
      <c r="OTN49" s="81"/>
      <c r="OTO49" s="81"/>
      <c r="OTP49" s="81"/>
      <c r="OTQ49" s="81"/>
      <c r="OTR49" s="81"/>
      <c r="OTS49" s="81"/>
      <c r="OTT49" s="81"/>
      <c r="OTU49" s="81"/>
      <c r="OTV49" s="81"/>
      <c r="OTW49" s="81"/>
      <c r="OTX49" s="81"/>
      <c r="OTY49" s="81"/>
      <c r="OTZ49" s="81"/>
      <c r="OUA49" s="81"/>
      <c r="OUB49" s="81"/>
      <c r="OUC49" s="81"/>
      <c r="OUD49" s="81"/>
      <c r="OUE49" s="81"/>
      <c r="OUF49" s="81"/>
      <c r="OUG49" s="81"/>
      <c r="OUH49" s="81"/>
      <c r="OUI49" s="81"/>
      <c r="OUJ49" s="81"/>
      <c r="OUK49" s="81"/>
      <c r="OUL49" s="81"/>
      <c r="OUM49" s="81"/>
      <c r="OUN49" s="81"/>
      <c r="OUO49" s="81"/>
      <c r="OUP49" s="81"/>
      <c r="OUQ49" s="81"/>
      <c r="OUR49" s="81"/>
      <c r="OUS49" s="81"/>
      <c r="OUT49" s="81"/>
      <c r="OUU49" s="81"/>
      <c r="OUV49" s="81"/>
      <c r="OUW49" s="81"/>
      <c r="OUX49" s="81"/>
      <c r="OUY49" s="81"/>
      <c r="OUZ49" s="81"/>
      <c r="OVA49" s="81"/>
      <c r="OVB49" s="81"/>
      <c r="OVC49" s="81"/>
      <c r="OVD49" s="81"/>
      <c r="OVE49" s="81"/>
      <c r="OVF49" s="81"/>
      <c r="OVG49" s="81"/>
      <c r="OVH49" s="81"/>
      <c r="OVI49" s="81"/>
      <c r="OVJ49" s="81"/>
      <c r="OVK49" s="81"/>
      <c r="OVL49" s="81"/>
      <c r="OVM49" s="81"/>
      <c r="OVN49" s="81"/>
      <c r="OVO49" s="81"/>
      <c r="OVP49" s="81"/>
      <c r="OVQ49" s="81"/>
      <c r="OVR49" s="81"/>
      <c r="OVS49" s="81"/>
      <c r="OVT49" s="81"/>
      <c r="OVU49" s="81"/>
      <c r="OVV49" s="81"/>
      <c r="OVW49" s="81"/>
      <c r="OVX49" s="81"/>
      <c r="OVY49" s="81"/>
      <c r="OVZ49" s="81"/>
      <c r="OWA49" s="81"/>
      <c r="OWB49" s="81"/>
      <c r="OWC49" s="81"/>
      <c r="OWD49" s="81"/>
      <c r="OWE49" s="81"/>
      <c r="OWF49" s="81"/>
      <c r="OWG49" s="81"/>
      <c r="OWH49" s="81"/>
      <c r="OWI49" s="81"/>
      <c r="OWJ49" s="81"/>
      <c r="OWK49" s="81"/>
      <c r="OWL49" s="81"/>
      <c r="OWM49" s="81"/>
      <c r="OWN49" s="81"/>
      <c r="OWO49" s="81"/>
      <c r="OWP49" s="81"/>
      <c r="OWQ49" s="81"/>
      <c r="OWR49" s="81"/>
      <c r="OWS49" s="81"/>
      <c r="OWT49" s="81"/>
      <c r="OWU49" s="81"/>
      <c r="OWV49" s="81"/>
      <c r="OWW49" s="81"/>
      <c r="OWX49" s="81"/>
      <c r="OWY49" s="81"/>
      <c r="OWZ49" s="81"/>
      <c r="OXA49" s="81"/>
      <c r="OXB49" s="81"/>
      <c r="OXC49" s="81"/>
      <c r="OXD49" s="81"/>
      <c r="OXE49" s="81"/>
      <c r="OXF49" s="81"/>
      <c r="OXG49" s="81"/>
      <c r="OXH49" s="81"/>
      <c r="OXI49" s="81"/>
      <c r="OXJ49" s="81"/>
      <c r="OXK49" s="81"/>
      <c r="OXL49" s="81"/>
      <c r="OXM49" s="81"/>
      <c r="OXN49" s="81"/>
      <c r="OXO49" s="81"/>
      <c r="OXP49" s="81"/>
      <c r="OXQ49" s="81"/>
      <c r="OXR49" s="81"/>
      <c r="OXS49" s="81"/>
      <c r="OXT49" s="81"/>
      <c r="OXU49" s="81"/>
      <c r="OXV49" s="81"/>
      <c r="OXW49" s="81"/>
      <c r="OXX49" s="81"/>
      <c r="OXY49" s="81"/>
      <c r="OXZ49" s="81"/>
      <c r="OYA49" s="81"/>
      <c r="OYB49" s="81"/>
      <c r="OYC49" s="81"/>
      <c r="OYD49" s="81"/>
      <c r="OYE49" s="81"/>
      <c r="OYF49" s="81"/>
      <c r="OYG49" s="81"/>
      <c r="OYH49" s="81"/>
      <c r="OYI49" s="81"/>
      <c r="OYJ49" s="81"/>
      <c r="OYK49" s="81"/>
      <c r="OYL49" s="81"/>
      <c r="OYM49" s="81"/>
      <c r="OYN49" s="81"/>
      <c r="OYO49" s="81"/>
      <c r="OYP49" s="81"/>
      <c r="OYQ49" s="81"/>
      <c r="OYR49" s="81"/>
      <c r="OYS49" s="81"/>
      <c r="OYT49" s="81"/>
      <c r="OYU49" s="81"/>
      <c r="OYV49" s="81"/>
      <c r="OYW49" s="81"/>
      <c r="OYX49" s="81"/>
      <c r="OYY49" s="81"/>
      <c r="OYZ49" s="81"/>
      <c r="OZA49" s="81"/>
      <c r="OZB49" s="81"/>
      <c r="OZC49" s="81"/>
      <c r="OZD49" s="81"/>
      <c r="OZE49" s="81"/>
      <c r="OZF49" s="81"/>
      <c r="OZG49" s="81"/>
      <c r="OZH49" s="81"/>
      <c r="OZI49" s="81"/>
      <c r="OZJ49" s="81"/>
      <c r="OZK49" s="81"/>
      <c r="OZL49" s="81"/>
      <c r="OZM49" s="81"/>
      <c r="OZN49" s="81"/>
      <c r="OZO49" s="81"/>
      <c r="OZP49" s="81"/>
      <c r="OZQ49" s="81"/>
      <c r="OZR49" s="81"/>
      <c r="OZS49" s="81"/>
      <c r="OZT49" s="81"/>
      <c r="OZU49" s="81"/>
      <c r="OZV49" s="81"/>
      <c r="OZW49" s="81"/>
      <c r="OZX49" s="81"/>
      <c r="OZY49" s="81"/>
      <c r="OZZ49" s="81"/>
      <c r="PAA49" s="81"/>
      <c r="PAB49" s="81"/>
      <c r="PAC49" s="81"/>
      <c r="PAD49" s="81"/>
      <c r="PAE49" s="81"/>
      <c r="PAF49" s="81"/>
      <c r="PAG49" s="81"/>
      <c r="PAH49" s="81"/>
      <c r="PAI49" s="81"/>
      <c r="PAJ49" s="81"/>
      <c r="PAK49" s="81"/>
      <c r="PAL49" s="81"/>
      <c r="PAM49" s="81"/>
      <c r="PAN49" s="81"/>
      <c r="PAO49" s="81"/>
      <c r="PAP49" s="81"/>
      <c r="PAQ49" s="81"/>
      <c r="PAR49" s="81"/>
      <c r="PAS49" s="81"/>
      <c r="PAT49" s="81"/>
      <c r="PAU49" s="81"/>
      <c r="PAV49" s="81"/>
      <c r="PAW49" s="81"/>
      <c r="PAX49" s="81"/>
      <c r="PAY49" s="81"/>
      <c r="PAZ49" s="81"/>
      <c r="PBA49" s="81"/>
      <c r="PBB49" s="81"/>
      <c r="PBC49" s="81"/>
      <c r="PBD49" s="81"/>
      <c r="PBE49" s="81"/>
      <c r="PBF49" s="81"/>
      <c r="PBG49" s="81"/>
      <c r="PBH49" s="81"/>
      <c r="PBI49" s="81"/>
      <c r="PBJ49" s="81"/>
      <c r="PBK49" s="81"/>
      <c r="PBL49" s="81"/>
      <c r="PBM49" s="81"/>
      <c r="PBN49" s="81"/>
      <c r="PBO49" s="81"/>
      <c r="PBP49" s="81"/>
      <c r="PBQ49" s="81"/>
      <c r="PBR49" s="81"/>
      <c r="PBS49" s="81"/>
      <c r="PBT49" s="81"/>
      <c r="PBU49" s="81"/>
      <c r="PBV49" s="81"/>
      <c r="PBW49" s="81"/>
      <c r="PBX49" s="81"/>
      <c r="PBY49" s="81"/>
      <c r="PBZ49" s="81"/>
      <c r="PCA49" s="81"/>
      <c r="PCB49" s="81"/>
      <c r="PCC49" s="81"/>
      <c r="PCD49" s="81"/>
      <c r="PCE49" s="81"/>
      <c r="PCF49" s="81"/>
      <c r="PCG49" s="81"/>
      <c r="PCH49" s="81"/>
      <c r="PCI49" s="81"/>
      <c r="PCJ49" s="81"/>
      <c r="PCK49" s="81"/>
      <c r="PCL49" s="81"/>
      <c r="PCM49" s="81"/>
      <c r="PCN49" s="81"/>
      <c r="PCO49" s="81"/>
      <c r="PCP49" s="81"/>
      <c r="PCQ49" s="81"/>
      <c r="PCR49" s="81"/>
      <c r="PCS49" s="81"/>
      <c r="PCT49" s="81"/>
      <c r="PCU49" s="81"/>
      <c r="PCV49" s="81"/>
      <c r="PCW49" s="81"/>
      <c r="PCX49" s="81"/>
      <c r="PCY49" s="81"/>
      <c r="PCZ49" s="81"/>
      <c r="PDA49" s="81"/>
      <c r="PDB49" s="81"/>
      <c r="PDC49" s="81"/>
      <c r="PDD49" s="81"/>
      <c r="PDE49" s="81"/>
      <c r="PDF49" s="81"/>
      <c r="PDG49" s="81"/>
      <c r="PDH49" s="81"/>
      <c r="PDI49" s="81"/>
      <c r="PDJ49" s="81"/>
      <c r="PDK49" s="81"/>
      <c r="PDL49" s="81"/>
      <c r="PDM49" s="81"/>
      <c r="PDN49" s="81"/>
      <c r="PDO49" s="81"/>
      <c r="PDP49" s="81"/>
      <c r="PDQ49" s="81"/>
      <c r="PDR49" s="81"/>
      <c r="PDS49" s="81"/>
      <c r="PDT49" s="81"/>
      <c r="PDU49" s="81"/>
      <c r="PDV49" s="81"/>
      <c r="PDW49" s="81"/>
      <c r="PDX49" s="81"/>
      <c r="PDY49" s="81"/>
      <c r="PDZ49" s="81"/>
      <c r="PEA49" s="81"/>
      <c r="PEB49" s="81"/>
      <c r="PEC49" s="81"/>
      <c r="PED49" s="81"/>
      <c r="PEE49" s="81"/>
      <c r="PEF49" s="81"/>
      <c r="PEG49" s="81"/>
      <c r="PEH49" s="81"/>
      <c r="PEI49" s="81"/>
      <c r="PEJ49" s="81"/>
      <c r="PEK49" s="81"/>
      <c r="PEL49" s="81"/>
      <c r="PEM49" s="81"/>
      <c r="PEN49" s="81"/>
      <c r="PEO49" s="81"/>
      <c r="PEP49" s="81"/>
      <c r="PEQ49" s="81"/>
      <c r="PER49" s="81"/>
      <c r="PES49" s="81"/>
      <c r="PET49" s="81"/>
      <c r="PEU49" s="81"/>
      <c r="PEV49" s="81"/>
      <c r="PEW49" s="81"/>
      <c r="PEX49" s="81"/>
      <c r="PEY49" s="81"/>
      <c r="PEZ49" s="81"/>
      <c r="PFA49" s="81"/>
      <c r="PFB49" s="81"/>
      <c r="PFC49" s="81"/>
      <c r="PFD49" s="81"/>
      <c r="PFE49" s="81"/>
      <c r="PFF49" s="81"/>
      <c r="PFG49" s="81"/>
      <c r="PFH49" s="81"/>
      <c r="PFI49" s="81"/>
      <c r="PFJ49" s="81"/>
      <c r="PFK49" s="81"/>
      <c r="PFL49" s="81"/>
      <c r="PFM49" s="81"/>
      <c r="PFN49" s="81"/>
      <c r="PFO49" s="81"/>
      <c r="PFP49" s="81"/>
      <c r="PFQ49" s="81"/>
      <c r="PFR49" s="81"/>
      <c r="PFS49" s="81"/>
      <c r="PFT49" s="81"/>
      <c r="PFU49" s="81"/>
      <c r="PFV49" s="81"/>
      <c r="PFW49" s="81"/>
      <c r="PFX49" s="81"/>
      <c r="PFY49" s="81"/>
      <c r="PFZ49" s="81"/>
      <c r="PGA49" s="81"/>
      <c r="PGB49" s="81"/>
      <c r="PGC49" s="81"/>
      <c r="PGD49" s="81"/>
      <c r="PGE49" s="81"/>
      <c r="PGF49" s="81"/>
      <c r="PGG49" s="81"/>
      <c r="PGH49" s="81"/>
      <c r="PGI49" s="81"/>
      <c r="PGJ49" s="81"/>
      <c r="PGK49" s="81"/>
      <c r="PGL49" s="81"/>
      <c r="PGM49" s="81"/>
      <c r="PGN49" s="81"/>
      <c r="PGO49" s="81"/>
      <c r="PGP49" s="81"/>
      <c r="PGQ49" s="81"/>
      <c r="PGR49" s="81"/>
      <c r="PGS49" s="81"/>
      <c r="PGT49" s="81"/>
      <c r="PGU49" s="81"/>
      <c r="PGV49" s="81"/>
      <c r="PGW49" s="81"/>
      <c r="PGX49" s="81"/>
      <c r="PGY49" s="81"/>
      <c r="PGZ49" s="81"/>
      <c r="PHA49" s="81"/>
      <c r="PHB49" s="81"/>
      <c r="PHC49" s="81"/>
      <c r="PHD49" s="81"/>
      <c r="PHE49" s="81"/>
      <c r="PHF49" s="81"/>
      <c r="PHG49" s="81"/>
      <c r="PHH49" s="81"/>
      <c r="PHI49" s="81"/>
      <c r="PHJ49" s="81"/>
      <c r="PHK49" s="81"/>
      <c r="PHL49" s="81"/>
      <c r="PHM49" s="81"/>
      <c r="PHN49" s="81"/>
      <c r="PHO49" s="81"/>
      <c r="PHP49" s="81"/>
      <c r="PHQ49" s="81"/>
      <c r="PHR49" s="81"/>
      <c r="PHS49" s="81"/>
      <c r="PHT49" s="81"/>
      <c r="PHU49" s="81"/>
      <c r="PHV49" s="81"/>
      <c r="PHW49" s="81"/>
      <c r="PHX49" s="81"/>
      <c r="PHY49" s="81"/>
      <c r="PHZ49" s="81"/>
      <c r="PIA49" s="81"/>
      <c r="PIB49" s="81"/>
      <c r="PIC49" s="81"/>
      <c r="PID49" s="81"/>
      <c r="PIE49" s="81"/>
      <c r="PIF49" s="81"/>
      <c r="PIG49" s="81"/>
      <c r="PIH49" s="81"/>
      <c r="PII49" s="81"/>
      <c r="PIJ49" s="81"/>
      <c r="PIK49" s="81"/>
      <c r="PIL49" s="81"/>
      <c r="PIM49" s="81"/>
      <c r="PIN49" s="81"/>
      <c r="PIO49" s="81"/>
      <c r="PIP49" s="81"/>
      <c r="PIQ49" s="81"/>
      <c r="PIR49" s="81"/>
      <c r="PIS49" s="81"/>
      <c r="PIT49" s="81"/>
      <c r="PIU49" s="81"/>
      <c r="PIV49" s="81"/>
      <c r="PIW49" s="81"/>
      <c r="PIX49" s="81"/>
      <c r="PIY49" s="81"/>
      <c r="PIZ49" s="81"/>
      <c r="PJA49" s="81"/>
      <c r="PJB49" s="81"/>
      <c r="PJC49" s="81"/>
      <c r="PJD49" s="81"/>
      <c r="PJE49" s="81"/>
      <c r="PJF49" s="81"/>
      <c r="PJG49" s="81"/>
      <c r="PJH49" s="81"/>
      <c r="PJI49" s="81"/>
      <c r="PJJ49" s="81"/>
      <c r="PJK49" s="81"/>
      <c r="PJL49" s="81"/>
      <c r="PJM49" s="81"/>
      <c r="PJN49" s="81"/>
      <c r="PJO49" s="81"/>
      <c r="PJP49" s="81"/>
      <c r="PJQ49" s="81"/>
      <c r="PJR49" s="81"/>
      <c r="PJS49" s="81"/>
      <c r="PJT49" s="81"/>
      <c r="PJU49" s="81"/>
      <c r="PJV49" s="81"/>
      <c r="PJW49" s="81"/>
      <c r="PJX49" s="81"/>
      <c r="PJY49" s="81"/>
      <c r="PJZ49" s="81"/>
      <c r="PKA49" s="81"/>
      <c r="PKB49" s="81"/>
      <c r="PKC49" s="81"/>
      <c r="PKD49" s="81"/>
      <c r="PKE49" s="81"/>
      <c r="PKF49" s="81"/>
      <c r="PKG49" s="81"/>
      <c r="PKH49" s="81"/>
      <c r="PKI49" s="81"/>
      <c r="PKJ49" s="81"/>
      <c r="PKK49" s="81"/>
      <c r="PKL49" s="81"/>
      <c r="PKM49" s="81"/>
      <c r="PKN49" s="81"/>
      <c r="PKO49" s="81"/>
      <c r="PKP49" s="81"/>
      <c r="PKQ49" s="81"/>
      <c r="PKR49" s="81"/>
      <c r="PKS49" s="81"/>
      <c r="PKT49" s="81"/>
      <c r="PKU49" s="81"/>
      <c r="PKV49" s="81"/>
      <c r="PKW49" s="81"/>
      <c r="PKX49" s="81"/>
      <c r="PKY49" s="81"/>
      <c r="PKZ49" s="81"/>
      <c r="PLA49" s="81"/>
      <c r="PLB49" s="81"/>
      <c r="PLC49" s="81"/>
      <c r="PLD49" s="81"/>
      <c r="PLE49" s="81"/>
      <c r="PLF49" s="81"/>
      <c r="PLG49" s="81"/>
      <c r="PLH49" s="81"/>
      <c r="PLI49" s="81"/>
      <c r="PLJ49" s="81"/>
      <c r="PLK49" s="81"/>
      <c r="PLL49" s="81"/>
      <c r="PLM49" s="81"/>
      <c r="PLN49" s="81"/>
      <c r="PLO49" s="81"/>
      <c r="PLP49" s="81"/>
      <c r="PLQ49" s="81"/>
      <c r="PLR49" s="81"/>
      <c r="PLS49" s="81"/>
      <c r="PLT49" s="81"/>
      <c r="PLU49" s="81"/>
      <c r="PLV49" s="81"/>
      <c r="PLW49" s="81"/>
      <c r="PLX49" s="81"/>
      <c r="PLY49" s="81"/>
      <c r="PLZ49" s="81"/>
      <c r="PMA49" s="81"/>
      <c r="PMB49" s="81"/>
      <c r="PMC49" s="81"/>
      <c r="PMD49" s="81"/>
      <c r="PME49" s="81"/>
      <c r="PMF49" s="81"/>
      <c r="PMG49" s="81"/>
      <c r="PMH49" s="81"/>
      <c r="PMI49" s="81"/>
      <c r="PMJ49" s="81"/>
      <c r="PMK49" s="81"/>
      <c r="PML49" s="81"/>
      <c r="PMM49" s="81"/>
      <c r="PMN49" s="81"/>
      <c r="PMO49" s="81"/>
      <c r="PMP49" s="81"/>
      <c r="PMQ49" s="81"/>
      <c r="PMR49" s="81"/>
      <c r="PMS49" s="81"/>
      <c r="PMT49" s="81"/>
      <c r="PMU49" s="81"/>
      <c r="PMV49" s="81"/>
      <c r="PMW49" s="81"/>
      <c r="PMX49" s="81"/>
      <c r="PMY49" s="81"/>
      <c r="PMZ49" s="81"/>
      <c r="PNA49" s="81"/>
      <c r="PNB49" s="81"/>
      <c r="PNC49" s="81"/>
      <c r="PND49" s="81"/>
      <c r="PNE49" s="81"/>
      <c r="PNF49" s="81"/>
      <c r="PNG49" s="81"/>
      <c r="PNH49" s="81"/>
      <c r="PNI49" s="81"/>
      <c r="PNJ49" s="81"/>
      <c r="PNK49" s="81"/>
      <c r="PNL49" s="81"/>
      <c r="PNM49" s="81"/>
      <c r="PNN49" s="81"/>
      <c r="PNO49" s="81"/>
      <c r="PNP49" s="81"/>
      <c r="PNQ49" s="81"/>
      <c r="PNR49" s="81"/>
      <c r="PNS49" s="81"/>
      <c r="PNT49" s="81"/>
      <c r="PNU49" s="81"/>
      <c r="PNV49" s="81"/>
      <c r="PNW49" s="81"/>
      <c r="PNX49" s="81"/>
      <c r="PNY49" s="81"/>
      <c r="PNZ49" s="81"/>
      <c r="POA49" s="81"/>
      <c r="POB49" s="81"/>
      <c r="POC49" s="81"/>
      <c r="POD49" s="81"/>
      <c r="POE49" s="81"/>
      <c r="POF49" s="81"/>
      <c r="POG49" s="81"/>
      <c r="POH49" s="81"/>
      <c r="POI49" s="81"/>
      <c r="POJ49" s="81"/>
      <c r="POK49" s="81"/>
      <c r="POL49" s="81"/>
      <c r="POM49" s="81"/>
      <c r="PON49" s="81"/>
      <c r="POO49" s="81"/>
      <c r="POP49" s="81"/>
      <c r="POQ49" s="81"/>
      <c r="POR49" s="81"/>
      <c r="POS49" s="81"/>
      <c r="POT49" s="81"/>
      <c r="POU49" s="81"/>
      <c r="POV49" s="81"/>
      <c r="POW49" s="81"/>
      <c r="POX49" s="81"/>
      <c r="POY49" s="81"/>
      <c r="POZ49" s="81"/>
      <c r="PPA49" s="81"/>
      <c r="PPB49" s="81"/>
      <c r="PPC49" s="81"/>
      <c r="PPD49" s="81"/>
      <c r="PPE49" s="81"/>
      <c r="PPF49" s="81"/>
      <c r="PPG49" s="81"/>
      <c r="PPH49" s="81"/>
      <c r="PPI49" s="81"/>
      <c r="PPJ49" s="81"/>
      <c r="PPK49" s="81"/>
      <c r="PPL49" s="81"/>
      <c r="PPM49" s="81"/>
      <c r="PPN49" s="81"/>
      <c r="PPO49" s="81"/>
      <c r="PPP49" s="81"/>
      <c r="PPQ49" s="81"/>
      <c r="PPR49" s="81"/>
      <c r="PPS49" s="81"/>
      <c r="PPT49" s="81"/>
      <c r="PPU49" s="81"/>
      <c r="PPV49" s="81"/>
      <c r="PPW49" s="81"/>
      <c r="PPX49" s="81"/>
      <c r="PPY49" s="81"/>
      <c r="PPZ49" s="81"/>
      <c r="PQA49" s="81"/>
      <c r="PQB49" s="81"/>
      <c r="PQC49" s="81"/>
      <c r="PQD49" s="81"/>
      <c r="PQE49" s="81"/>
      <c r="PQF49" s="81"/>
      <c r="PQG49" s="81"/>
      <c r="PQH49" s="81"/>
      <c r="PQI49" s="81"/>
      <c r="PQJ49" s="81"/>
      <c r="PQK49" s="81"/>
      <c r="PQL49" s="81"/>
      <c r="PQM49" s="81"/>
      <c r="PQN49" s="81"/>
      <c r="PQO49" s="81"/>
      <c r="PQP49" s="81"/>
      <c r="PQQ49" s="81"/>
      <c r="PQR49" s="81"/>
      <c r="PQS49" s="81"/>
      <c r="PQT49" s="81"/>
      <c r="PQU49" s="81"/>
      <c r="PQV49" s="81"/>
      <c r="PQW49" s="81"/>
      <c r="PQX49" s="81"/>
      <c r="PQY49" s="81"/>
      <c r="PQZ49" s="81"/>
      <c r="PRA49" s="81"/>
      <c r="PRB49" s="81"/>
      <c r="PRC49" s="81"/>
      <c r="PRD49" s="81"/>
      <c r="PRE49" s="81"/>
      <c r="PRF49" s="81"/>
      <c r="PRG49" s="81"/>
      <c r="PRH49" s="81"/>
      <c r="PRI49" s="81"/>
      <c r="PRJ49" s="81"/>
      <c r="PRK49" s="81"/>
      <c r="PRL49" s="81"/>
      <c r="PRM49" s="81"/>
      <c r="PRN49" s="81"/>
      <c r="PRO49" s="81"/>
      <c r="PRP49" s="81"/>
      <c r="PRQ49" s="81"/>
      <c r="PRR49" s="81"/>
      <c r="PRS49" s="81"/>
      <c r="PRT49" s="81"/>
      <c r="PRU49" s="81"/>
      <c r="PRV49" s="81"/>
      <c r="PRW49" s="81"/>
      <c r="PRX49" s="81"/>
      <c r="PRY49" s="81"/>
      <c r="PRZ49" s="81"/>
      <c r="PSA49" s="81"/>
      <c r="PSB49" s="81"/>
      <c r="PSC49" s="81"/>
      <c r="PSD49" s="81"/>
      <c r="PSE49" s="81"/>
      <c r="PSF49" s="81"/>
      <c r="PSG49" s="81"/>
      <c r="PSH49" s="81"/>
      <c r="PSI49" s="81"/>
      <c r="PSJ49" s="81"/>
      <c r="PSK49" s="81"/>
      <c r="PSL49" s="81"/>
      <c r="PSM49" s="81"/>
      <c r="PSN49" s="81"/>
      <c r="PSO49" s="81"/>
      <c r="PSP49" s="81"/>
      <c r="PSQ49" s="81"/>
      <c r="PSR49" s="81"/>
      <c r="PSS49" s="81"/>
      <c r="PST49" s="81"/>
      <c r="PSU49" s="81"/>
      <c r="PSV49" s="81"/>
      <c r="PSW49" s="81"/>
      <c r="PSX49" s="81"/>
      <c r="PSY49" s="81"/>
      <c r="PSZ49" s="81"/>
      <c r="PTA49" s="81"/>
      <c r="PTB49" s="81"/>
      <c r="PTC49" s="81"/>
      <c r="PTD49" s="81"/>
      <c r="PTE49" s="81"/>
      <c r="PTF49" s="81"/>
      <c r="PTG49" s="81"/>
      <c r="PTH49" s="81"/>
      <c r="PTI49" s="81"/>
      <c r="PTJ49" s="81"/>
      <c r="PTK49" s="81"/>
      <c r="PTL49" s="81"/>
      <c r="PTM49" s="81"/>
      <c r="PTN49" s="81"/>
      <c r="PTO49" s="81"/>
      <c r="PTP49" s="81"/>
      <c r="PTQ49" s="81"/>
      <c r="PTR49" s="81"/>
      <c r="PTS49" s="81"/>
      <c r="PTT49" s="81"/>
      <c r="PTU49" s="81"/>
      <c r="PTV49" s="81"/>
      <c r="PTW49" s="81"/>
      <c r="PTX49" s="81"/>
      <c r="PTY49" s="81"/>
      <c r="PTZ49" s="81"/>
      <c r="PUA49" s="81"/>
      <c r="PUB49" s="81"/>
      <c r="PUC49" s="81"/>
      <c r="PUD49" s="81"/>
      <c r="PUE49" s="81"/>
      <c r="PUF49" s="81"/>
      <c r="PUG49" s="81"/>
      <c r="PUH49" s="81"/>
      <c r="PUI49" s="81"/>
      <c r="PUJ49" s="81"/>
      <c r="PUK49" s="81"/>
      <c r="PUL49" s="81"/>
      <c r="PUM49" s="81"/>
      <c r="PUN49" s="81"/>
      <c r="PUO49" s="81"/>
      <c r="PUP49" s="81"/>
      <c r="PUQ49" s="81"/>
      <c r="PUR49" s="81"/>
      <c r="PUS49" s="81"/>
      <c r="PUT49" s="81"/>
      <c r="PUU49" s="81"/>
      <c r="PUV49" s="81"/>
      <c r="PUW49" s="81"/>
      <c r="PUX49" s="81"/>
      <c r="PUY49" s="81"/>
      <c r="PUZ49" s="81"/>
      <c r="PVA49" s="81"/>
      <c r="PVB49" s="81"/>
      <c r="PVC49" s="81"/>
      <c r="PVD49" s="81"/>
      <c r="PVE49" s="81"/>
      <c r="PVF49" s="81"/>
      <c r="PVG49" s="81"/>
      <c r="PVH49" s="81"/>
      <c r="PVI49" s="81"/>
      <c r="PVJ49" s="81"/>
      <c r="PVK49" s="81"/>
      <c r="PVL49" s="81"/>
      <c r="PVM49" s="81"/>
      <c r="PVN49" s="81"/>
      <c r="PVO49" s="81"/>
      <c r="PVP49" s="81"/>
      <c r="PVQ49" s="81"/>
      <c r="PVR49" s="81"/>
      <c r="PVS49" s="81"/>
      <c r="PVT49" s="81"/>
      <c r="PVU49" s="81"/>
      <c r="PVV49" s="81"/>
      <c r="PVW49" s="81"/>
      <c r="PVX49" s="81"/>
      <c r="PVY49" s="81"/>
      <c r="PVZ49" s="81"/>
      <c r="PWA49" s="81"/>
      <c r="PWB49" s="81"/>
      <c r="PWC49" s="81"/>
      <c r="PWD49" s="81"/>
      <c r="PWE49" s="81"/>
      <c r="PWF49" s="81"/>
      <c r="PWG49" s="81"/>
      <c r="PWH49" s="81"/>
      <c r="PWI49" s="81"/>
      <c r="PWJ49" s="81"/>
      <c r="PWK49" s="81"/>
      <c r="PWL49" s="81"/>
      <c r="PWM49" s="81"/>
      <c r="PWN49" s="81"/>
      <c r="PWO49" s="81"/>
      <c r="PWP49" s="81"/>
      <c r="PWQ49" s="81"/>
      <c r="PWR49" s="81"/>
      <c r="PWS49" s="81"/>
      <c r="PWT49" s="81"/>
      <c r="PWU49" s="81"/>
      <c r="PWV49" s="81"/>
      <c r="PWW49" s="81"/>
      <c r="PWX49" s="81"/>
      <c r="PWY49" s="81"/>
      <c r="PWZ49" s="81"/>
      <c r="PXA49" s="81"/>
      <c r="PXB49" s="81"/>
      <c r="PXC49" s="81"/>
      <c r="PXD49" s="81"/>
      <c r="PXE49" s="81"/>
      <c r="PXF49" s="81"/>
      <c r="PXG49" s="81"/>
      <c r="PXH49" s="81"/>
      <c r="PXI49" s="81"/>
      <c r="PXJ49" s="81"/>
      <c r="PXK49" s="81"/>
      <c r="PXL49" s="81"/>
      <c r="PXM49" s="81"/>
      <c r="PXN49" s="81"/>
      <c r="PXO49" s="81"/>
      <c r="PXP49" s="81"/>
      <c r="PXQ49" s="81"/>
      <c r="PXR49" s="81"/>
      <c r="PXS49" s="81"/>
      <c r="PXT49" s="81"/>
      <c r="PXU49" s="81"/>
      <c r="PXV49" s="81"/>
      <c r="PXW49" s="81"/>
      <c r="PXX49" s="81"/>
      <c r="PXY49" s="81"/>
      <c r="PXZ49" s="81"/>
      <c r="PYA49" s="81"/>
      <c r="PYB49" s="81"/>
      <c r="PYC49" s="81"/>
      <c r="PYD49" s="81"/>
      <c r="PYE49" s="81"/>
      <c r="PYF49" s="81"/>
      <c r="PYG49" s="81"/>
      <c r="PYH49" s="81"/>
      <c r="PYI49" s="81"/>
      <c r="PYJ49" s="81"/>
      <c r="PYK49" s="81"/>
      <c r="PYL49" s="81"/>
      <c r="PYM49" s="81"/>
      <c r="PYN49" s="81"/>
      <c r="PYO49" s="81"/>
      <c r="PYP49" s="81"/>
      <c r="PYQ49" s="81"/>
      <c r="PYR49" s="81"/>
      <c r="PYS49" s="81"/>
      <c r="PYT49" s="81"/>
      <c r="PYU49" s="81"/>
      <c r="PYV49" s="81"/>
      <c r="PYW49" s="81"/>
      <c r="PYX49" s="81"/>
      <c r="PYY49" s="81"/>
      <c r="PYZ49" s="81"/>
      <c r="PZA49" s="81"/>
      <c r="PZB49" s="81"/>
      <c r="PZC49" s="81"/>
      <c r="PZD49" s="81"/>
      <c r="PZE49" s="81"/>
      <c r="PZF49" s="81"/>
      <c r="PZG49" s="81"/>
      <c r="PZH49" s="81"/>
      <c r="PZI49" s="81"/>
      <c r="PZJ49" s="81"/>
      <c r="PZK49" s="81"/>
      <c r="PZL49" s="81"/>
      <c r="PZM49" s="81"/>
      <c r="PZN49" s="81"/>
      <c r="PZO49" s="81"/>
      <c r="PZP49" s="81"/>
      <c r="PZQ49" s="81"/>
      <c r="PZR49" s="81"/>
      <c r="PZS49" s="81"/>
      <c r="PZT49" s="81"/>
      <c r="PZU49" s="81"/>
      <c r="PZV49" s="81"/>
      <c r="PZW49" s="81"/>
      <c r="PZX49" s="81"/>
      <c r="PZY49" s="81"/>
      <c r="PZZ49" s="81"/>
      <c r="QAA49" s="81"/>
      <c r="QAB49" s="81"/>
      <c r="QAC49" s="81"/>
      <c r="QAD49" s="81"/>
      <c r="QAE49" s="81"/>
      <c r="QAF49" s="81"/>
      <c r="QAG49" s="81"/>
      <c r="QAH49" s="81"/>
      <c r="QAI49" s="81"/>
      <c r="QAJ49" s="81"/>
      <c r="QAK49" s="81"/>
      <c r="QAL49" s="81"/>
      <c r="QAM49" s="81"/>
      <c r="QAN49" s="81"/>
      <c r="QAO49" s="81"/>
      <c r="QAP49" s="81"/>
      <c r="QAQ49" s="81"/>
      <c r="QAR49" s="81"/>
      <c r="QAS49" s="81"/>
      <c r="QAT49" s="81"/>
      <c r="QAU49" s="81"/>
      <c r="QAV49" s="81"/>
      <c r="QAW49" s="81"/>
      <c r="QAX49" s="81"/>
      <c r="QAY49" s="81"/>
      <c r="QAZ49" s="81"/>
      <c r="QBA49" s="81"/>
      <c r="QBB49" s="81"/>
      <c r="QBC49" s="81"/>
      <c r="QBD49" s="81"/>
      <c r="QBE49" s="81"/>
      <c r="QBF49" s="81"/>
      <c r="QBG49" s="81"/>
      <c r="QBH49" s="81"/>
      <c r="QBI49" s="81"/>
      <c r="QBJ49" s="81"/>
      <c r="QBK49" s="81"/>
      <c r="QBL49" s="81"/>
      <c r="QBM49" s="81"/>
      <c r="QBN49" s="81"/>
      <c r="QBO49" s="81"/>
      <c r="QBP49" s="81"/>
      <c r="QBQ49" s="81"/>
      <c r="QBR49" s="81"/>
      <c r="QBS49" s="81"/>
      <c r="QBT49" s="81"/>
      <c r="QBU49" s="81"/>
      <c r="QBV49" s="81"/>
      <c r="QBW49" s="81"/>
      <c r="QBX49" s="81"/>
      <c r="QBY49" s="81"/>
      <c r="QBZ49" s="81"/>
      <c r="QCA49" s="81"/>
      <c r="QCB49" s="81"/>
      <c r="QCC49" s="81"/>
      <c r="QCD49" s="81"/>
      <c r="QCE49" s="81"/>
      <c r="QCF49" s="81"/>
      <c r="QCG49" s="81"/>
      <c r="QCH49" s="81"/>
      <c r="QCI49" s="81"/>
      <c r="QCJ49" s="81"/>
      <c r="QCK49" s="81"/>
      <c r="QCL49" s="81"/>
      <c r="QCM49" s="81"/>
      <c r="QCN49" s="81"/>
      <c r="QCO49" s="81"/>
      <c r="QCP49" s="81"/>
      <c r="QCQ49" s="81"/>
      <c r="QCR49" s="81"/>
      <c r="QCS49" s="81"/>
      <c r="QCT49" s="81"/>
      <c r="QCU49" s="81"/>
      <c r="QCV49" s="81"/>
      <c r="QCW49" s="81"/>
      <c r="QCX49" s="81"/>
      <c r="QCY49" s="81"/>
      <c r="QCZ49" s="81"/>
      <c r="QDA49" s="81"/>
      <c r="QDB49" s="81"/>
      <c r="QDC49" s="81"/>
      <c r="QDD49" s="81"/>
      <c r="QDE49" s="81"/>
      <c r="QDF49" s="81"/>
      <c r="QDG49" s="81"/>
      <c r="QDH49" s="81"/>
      <c r="QDI49" s="81"/>
      <c r="QDJ49" s="81"/>
      <c r="QDK49" s="81"/>
      <c r="QDL49" s="81"/>
      <c r="QDM49" s="81"/>
      <c r="QDN49" s="81"/>
      <c r="QDO49" s="81"/>
      <c r="QDP49" s="81"/>
      <c r="QDQ49" s="81"/>
      <c r="QDR49" s="81"/>
      <c r="QDS49" s="81"/>
      <c r="QDT49" s="81"/>
      <c r="QDU49" s="81"/>
      <c r="QDV49" s="81"/>
      <c r="QDW49" s="81"/>
      <c r="QDX49" s="81"/>
      <c r="QDY49" s="81"/>
      <c r="QDZ49" s="81"/>
      <c r="QEA49" s="81"/>
      <c r="QEB49" s="81"/>
      <c r="QEC49" s="81"/>
      <c r="QED49" s="81"/>
      <c r="QEE49" s="81"/>
      <c r="QEF49" s="81"/>
      <c r="QEG49" s="81"/>
      <c r="QEH49" s="81"/>
      <c r="QEI49" s="81"/>
      <c r="QEJ49" s="81"/>
      <c r="QEK49" s="81"/>
      <c r="QEL49" s="81"/>
      <c r="QEM49" s="81"/>
      <c r="QEN49" s="81"/>
      <c r="QEO49" s="81"/>
      <c r="QEP49" s="81"/>
      <c r="QEQ49" s="81"/>
      <c r="QER49" s="81"/>
      <c r="QES49" s="81"/>
      <c r="QET49" s="81"/>
      <c r="QEU49" s="81"/>
      <c r="QEV49" s="81"/>
      <c r="QEW49" s="81"/>
      <c r="QEX49" s="81"/>
      <c r="QEY49" s="81"/>
      <c r="QEZ49" s="81"/>
      <c r="QFA49" s="81"/>
      <c r="QFB49" s="81"/>
      <c r="QFC49" s="81"/>
      <c r="QFD49" s="81"/>
      <c r="QFE49" s="81"/>
      <c r="QFF49" s="81"/>
      <c r="QFG49" s="81"/>
      <c r="QFH49" s="81"/>
      <c r="QFI49" s="81"/>
      <c r="QFJ49" s="81"/>
      <c r="QFK49" s="81"/>
      <c r="QFL49" s="81"/>
      <c r="QFM49" s="81"/>
      <c r="QFN49" s="81"/>
      <c r="QFO49" s="81"/>
      <c r="QFP49" s="81"/>
      <c r="QFQ49" s="81"/>
      <c r="QFR49" s="81"/>
      <c r="QFS49" s="81"/>
      <c r="QFT49" s="81"/>
      <c r="QFU49" s="81"/>
      <c r="QFV49" s="81"/>
      <c r="QFW49" s="81"/>
      <c r="QFX49" s="81"/>
      <c r="QFY49" s="81"/>
      <c r="QFZ49" s="81"/>
      <c r="QGA49" s="81"/>
      <c r="QGB49" s="81"/>
      <c r="QGC49" s="81"/>
      <c r="QGD49" s="81"/>
      <c r="QGE49" s="81"/>
      <c r="QGF49" s="81"/>
      <c r="QGG49" s="81"/>
      <c r="QGH49" s="81"/>
      <c r="QGI49" s="81"/>
      <c r="QGJ49" s="81"/>
      <c r="QGK49" s="81"/>
      <c r="QGL49" s="81"/>
      <c r="QGM49" s="81"/>
      <c r="QGN49" s="81"/>
      <c r="QGO49" s="81"/>
      <c r="QGP49" s="81"/>
      <c r="QGQ49" s="81"/>
      <c r="QGR49" s="81"/>
      <c r="QGS49" s="81"/>
      <c r="QGT49" s="81"/>
      <c r="QGU49" s="81"/>
      <c r="QGV49" s="81"/>
      <c r="QGW49" s="81"/>
      <c r="QGX49" s="81"/>
      <c r="QGY49" s="81"/>
      <c r="QGZ49" s="81"/>
      <c r="QHA49" s="81"/>
      <c r="QHB49" s="81"/>
      <c r="QHC49" s="81"/>
      <c r="QHD49" s="81"/>
      <c r="QHE49" s="81"/>
      <c r="QHF49" s="81"/>
      <c r="QHG49" s="81"/>
      <c r="QHH49" s="81"/>
      <c r="QHI49" s="81"/>
      <c r="QHJ49" s="81"/>
      <c r="QHK49" s="81"/>
      <c r="QHL49" s="81"/>
      <c r="QHM49" s="81"/>
      <c r="QHN49" s="81"/>
      <c r="QHO49" s="81"/>
      <c r="QHP49" s="81"/>
      <c r="QHQ49" s="81"/>
      <c r="QHR49" s="81"/>
      <c r="QHS49" s="81"/>
      <c r="QHT49" s="81"/>
      <c r="QHU49" s="81"/>
      <c r="QHV49" s="81"/>
      <c r="QHW49" s="81"/>
      <c r="QHX49" s="81"/>
      <c r="QHY49" s="81"/>
      <c r="QHZ49" s="81"/>
      <c r="QIA49" s="81"/>
      <c r="QIB49" s="81"/>
      <c r="QIC49" s="81"/>
      <c r="QID49" s="81"/>
      <c r="QIE49" s="81"/>
      <c r="QIF49" s="81"/>
      <c r="QIG49" s="81"/>
      <c r="QIH49" s="81"/>
      <c r="QII49" s="81"/>
      <c r="QIJ49" s="81"/>
      <c r="QIK49" s="81"/>
      <c r="QIL49" s="81"/>
      <c r="QIM49" s="81"/>
      <c r="QIN49" s="81"/>
      <c r="QIO49" s="81"/>
      <c r="QIP49" s="81"/>
      <c r="QIQ49" s="81"/>
      <c r="QIR49" s="81"/>
      <c r="QIS49" s="81"/>
      <c r="QIT49" s="81"/>
      <c r="QIU49" s="81"/>
      <c r="QIV49" s="81"/>
      <c r="QIW49" s="81"/>
      <c r="QIX49" s="81"/>
      <c r="QIY49" s="81"/>
      <c r="QIZ49" s="81"/>
      <c r="QJA49" s="81"/>
      <c r="QJB49" s="81"/>
      <c r="QJC49" s="81"/>
      <c r="QJD49" s="81"/>
      <c r="QJE49" s="81"/>
      <c r="QJF49" s="81"/>
      <c r="QJG49" s="81"/>
      <c r="QJH49" s="81"/>
      <c r="QJI49" s="81"/>
      <c r="QJJ49" s="81"/>
      <c r="QJK49" s="81"/>
      <c r="QJL49" s="81"/>
      <c r="QJM49" s="81"/>
      <c r="QJN49" s="81"/>
      <c r="QJO49" s="81"/>
      <c r="QJP49" s="81"/>
      <c r="QJQ49" s="81"/>
      <c r="QJR49" s="81"/>
      <c r="QJS49" s="81"/>
      <c r="QJT49" s="81"/>
      <c r="QJU49" s="81"/>
      <c r="QJV49" s="81"/>
      <c r="QJW49" s="81"/>
      <c r="QJX49" s="81"/>
      <c r="QJY49" s="81"/>
      <c r="QJZ49" s="81"/>
      <c r="QKA49" s="81"/>
      <c r="QKB49" s="81"/>
      <c r="QKC49" s="81"/>
      <c r="QKD49" s="81"/>
      <c r="QKE49" s="81"/>
      <c r="QKF49" s="81"/>
      <c r="QKG49" s="81"/>
      <c r="QKH49" s="81"/>
      <c r="QKI49" s="81"/>
      <c r="QKJ49" s="81"/>
      <c r="QKK49" s="81"/>
      <c r="QKL49" s="81"/>
      <c r="QKM49" s="81"/>
      <c r="QKN49" s="81"/>
      <c r="QKO49" s="81"/>
      <c r="QKP49" s="81"/>
      <c r="QKQ49" s="81"/>
      <c r="QKR49" s="81"/>
      <c r="QKS49" s="81"/>
      <c r="QKT49" s="81"/>
      <c r="QKU49" s="81"/>
      <c r="QKV49" s="81"/>
      <c r="QKW49" s="81"/>
      <c r="QKX49" s="81"/>
      <c r="QKY49" s="81"/>
      <c r="QKZ49" s="81"/>
      <c r="QLA49" s="81"/>
      <c r="QLB49" s="81"/>
      <c r="QLC49" s="81"/>
      <c r="QLD49" s="81"/>
      <c r="QLE49" s="81"/>
      <c r="QLF49" s="81"/>
      <c r="QLG49" s="81"/>
      <c r="QLH49" s="81"/>
      <c r="QLI49" s="81"/>
      <c r="QLJ49" s="81"/>
      <c r="QLK49" s="81"/>
      <c r="QLL49" s="81"/>
      <c r="QLM49" s="81"/>
      <c r="QLN49" s="81"/>
      <c r="QLO49" s="81"/>
      <c r="QLP49" s="81"/>
      <c r="QLQ49" s="81"/>
      <c r="QLR49" s="81"/>
      <c r="QLS49" s="81"/>
      <c r="QLT49" s="81"/>
      <c r="QLU49" s="81"/>
      <c r="QLV49" s="81"/>
      <c r="QLW49" s="81"/>
      <c r="QLX49" s="81"/>
      <c r="QLY49" s="81"/>
      <c r="QLZ49" s="81"/>
      <c r="QMA49" s="81"/>
      <c r="QMB49" s="81"/>
      <c r="QMC49" s="81"/>
      <c r="QMD49" s="81"/>
      <c r="QME49" s="81"/>
      <c r="QMF49" s="81"/>
      <c r="QMG49" s="81"/>
      <c r="QMH49" s="81"/>
      <c r="QMI49" s="81"/>
      <c r="QMJ49" s="81"/>
      <c r="QMK49" s="81"/>
      <c r="QML49" s="81"/>
      <c r="QMM49" s="81"/>
      <c r="QMN49" s="81"/>
      <c r="QMO49" s="81"/>
      <c r="QMP49" s="81"/>
      <c r="QMQ49" s="81"/>
      <c r="QMR49" s="81"/>
      <c r="QMS49" s="81"/>
      <c r="QMT49" s="81"/>
      <c r="QMU49" s="81"/>
      <c r="QMV49" s="81"/>
      <c r="QMW49" s="81"/>
      <c r="QMX49" s="81"/>
      <c r="QMY49" s="81"/>
      <c r="QMZ49" s="81"/>
      <c r="QNA49" s="81"/>
      <c r="QNB49" s="81"/>
      <c r="QNC49" s="81"/>
      <c r="QND49" s="81"/>
      <c r="QNE49" s="81"/>
      <c r="QNF49" s="81"/>
      <c r="QNG49" s="81"/>
      <c r="QNH49" s="81"/>
      <c r="QNI49" s="81"/>
      <c r="QNJ49" s="81"/>
      <c r="QNK49" s="81"/>
      <c r="QNL49" s="81"/>
      <c r="QNM49" s="81"/>
      <c r="QNN49" s="81"/>
      <c r="QNO49" s="81"/>
      <c r="QNP49" s="81"/>
      <c r="QNQ49" s="81"/>
      <c r="QNR49" s="81"/>
      <c r="QNS49" s="81"/>
      <c r="QNT49" s="81"/>
      <c r="QNU49" s="81"/>
      <c r="QNV49" s="81"/>
      <c r="QNW49" s="81"/>
      <c r="QNX49" s="81"/>
      <c r="QNY49" s="81"/>
      <c r="QNZ49" s="81"/>
      <c r="QOA49" s="81"/>
      <c r="QOB49" s="81"/>
      <c r="QOC49" s="81"/>
      <c r="QOD49" s="81"/>
      <c r="QOE49" s="81"/>
      <c r="QOF49" s="81"/>
      <c r="QOG49" s="81"/>
      <c r="QOH49" s="81"/>
      <c r="QOI49" s="81"/>
      <c r="QOJ49" s="81"/>
      <c r="QOK49" s="81"/>
      <c r="QOL49" s="81"/>
      <c r="QOM49" s="81"/>
      <c r="QON49" s="81"/>
      <c r="QOO49" s="81"/>
      <c r="QOP49" s="81"/>
      <c r="QOQ49" s="81"/>
      <c r="QOR49" s="81"/>
      <c r="QOS49" s="81"/>
      <c r="QOT49" s="81"/>
      <c r="QOU49" s="81"/>
      <c r="QOV49" s="81"/>
      <c r="QOW49" s="81"/>
      <c r="QOX49" s="81"/>
      <c r="QOY49" s="81"/>
      <c r="QOZ49" s="81"/>
      <c r="QPA49" s="81"/>
      <c r="QPB49" s="81"/>
      <c r="QPC49" s="81"/>
      <c r="QPD49" s="81"/>
      <c r="QPE49" s="81"/>
      <c r="QPF49" s="81"/>
      <c r="QPG49" s="81"/>
      <c r="QPH49" s="81"/>
      <c r="QPI49" s="81"/>
      <c r="QPJ49" s="81"/>
      <c r="QPK49" s="81"/>
      <c r="QPL49" s="81"/>
      <c r="QPM49" s="81"/>
      <c r="QPN49" s="81"/>
      <c r="QPO49" s="81"/>
      <c r="QPP49" s="81"/>
      <c r="QPQ49" s="81"/>
      <c r="QPR49" s="81"/>
      <c r="QPS49" s="81"/>
      <c r="QPT49" s="81"/>
      <c r="QPU49" s="81"/>
      <c r="QPV49" s="81"/>
      <c r="QPW49" s="81"/>
      <c r="QPX49" s="81"/>
      <c r="QPY49" s="81"/>
      <c r="QPZ49" s="81"/>
      <c r="QQA49" s="81"/>
      <c r="QQB49" s="81"/>
      <c r="QQC49" s="81"/>
      <c r="QQD49" s="81"/>
      <c r="QQE49" s="81"/>
      <c r="QQF49" s="81"/>
      <c r="QQG49" s="81"/>
      <c r="QQH49" s="81"/>
      <c r="QQI49" s="81"/>
      <c r="QQJ49" s="81"/>
      <c r="QQK49" s="81"/>
      <c r="QQL49" s="81"/>
      <c r="QQM49" s="81"/>
      <c r="QQN49" s="81"/>
      <c r="QQO49" s="81"/>
      <c r="QQP49" s="81"/>
      <c r="QQQ49" s="81"/>
      <c r="QQR49" s="81"/>
      <c r="QQS49" s="81"/>
      <c r="QQT49" s="81"/>
      <c r="QQU49" s="81"/>
      <c r="QQV49" s="81"/>
      <c r="QQW49" s="81"/>
      <c r="QQX49" s="81"/>
      <c r="QQY49" s="81"/>
      <c r="QQZ49" s="81"/>
      <c r="QRA49" s="81"/>
      <c r="QRB49" s="81"/>
      <c r="QRC49" s="81"/>
      <c r="QRD49" s="81"/>
      <c r="QRE49" s="81"/>
      <c r="QRF49" s="81"/>
      <c r="QRG49" s="81"/>
      <c r="QRH49" s="81"/>
      <c r="QRI49" s="81"/>
      <c r="QRJ49" s="81"/>
      <c r="QRK49" s="81"/>
      <c r="QRL49" s="81"/>
      <c r="QRM49" s="81"/>
      <c r="QRN49" s="81"/>
      <c r="QRO49" s="81"/>
      <c r="QRP49" s="81"/>
      <c r="QRQ49" s="81"/>
      <c r="QRR49" s="81"/>
      <c r="QRS49" s="81"/>
      <c r="QRT49" s="81"/>
      <c r="QRU49" s="81"/>
      <c r="QRV49" s="81"/>
      <c r="QRW49" s="81"/>
      <c r="QRX49" s="81"/>
      <c r="QRY49" s="81"/>
      <c r="QRZ49" s="81"/>
      <c r="QSA49" s="81"/>
      <c r="QSB49" s="81"/>
      <c r="QSC49" s="81"/>
      <c r="QSD49" s="81"/>
      <c r="QSE49" s="81"/>
      <c r="QSF49" s="81"/>
      <c r="QSG49" s="81"/>
      <c r="QSH49" s="81"/>
      <c r="QSI49" s="81"/>
      <c r="QSJ49" s="81"/>
      <c r="QSK49" s="81"/>
      <c r="QSL49" s="81"/>
      <c r="QSM49" s="81"/>
      <c r="QSN49" s="81"/>
      <c r="QSO49" s="81"/>
      <c r="QSP49" s="81"/>
      <c r="QSQ49" s="81"/>
      <c r="QSR49" s="81"/>
      <c r="QSS49" s="81"/>
      <c r="QST49" s="81"/>
      <c r="QSU49" s="81"/>
      <c r="QSV49" s="81"/>
      <c r="QSW49" s="81"/>
      <c r="QSX49" s="81"/>
      <c r="QSY49" s="81"/>
      <c r="QSZ49" s="81"/>
      <c r="QTA49" s="81"/>
      <c r="QTB49" s="81"/>
      <c r="QTC49" s="81"/>
      <c r="QTD49" s="81"/>
      <c r="QTE49" s="81"/>
      <c r="QTF49" s="81"/>
      <c r="QTG49" s="81"/>
      <c r="QTH49" s="81"/>
      <c r="QTI49" s="81"/>
      <c r="QTJ49" s="81"/>
      <c r="QTK49" s="81"/>
      <c r="QTL49" s="81"/>
      <c r="QTM49" s="81"/>
      <c r="QTN49" s="81"/>
      <c r="QTO49" s="81"/>
      <c r="QTP49" s="81"/>
      <c r="QTQ49" s="81"/>
      <c r="QTR49" s="81"/>
      <c r="QTS49" s="81"/>
      <c r="QTT49" s="81"/>
      <c r="QTU49" s="81"/>
      <c r="QTV49" s="81"/>
      <c r="QTW49" s="81"/>
      <c r="QTX49" s="81"/>
      <c r="QTY49" s="81"/>
      <c r="QTZ49" s="81"/>
      <c r="QUA49" s="81"/>
      <c r="QUB49" s="81"/>
      <c r="QUC49" s="81"/>
      <c r="QUD49" s="81"/>
      <c r="QUE49" s="81"/>
      <c r="QUF49" s="81"/>
      <c r="QUG49" s="81"/>
      <c r="QUH49" s="81"/>
      <c r="QUI49" s="81"/>
      <c r="QUJ49" s="81"/>
      <c r="QUK49" s="81"/>
      <c r="QUL49" s="81"/>
      <c r="QUM49" s="81"/>
      <c r="QUN49" s="81"/>
      <c r="QUO49" s="81"/>
      <c r="QUP49" s="81"/>
      <c r="QUQ49" s="81"/>
      <c r="QUR49" s="81"/>
      <c r="QUS49" s="81"/>
      <c r="QUT49" s="81"/>
      <c r="QUU49" s="81"/>
      <c r="QUV49" s="81"/>
      <c r="QUW49" s="81"/>
      <c r="QUX49" s="81"/>
      <c r="QUY49" s="81"/>
      <c r="QUZ49" s="81"/>
      <c r="QVA49" s="81"/>
      <c r="QVB49" s="81"/>
      <c r="QVC49" s="81"/>
      <c r="QVD49" s="81"/>
      <c r="QVE49" s="81"/>
      <c r="QVF49" s="81"/>
      <c r="QVG49" s="81"/>
      <c r="QVH49" s="81"/>
      <c r="QVI49" s="81"/>
      <c r="QVJ49" s="81"/>
      <c r="QVK49" s="81"/>
      <c r="QVL49" s="81"/>
      <c r="QVM49" s="81"/>
      <c r="QVN49" s="81"/>
      <c r="QVO49" s="81"/>
      <c r="QVP49" s="81"/>
      <c r="QVQ49" s="81"/>
      <c r="QVR49" s="81"/>
      <c r="QVS49" s="81"/>
      <c r="QVT49" s="81"/>
      <c r="QVU49" s="81"/>
      <c r="QVV49" s="81"/>
      <c r="QVW49" s="81"/>
      <c r="QVX49" s="81"/>
      <c r="QVY49" s="81"/>
      <c r="QVZ49" s="81"/>
      <c r="QWA49" s="81"/>
      <c r="QWB49" s="81"/>
      <c r="QWC49" s="81"/>
      <c r="QWD49" s="81"/>
      <c r="QWE49" s="81"/>
      <c r="QWF49" s="81"/>
      <c r="QWG49" s="81"/>
      <c r="QWH49" s="81"/>
      <c r="QWI49" s="81"/>
      <c r="QWJ49" s="81"/>
      <c r="QWK49" s="81"/>
      <c r="QWL49" s="81"/>
      <c r="QWM49" s="81"/>
      <c r="QWN49" s="81"/>
      <c r="QWO49" s="81"/>
      <c r="QWP49" s="81"/>
      <c r="QWQ49" s="81"/>
      <c r="QWR49" s="81"/>
      <c r="QWS49" s="81"/>
      <c r="QWT49" s="81"/>
      <c r="QWU49" s="81"/>
      <c r="QWV49" s="81"/>
      <c r="QWW49" s="81"/>
      <c r="QWX49" s="81"/>
      <c r="QWY49" s="81"/>
      <c r="QWZ49" s="81"/>
      <c r="QXA49" s="81"/>
      <c r="QXB49" s="81"/>
      <c r="QXC49" s="81"/>
      <c r="QXD49" s="81"/>
      <c r="QXE49" s="81"/>
      <c r="QXF49" s="81"/>
      <c r="QXG49" s="81"/>
      <c r="QXH49" s="81"/>
      <c r="QXI49" s="81"/>
      <c r="QXJ49" s="81"/>
      <c r="QXK49" s="81"/>
      <c r="QXL49" s="81"/>
      <c r="QXM49" s="81"/>
      <c r="QXN49" s="81"/>
      <c r="QXO49" s="81"/>
      <c r="QXP49" s="81"/>
      <c r="QXQ49" s="81"/>
      <c r="QXR49" s="81"/>
      <c r="QXS49" s="81"/>
      <c r="QXT49" s="81"/>
      <c r="QXU49" s="81"/>
      <c r="QXV49" s="81"/>
      <c r="QXW49" s="81"/>
      <c r="QXX49" s="81"/>
      <c r="QXY49" s="81"/>
      <c r="QXZ49" s="81"/>
      <c r="QYA49" s="81"/>
      <c r="QYB49" s="81"/>
      <c r="QYC49" s="81"/>
      <c r="QYD49" s="81"/>
      <c r="QYE49" s="81"/>
      <c r="QYF49" s="81"/>
      <c r="QYG49" s="81"/>
      <c r="QYH49" s="81"/>
      <c r="QYI49" s="81"/>
      <c r="QYJ49" s="81"/>
      <c r="QYK49" s="81"/>
      <c r="QYL49" s="81"/>
      <c r="QYM49" s="81"/>
      <c r="QYN49" s="81"/>
      <c r="QYO49" s="81"/>
      <c r="QYP49" s="81"/>
      <c r="QYQ49" s="81"/>
      <c r="QYR49" s="81"/>
      <c r="QYS49" s="81"/>
      <c r="QYT49" s="81"/>
      <c r="QYU49" s="81"/>
      <c r="QYV49" s="81"/>
      <c r="QYW49" s="81"/>
      <c r="QYX49" s="81"/>
      <c r="QYY49" s="81"/>
      <c r="QYZ49" s="81"/>
      <c r="QZA49" s="81"/>
      <c r="QZB49" s="81"/>
      <c r="QZC49" s="81"/>
      <c r="QZD49" s="81"/>
      <c r="QZE49" s="81"/>
      <c r="QZF49" s="81"/>
      <c r="QZG49" s="81"/>
      <c r="QZH49" s="81"/>
      <c r="QZI49" s="81"/>
      <c r="QZJ49" s="81"/>
      <c r="QZK49" s="81"/>
      <c r="QZL49" s="81"/>
      <c r="QZM49" s="81"/>
      <c r="QZN49" s="81"/>
      <c r="QZO49" s="81"/>
      <c r="QZP49" s="81"/>
      <c r="QZQ49" s="81"/>
      <c r="QZR49" s="81"/>
      <c r="QZS49" s="81"/>
      <c r="QZT49" s="81"/>
      <c r="QZU49" s="81"/>
      <c r="QZV49" s="81"/>
      <c r="QZW49" s="81"/>
      <c r="QZX49" s="81"/>
      <c r="QZY49" s="81"/>
      <c r="QZZ49" s="81"/>
      <c r="RAA49" s="81"/>
      <c r="RAB49" s="81"/>
      <c r="RAC49" s="81"/>
      <c r="RAD49" s="81"/>
      <c r="RAE49" s="81"/>
      <c r="RAF49" s="81"/>
      <c r="RAG49" s="81"/>
      <c r="RAH49" s="81"/>
      <c r="RAI49" s="81"/>
      <c r="RAJ49" s="81"/>
      <c r="RAK49" s="81"/>
      <c r="RAL49" s="81"/>
      <c r="RAM49" s="81"/>
      <c r="RAN49" s="81"/>
      <c r="RAO49" s="81"/>
      <c r="RAP49" s="81"/>
      <c r="RAQ49" s="81"/>
      <c r="RAR49" s="81"/>
      <c r="RAS49" s="81"/>
      <c r="RAT49" s="81"/>
      <c r="RAU49" s="81"/>
      <c r="RAV49" s="81"/>
      <c r="RAW49" s="81"/>
      <c r="RAX49" s="81"/>
      <c r="RAY49" s="81"/>
      <c r="RAZ49" s="81"/>
      <c r="RBA49" s="81"/>
      <c r="RBB49" s="81"/>
      <c r="RBC49" s="81"/>
      <c r="RBD49" s="81"/>
      <c r="RBE49" s="81"/>
      <c r="RBF49" s="81"/>
      <c r="RBG49" s="81"/>
      <c r="RBH49" s="81"/>
      <c r="RBI49" s="81"/>
      <c r="RBJ49" s="81"/>
      <c r="RBK49" s="81"/>
      <c r="RBL49" s="81"/>
      <c r="RBM49" s="81"/>
      <c r="RBN49" s="81"/>
      <c r="RBO49" s="81"/>
      <c r="RBP49" s="81"/>
      <c r="RBQ49" s="81"/>
      <c r="RBR49" s="81"/>
      <c r="RBS49" s="81"/>
      <c r="RBT49" s="81"/>
      <c r="RBU49" s="81"/>
      <c r="RBV49" s="81"/>
      <c r="RBW49" s="81"/>
      <c r="RBX49" s="81"/>
      <c r="RBY49" s="81"/>
      <c r="RBZ49" s="81"/>
      <c r="RCA49" s="81"/>
      <c r="RCB49" s="81"/>
      <c r="RCC49" s="81"/>
      <c r="RCD49" s="81"/>
      <c r="RCE49" s="81"/>
      <c r="RCF49" s="81"/>
      <c r="RCG49" s="81"/>
      <c r="RCH49" s="81"/>
      <c r="RCI49" s="81"/>
      <c r="RCJ49" s="81"/>
      <c r="RCK49" s="81"/>
      <c r="RCL49" s="81"/>
      <c r="RCM49" s="81"/>
      <c r="RCN49" s="81"/>
      <c r="RCO49" s="81"/>
      <c r="RCP49" s="81"/>
      <c r="RCQ49" s="81"/>
      <c r="RCR49" s="81"/>
      <c r="RCS49" s="81"/>
      <c r="RCT49" s="81"/>
      <c r="RCU49" s="81"/>
      <c r="RCV49" s="81"/>
      <c r="RCW49" s="81"/>
      <c r="RCX49" s="81"/>
      <c r="RCY49" s="81"/>
      <c r="RCZ49" s="81"/>
      <c r="RDA49" s="81"/>
      <c r="RDB49" s="81"/>
      <c r="RDC49" s="81"/>
      <c r="RDD49" s="81"/>
      <c r="RDE49" s="81"/>
      <c r="RDF49" s="81"/>
      <c r="RDG49" s="81"/>
      <c r="RDH49" s="81"/>
      <c r="RDI49" s="81"/>
      <c r="RDJ49" s="81"/>
      <c r="RDK49" s="81"/>
      <c r="RDL49" s="81"/>
      <c r="RDM49" s="81"/>
      <c r="RDN49" s="81"/>
      <c r="RDO49" s="81"/>
      <c r="RDP49" s="81"/>
      <c r="RDQ49" s="81"/>
      <c r="RDR49" s="81"/>
      <c r="RDS49" s="81"/>
      <c r="RDT49" s="81"/>
      <c r="RDU49" s="81"/>
      <c r="RDV49" s="81"/>
      <c r="RDW49" s="81"/>
      <c r="RDX49" s="81"/>
      <c r="RDY49" s="81"/>
      <c r="RDZ49" s="81"/>
      <c r="REA49" s="81"/>
      <c r="REB49" s="81"/>
      <c r="REC49" s="81"/>
      <c r="RED49" s="81"/>
      <c r="REE49" s="81"/>
      <c r="REF49" s="81"/>
      <c r="REG49" s="81"/>
      <c r="REH49" s="81"/>
      <c r="REI49" s="81"/>
      <c r="REJ49" s="81"/>
      <c r="REK49" s="81"/>
      <c r="REL49" s="81"/>
      <c r="REM49" s="81"/>
      <c r="REN49" s="81"/>
      <c r="REO49" s="81"/>
      <c r="REP49" s="81"/>
      <c r="REQ49" s="81"/>
      <c r="RER49" s="81"/>
      <c r="RES49" s="81"/>
      <c r="RET49" s="81"/>
      <c r="REU49" s="81"/>
      <c r="REV49" s="81"/>
      <c r="REW49" s="81"/>
      <c r="REX49" s="81"/>
      <c r="REY49" s="81"/>
      <c r="REZ49" s="81"/>
      <c r="RFA49" s="81"/>
      <c r="RFB49" s="81"/>
      <c r="RFC49" s="81"/>
      <c r="RFD49" s="81"/>
      <c r="RFE49" s="81"/>
      <c r="RFF49" s="81"/>
      <c r="RFG49" s="81"/>
      <c r="RFH49" s="81"/>
      <c r="RFI49" s="81"/>
      <c r="RFJ49" s="81"/>
      <c r="RFK49" s="81"/>
      <c r="RFL49" s="81"/>
      <c r="RFM49" s="81"/>
      <c r="RFN49" s="81"/>
      <c r="RFO49" s="81"/>
      <c r="RFP49" s="81"/>
      <c r="RFQ49" s="81"/>
      <c r="RFR49" s="81"/>
      <c r="RFS49" s="81"/>
      <c r="RFT49" s="81"/>
      <c r="RFU49" s="81"/>
      <c r="RFV49" s="81"/>
      <c r="RFW49" s="81"/>
      <c r="RFX49" s="81"/>
      <c r="RFY49" s="81"/>
      <c r="RFZ49" s="81"/>
      <c r="RGA49" s="81"/>
      <c r="RGB49" s="81"/>
      <c r="RGC49" s="81"/>
      <c r="RGD49" s="81"/>
      <c r="RGE49" s="81"/>
      <c r="RGF49" s="81"/>
      <c r="RGG49" s="81"/>
      <c r="RGH49" s="81"/>
      <c r="RGI49" s="81"/>
      <c r="RGJ49" s="81"/>
      <c r="RGK49" s="81"/>
      <c r="RGL49" s="81"/>
      <c r="RGM49" s="81"/>
      <c r="RGN49" s="81"/>
      <c r="RGO49" s="81"/>
      <c r="RGP49" s="81"/>
      <c r="RGQ49" s="81"/>
      <c r="RGR49" s="81"/>
      <c r="RGS49" s="81"/>
      <c r="RGT49" s="81"/>
      <c r="RGU49" s="81"/>
      <c r="RGV49" s="81"/>
      <c r="RGW49" s="81"/>
      <c r="RGX49" s="81"/>
      <c r="RGY49" s="81"/>
      <c r="RGZ49" s="81"/>
      <c r="RHA49" s="81"/>
      <c r="RHB49" s="81"/>
      <c r="RHC49" s="81"/>
      <c r="RHD49" s="81"/>
      <c r="RHE49" s="81"/>
      <c r="RHF49" s="81"/>
      <c r="RHG49" s="81"/>
      <c r="RHH49" s="81"/>
      <c r="RHI49" s="81"/>
      <c r="RHJ49" s="81"/>
      <c r="RHK49" s="81"/>
      <c r="RHL49" s="81"/>
      <c r="RHM49" s="81"/>
      <c r="RHN49" s="81"/>
      <c r="RHO49" s="81"/>
      <c r="RHP49" s="81"/>
      <c r="RHQ49" s="81"/>
      <c r="RHR49" s="81"/>
      <c r="RHS49" s="81"/>
      <c r="RHT49" s="81"/>
      <c r="RHU49" s="81"/>
      <c r="RHV49" s="81"/>
      <c r="RHW49" s="81"/>
      <c r="RHX49" s="81"/>
      <c r="RHY49" s="81"/>
      <c r="RHZ49" s="81"/>
      <c r="RIA49" s="81"/>
      <c r="RIB49" s="81"/>
      <c r="RIC49" s="81"/>
      <c r="RID49" s="81"/>
      <c r="RIE49" s="81"/>
      <c r="RIF49" s="81"/>
      <c r="RIG49" s="81"/>
      <c r="RIH49" s="81"/>
      <c r="RII49" s="81"/>
      <c r="RIJ49" s="81"/>
      <c r="RIK49" s="81"/>
      <c r="RIL49" s="81"/>
      <c r="RIM49" s="81"/>
      <c r="RIN49" s="81"/>
      <c r="RIO49" s="81"/>
      <c r="RIP49" s="81"/>
      <c r="RIQ49" s="81"/>
      <c r="RIR49" s="81"/>
      <c r="RIS49" s="81"/>
      <c r="RIT49" s="81"/>
      <c r="RIU49" s="81"/>
      <c r="RIV49" s="81"/>
      <c r="RIW49" s="81"/>
      <c r="RIX49" s="81"/>
      <c r="RIY49" s="81"/>
      <c r="RIZ49" s="81"/>
      <c r="RJA49" s="81"/>
      <c r="RJB49" s="81"/>
      <c r="RJC49" s="81"/>
      <c r="RJD49" s="81"/>
      <c r="RJE49" s="81"/>
      <c r="RJF49" s="81"/>
      <c r="RJG49" s="81"/>
      <c r="RJH49" s="81"/>
      <c r="RJI49" s="81"/>
      <c r="RJJ49" s="81"/>
      <c r="RJK49" s="81"/>
      <c r="RJL49" s="81"/>
      <c r="RJM49" s="81"/>
      <c r="RJN49" s="81"/>
      <c r="RJO49" s="81"/>
      <c r="RJP49" s="81"/>
      <c r="RJQ49" s="81"/>
      <c r="RJR49" s="81"/>
      <c r="RJS49" s="81"/>
      <c r="RJT49" s="81"/>
      <c r="RJU49" s="81"/>
      <c r="RJV49" s="81"/>
      <c r="RJW49" s="81"/>
      <c r="RJX49" s="81"/>
      <c r="RJY49" s="81"/>
      <c r="RJZ49" s="81"/>
      <c r="RKA49" s="81"/>
      <c r="RKB49" s="81"/>
      <c r="RKC49" s="81"/>
      <c r="RKD49" s="81"/>
      <c r="RKE49" s="81"/>
      <c r="RKF49" s="81"/>
      <c r="RKG49" s="81"/>
      <c r="RKH49" s="81"/>
      <c r="RKI49" s="81"/>
      <c r="RKJ49" s="81"/>
      <c r="RKK49" s="81"/>
      <c r="RKL49" s="81"/>
      <c r="RKM49" s="81"/>
      <c r="RKN49" s="81"/>
      <c r="RKO49" s="81"/>
      <c r="RKP49" s="81"/>
      <c r="RKQ49" s="81"/>
      <c r="RKR49" s="81"/>
      <c r="RKS49" s="81"/>
      <c r="RKT49" s="81"/>
      <c r="RKU49" s="81"/>
      <c r="RKV49" s="81"/>
      <c r="RKW49" s="81"/>
      <c r="RKX49" s="81"/>
      <c r="RKY49" s="81"/>
      <c r="RKZ49" s="81"/>
      <c r="RLA49" s="81"/>
      <c r="RLB49" s="81"/>
      <c r="RLC49" s="81"/>
      <c r="RLD49" s="81"/>
      <c r="RLE49" s="81"/>
      <c r="RLF49" s="81"/>
      <c r="RLG49" s="81"/>
      <c r="RLH49" s="81"/>
      <c r="RLI49" s="81"/>
      <c r="RLJ49" s="81"/>
      <c r="RLK49" s="81"/>
      <c r="RLL49" s="81"/>
      <c r="RLM49" s="81"/>
      <c r="RLN49" s="81"/>
      <c r="RLO49" s="81"/>
      <c r="RLP49" s="81"/>
      <c r="RLQ49" s="81"/>
      <c r="RLR49" s="81"/>
      <c r="RLS49" s="81"/>
      <c r="RLT49" s="81"/>
      <c r="RLU49" s="81"/>
      <c r="RLV49" s="81"/>
      <c r="RLW49" s="81"/>
      <c r="RLX49" s="81"/>
      <c r="RLY49" s="81"/>
      <c r="RLZ49" s="81"/>
      <c r="RMA49" s="81"/>
      <c r="RMB49" s="81"/>
      <c r="RMC49" s="81"/>
      <c r="RMD49" s="81"/>
      <c r="RME49" s="81"/>
      <c r="RMF49" s="81"/>
      <c r="RMG49" s="81"/>
      <c r="RMH49" s="81"/>
      <c r="RMI49" s="81"/>
      <c r="RMJ49" s="81"/>
      <c r="RMK49" s="81"/>
      <c r="RML49" s="81"/>
      <c r="RMM49" s="81"/>
      <c r="RMN49" s="81"/>
      <c r="RMO49" s="81"/>
      <c r="RMP49" s="81"/>
      <c r="RMQ49" s="81"/>
      <c r="RMR49" s="81"/>
      <c r="RMS49" s="81"/>
      <c r="RMT49" s="81"/>
      <c r="RMU49" s="81"/>
      <c r="RMV49" s="81"/>
      <c r="RMW49" s="81"/>
      <c r="RMX49" s="81"/>
      <c r="RMY49" s="81"/>
      <c r="RMZ49" s="81"/>
      <c r="RNA49" s="81"/>
      <c r="RNB49" s="81"/>
      <c r="RNC49" s="81"/>
      <c r="RND49" s="81"/>
      <c r="RNE49" s="81"/>
      <c r="RNF49" s="81"/>
      <c r="RNG49" s="81"/>
      <c r="RNH49" s="81"/>
      <c r="RNI49" s="81"/>
      <c r="RNJ49" s="81"/>
      <c r="RNK49" s="81"/>
      <c r="RNL49" s="81"/>
      <c r="RNM49" s="81"/>
      <c r="RNN49" s="81"/>
      <c r="RNO49" s="81"/>
      <c r="RNP49" s="81"/>
      <c r="RNQ49" s="81"/>
      <c r="RNR49" s="81"/>
      <c r="RNS49" s="81"/>
      <c r="RNT49" s="81"/>
      <c r="RNU49" s="81"/>
      <c r="RNV49" s="81"/>
      <c r="RNW49" s="81"/>
      <c r="RNX49" s="81"/>
      <c r="RNY49" s="81"/>
      <c r="RNZ49" s="81"/>
      <c r="ROA49" s="81"/>
      <c r="ROB49" s="81"/>
      <c r="ROC49" s="81"/>
      <c r="ROD49" s="81"/>
      <c r="ROE49" s="81"/>
      <c r="ROF49" s="81"/>
      <c r="ROG49" s="81"/>
      <c r="ROH49" s="81"/>
      <c r="ROI49" s="81"/>
      <c r="ROJ49" s="81"/>
      <c r="ROK49" s="81"/>
      <c r="ROL49" s="81"/>
      <c r="ROM49" s="81"/>
      <c r="RON49" s="81"/>
      <c r="ROO49" s="81"/>
      <c r="ROP49" s="81"/>
      <c r="ROQ49" s="81"/>
      <c r="ROR49" s="81"/>
      <c r="ROS49" s="81"/>
      <c r="ROT49" s="81"/>
      <c r="ROU49" s="81"/>
      <c r="ROV49" s="81"/>
      <c r="ROW49" s="81"/>
      <c r="ROX49" s="81"/>
      <c r="ROY49" s="81"/>
      <c r="ROZ49" s="81"/>
      <c r="RPA49" s="81"/>
      <c r="RPB49" s="81"/>
      <c r="RPC49" s="81"/>
      <c r="RPD49" s="81"/>
      <c r="RPE49" s="81"/>
      <c r="RPF49" s="81"/>
      <c r="RPG49" s="81"/>
      <c r="RPH49" s="81"/>
      <c r="RPI49" s="81"/>
      <c r="RPJ49" s="81"/>
      <c r="RPK49" s="81"/>
      <c r="RPL49" s="81"/>
      <c r="RPM49" s="81"/>
      <c r="RPN49" s="81"/>
      <c r="RPO49" s="81"/>
      <c r="RPP49" s="81"/>
      <c r="RPQ49" s="81"/>
      <c r="RPR49" s="81"/>
      <c r="RPS49" s="81"/>
      <c r="RPT49" s="81"/>
      <c r="RPU49" s="81"/>
      <c r="RPV49" s="81"/>
      <c r="RPW49" s="81"/>
      <c r="RPX49" s="81"/>
      <c r="RPY49" s="81"/>
      <c r="RPZ49" s="81"/>
      <c r="RQA49" s="81"/>
      <c r="RQB49" s="81"/>
      <c r="RQC49" s="81"/>
      <c r="RQD49" s="81"/>
      <c r="RQE49" s="81"/>
      <c r="RQF49" s="81"/>
      <c r="RQG49" s="81"/>
      <c r="RQH49" s="81"/>
      <c r="RQI49" s="81"/>
      <c r="RQJ49" s="81"/>
      <c r="RQK49" s="81"/>
      <c r="RQL49" s="81"/>
      <c r="RQM49" s="81"/>
      <c r="RQN49" s="81"/>
      <c r="RQO49" s="81"/>
      <c r="RQP49" s="81"/>
      <c r="RQQ49" s="81"/>
      <c r="RQR49" s="81"/>
      <c r="RQS49" s="81"/>
      <c r="RQT49" s="81"/>
      <c r="RQU49" s="81"/>
      <c r="RQV49" s="81"/>
      <c r="RQW49" s="81"/>
      <c r="RQX49" s="81"/>
      <c r="RQY49" s="81"/>
      <c r="RQZ49" s="81"/>
      <c r="RRA49" s="81"/>
      <c r="RRB49" s="81"/>
      <c r="RRC49" s="81"/>
      <c r="RRD49" s="81"/>
      <c r="RRE49" s="81"/>
      <c r="RRF49" s="81"/>
      <c r="RRG49" s="81"/>
      <c r="RRH49" s="81"/>
      <c r="RRI49" s="81"/>
      <c r="RRJ49" s="81"/>
      <c r="RRK49" s="81"/>
      <c r="RRL49" s="81"/>
      <c r="RRM49" s="81"/>
      <c r="RRN49" s="81"/>
      <c r="RRO49" s="81"/>
      <c r="RRP49" s="81"/>
      <c r="RRQ49" s="81"/>
      <c r="RRR49" s="81"/>
      <c r="RRS49" s="81"/>
      <c r="RRT49" s="81"/>
      <c r="RRU49" s="81"/>
      <c r="RRV49" s="81"/>
      <c r="RRW49" s="81"/>
      <c r="RRX49" s="81"/>
      <c r="RRY49" s="81"/>
      <c r="RRZ49" s="81"/>
      <c r="RSA49" s="81"/>
      <c r="RSB49" s="81"/>
      <c r="RSC49" s="81"/>
      <c r="RSD49" s="81"/>
      <c r="RSE49" s="81"/>
      <c r="RSF49" s="81"/>
      <c r="RSG49" s="81"/>
      <c r="RSH49" s="81"/>
      <c r="RSI49" s="81"/>
      <c r="RSJ49" s="81"/>
      <c r="RSK49" s="81"/>
      <c r="RSL49" s="81"/>
      <c r="RSM49" s="81"/>
      <c r="RSN49" s="81"/>
      <c r="RSO49" s="81"/>
      <c r="RSP49" s="81"/>
      <c r="RSQ49" s="81"/>
      <c r="RSR49" s="81"/>
      <c r="RSS49" s="81"/>
      <c r="RST49" s="81"/>
      <c r="RSU49" s="81"/>
      <c r="RSV49" s="81"/>
      <c r="RSW49" s="81"/>
      <c r="RSX49" s="81"/>
      <c r="RSY49" s="81"/>
      <c r="RSZ49" s="81"/>
      <c r="RTA49" s="81"/>
      <c r="RTB49" s="81"/>
      <c r="RTC49" s="81"/>
      <c r="RTD49" s="81"/>
      <c r="RTE49" s="81"/>
      <c r="RTF49" s="81"/>
      <c r="RTG49" s="81"/>
      <c r="RTH49" s="81"/>
      <c r="RTI49" s="81"/>
      <c r="RTJ49" s="81"/>
      <c r="RTK49" s="81"/>
      <c r="RTL49" s="81"/>
      <c r="RTM49" s="81"/>
      <c r="RTN49" s="81"/>
      <c r="RTO49" s="81"/>
      <c r="RTP49" s="81"/>
      <c r="RTQ49" s="81"/>
      <c r="RTR49" s="81"/>
      <c r="RTS49" s="81"/>
      <c r="RTT49" s="81"/>
      <c r="RTU49" s="81"/>
      <c r="RTV49" s="81"/>
      <c r="RTW49" s="81"/>
      <c r="RTX49" s="81"/>
      <c r="RTY49" s="81"/>
      <c r="RTZ49" s="81"/>
      <c r="RUA49" s="81"/>
      <c r="RUB49" s="81"/>
      <c r="RUC49" s="81"/>
      <c r="RUD49" s="81"/>
      <c r="RUE49" s="81"/>
      <c r="RUF49" s="81"/>
      <c r="RUG49" s="81"/>
      <c r="RUH49" s="81"/>
      <c r="RUI49" s="81"/>
      <c r="RUJ49" s="81"/>
      <c r="RUK49" s="81"/>
      <c r="RUL49" s="81"/>
      <c r="RUM49" s="81"/>
      <c r="RUN49" s="81"/>
      <c r="RUO49" s="81"/>
      <c r="RUP49" s="81"/>
      <c r="RUQ49" s="81"/>
      <c r="RUR49" s="81"/>
      <c r="RUS49" s="81"/>
      <c r="RUT49" s="81"/>
      <c r="RUU49" s="81"/>
      <c r="RUV49" s="81"/>
      <c r="RUW49" s="81"/>
      <c r="RUX49" s="81"/>
      <c r="RUY49" s="81"/>
      <c r="RUZ49" s="81"/>
      <c r="RVA49" s="81"/>
      <c r="RVB49" s="81"/>
      <c r="RVC49" s="81"/>
      <c r="RVD49" s="81"/>
      <c r="RVE49" s="81"/>
      <c r="RVF49" s="81"/>
      <c r="RVG49" s="81"/>
      <c r="RVH49" s="81"/>
      <c r="RVI49" s="81"/>
      <c r="RVJ49" s="81"/>
      <c r="RVK49" s="81"/>
      <c r="RVL49" s="81"/>
      <c r="RVM49" s="81"/>
      <c r="RVN49" s="81"/>
      <c r="RVO49" s="81"/>
      <c r="RVP49" s="81"/>
      <c r="RVQ49" s="81"/>
      <c r="RVR49" s="81"/>
      <c r="RVS49" s="81"/>
      <c r="RVT49" s="81"/>
      <c r="RVU49" s="81"/>
      <c r="RVV49" s="81"/>
      <c r="RVW49" s="81"/>
      <c r="RVX49" s="81"/>
      <c r="RVY49" s="81"/>
      <c r="RVZ49" s="81"/>
      <c r="RWA49" s="81"/>
      <c r="RWB49" s="81"/>
      <c r="RWC49" s="81"/>
      <c r="RWD49" s="81"/>
      <c r="RWE49" s="81"/>
      <c r="RWF49" s="81"/>
      <c r="RWG49" s="81"/>
      <c r="RWH49" s="81"/>
      <c r="RWI49" s="81"/>
      <c r="RWJ49" s="81"/>
      <c r="RWK49" s="81"/>
      <c r="RWL49" s="81"/>
      <c r="RWM49" s="81"/>
      <c r="RWN49" s="81"/>
      <c r="RWO49" s="81"/>
      <c r="RWP49" s="81"/>
      <c r="RWQ49" s="81"/>
      <c r="RWR49" s="81"/>
      <c r="RWS49" s="81"/>
      <c r="RWT49" s="81"/>
      <c r="RWU49" s="81"/>
      <c r="RWV49" s="81"/>
      <c r="RWW49" s="81"/>
      <c r="RWX49" s="81"/>
      <c r="RWY49" s="81"/>
      <c r="RWZ49" s="81"/>
      <c r="RXA49" s="81"/>
      <c r="RXB49" s="81"/>
      <c r="RXC49" s="81"/>
      <c r="RXD49" s="81"/>
      <c r="RXE49" s="81"/>
      <c r="RXF49" s="81"/>
      <c r="RXG49" s="81"/>
      <c r="RXH49" s="81"/>
      <c r="RXI49" s="81"/>
      <c r="RXJ49" s="81"/>
      <c r="RXK49" s="81"/>
      <c r="RXL49" s="81"/>
      <c r="RXM49" s="81"/>
      <c r="RXN49" s="81"/>
      <c r="RXO49" s="81"/>
      <c r="RXP49" s="81"/>
      <c r="RXQ49" s="81"/>
      <c r="RXR49" s="81"/>
      <c r="RXS49" s="81"/>
      <c r="RXT49" s="81"/>
      <c r="RXU49" s="81"/>
      <c r="RXV49" s="81"/>
      <c r="RXW49" s="81"/>
      <c r="RXX49" s="81"/>
      <c r="RXY49" s="81"/>
      <c r="RXZ49" s="81"/>
      <c r="RYA49" s="81"/>
      <c r="RYB49" s="81"/>
      <c r="RYC49" s="81"/>
      <c r="RYD49" s="81"/>
      <c r="RYE49" s="81"/>
      <c r="RYF49" s="81"/>
      <c r="RYG49" s="81"/>
      <c r="RYH49" s="81"/>
      <c r="RYI49" s="81"/>
      <c r="RYJ49" s="81"/>
      <c r="RYK49" s="81"/>
      <c r="RYL49" s="81"/>
      <c r="RYM49" s="81"/>
      <c r="RYN49" s="81"/>
      <c r="RYO49" s="81"/>
      <c r="RYP49" s="81"/>
      <c r="RYQ49" s="81"/>
      <c r="RYR49" s="81"/>
      <c r="RYS49" s="81"/>
      <c r="RYT49" s="81"/>
      <c r="RYU49" s="81"/>
      <c r="RYV49" s="81"/>
      <c r="RYW49" s="81"/>
      <c r="RYX49" s="81"/>
      <c r="RYY49" s="81"/>
      <c r="RYZ49" s="81"/>
      <c r="RZA49" s="81"/>
      <c r="RZB49" s="81"/>
      <c r="RZC49" s="81"/>
      <c r="RZD49" s="81"/>
      <c r="RZE49" s="81"/>
      <c r="RZF49" s="81"/>
      <c r="RZG49" s="81"/>
      <c r="RZH49" s="81"/>
      <c r="RZI49" s="81"/>
      <c r="RZJ49" s="81"/>
      <c r="RZK49" s="81"/>
      <c r="RZL49" s="81"/>
      <c r="RZM49" s="81"/>
      <c r="RZN49" s="81"/>
      <c r="RZO49" s="81"/>
      <c r="RZP49" s="81"/>
      <c r="RZQ49" s="81"/>
      <c r="RZR49" s="81"/>
      <c r="RZS49" s="81"/>
      <c r="RZT49" s="81"/>
      <c r="RZU49" s="81"/>
      <c r="RZV49" s="81"/>
      <c r="RZW49" s="81"/>
      <c r="RZX49" s="81"/>
      <c r="RZY49" s="81"/>
      <c r="RZZ49" s="81"/>
      <c r="SAA49" s="81"/>
      <c r="SAB49" s="81"/>
      <c r="SAC49" s="81"/>
      <c r="SAD49" s="81"/>
      <c r="SAE49" s="81"/>
      <c r="SAF49" s="81"/>
      <c r="SAG49" s="81"/>
      <c r="SAH49" s="81"/>
      <c r="SAI49" s="81"/>
      <c r="SAJ49" s="81"/>
      <c r="SAK49" s="81"/>
      <c r="SAL49" s="81"/>
      <c r="SAM49" s="81"/>
      <c r="SAN49" s="81"/>
      <c r="SAO49" s="81"/>
      <c r="SAP49" s="81"/>
      <c r="SAQ49" s="81"/>
      <c r="SAR49" s="81"/>
      <c r="SAS49" s="81"/>
      <c r="SAT49" s="81"/>
      <c r="SAU49" s="81"/>
      <c r="SAV49" s="81"/>
      <c r="SAW49" s="81"/>
      <c r="SAX49" s="81"/>
      <c r="SAY49" s="81"/>
      <c r="SAZ49" s="81"/>
      <c r="SBA49" s="81"/>
      <c r="SBB49" s="81"/>
      <c r="SBC49" s="81"/>
      <c r="SBD49" s="81"/>
      <c r="SBE49" s="81"/>
      <c r="SBF49" s="81"/>
      <c r="SBG49" s="81"/>
      <c r="SBH49" s="81"/>
      <c r="SBI49" s="81"/>
      <c r="SBJ49" s="81"/>
      <c r="SBK49" s="81"/>
      <c r="SBL49" s="81"/>
      <c r="SBM49" s="81"/>
      <c r="SBN49" s="81"/>
      <c r="SBO49" s="81"/>
      <c r="SBP49" s="81"/>
      <c r="SBQ49" s="81"/>
      <c r="SBR49" s="81"/>
      <c r="SBS49" s="81"/>
      <c r="SBT49" s="81"/>
      <c r="SBU49" s="81"/>
      <c r="SBV49" s="81"/>
      <c r="SBW49" s="81"/>
      <c r="SBX49" s="81"/>
      <c r="SBY49" s="81"/>
      <c r="SBZ49" s="81"/>
      <c r="SCA49" s="81"/>
      <c r="SCB49" s="81"/>
      <c r="SCC49" s="81"/>
      <c r="SCD49" s="81"/>
      <c r="SCE49" s="81"/>
      <c r="SCF49" s="81"/>
      <c r="SCG49" s="81"/>
      <c r="SCH49" s="81"/>
      <c r="SCI49" s="81"/>
      <c r="SCJ49" s="81"/>
      <c r="SCK49" s="81"/>
      <c r="SCL49" s="81"/>
      <c r="SCM49" s="81"/>
      <c r="SCN49" s="81"/>
      <c r="SCO49" s="81"/>
      <c r="SCP49" s="81"/>
      <c r="SCQ49" s="81"/>
      <c r="SCR49" s="81"/>
      <c r="SCS49" s="81"/>
      <c r="SCT49" s="81"/>
      <c r="SCU49" s="81"/>
      <c r="SCV49" s="81"/>
      <c r="SCW49" s="81"/>
      <c r="SCX49" s="81"/>
      <c r="SCY49" s="81"/>
      <c r="SCZ49" s="81"/>
      <c r="SDA49" s="81"/>
      <c r="SDB49" s="81"/>
      <c r="SDC49" s="81"/>
      <c r="SDD49" s="81"/>
      <c r="SDE49" s="81"/>
      <c r="SDF49" s="81"/>
      <c r="SDG49" s="81"/>
      <c r="SDH49" s="81"/>
      <c r="SDI49" s="81"/>
      <c r="SDJ49" s="81"/>
      <c r="SDK49" s="81"/>
      <c r="SDL49" s="81"/>
      <c r="SDM49" s="81"/>
      <c r="SDN49" s="81"/>
      <c r="SDO49" s="81"/>
      <c r="SDP49" s="81"/>
      <c r="SDQ49" s="81"/>
      <c r="SDR49" s="81"/>
      <c r="SDS49" s="81"/>
      <c r="SDT49" s="81"/>
      <c r="SDU49" s="81"/>
      <c r="SDV49" s="81"/>
      <c r="SDW49" s="81"/>
      <c r="SDX49" s="81"/>
      <c r="SDY49" s="81"/>
      <c r="SDZ49" s="81"/>
      <c r="SEA49" s="81"/>
      <c r="SEB49" s="81"/>
      <c r="SEC49" s="81"/>
      <c r="SED49" s="81"/>
      <c r="SEE49" s="81"/>
      <c r="SEF49" s="81"/>
      <c r="SEG49" s="81"/>
      <c r="SEH49" s="81"/>
      <c r="SEI49" s="81"/>
      <c r="SEJ49" s="81"/>
      <c r="SEK49" s="81"/>
      <c r="SEL49" s="81"/>
      <c r="SEM49" s="81"/>
      <c r="SEN49" s="81"/>
      <c r="SEO49" s="81"/>
      <c r="SEP49" s="81"/>
      <c r="SEQ49" s="81"/>
      <c r="SER49" s="81"/>
      <c r="SES49" s="81"/>
      <c r="SET49" s="81"/>
      <c r="SEU49" s="81"/>
      <c r="SEV49" s="81"/>
      <c r="SEW49" s="81"/>
      <c r="SEX49" s="81"/>
      <c r="SEY49" s="81"/>
      <c r="SEZ49" s="81"/>
      <c r="SFA49" s="81"/>
      <c r="SFB49" s="81"/>
      <c r="SFC49" s="81"/>
      <c r="SFD49" s="81"/>
      <c r="SFE49" s="81"/>
      <c r="SFF49" s="81"/>
      <c r="SFG49" s="81"/>
      <c r="SFH49" s="81"/>
      <c r="SFI49" s="81"/>
      <c r="SFJ49" s="81"/>
      <c r="SFK49" s="81"/>
      <c r="SFL49" s="81"/>
      <c r="SFM49" s="81"/>
      <c r="SFN49" s="81"/>
      <c r="SFO49" s="81"/>
      <c r="SFP49" s="81"/>
      <c r="SFQ49" s="81"/>
      <c r="SFR49" s="81"/>
      <c r="SFS49" s="81"/>
      <c r="SFT49" s="81"/>
      <c r="SFU49" s="81"/>
      <c r="SFV49" s="81"/>
      <c r="SFW49" s="81"/>
      <c r="SFX49" s="81"/>
      <c r="SFY49" s="81"/>
      <c r="SFZ49" s="81"/>
      <c r="SGA49" s="81"/>
      <c r="SGB49" s="81"/>
      <c r="SGC49" s="81"/>
      <c r="SGD49" s="81"/>
      <c r="SGE49" s="81"/>
      <c r="SGF49" s="81"/>
      <c r="SGG49" s="81"/>
      <c r="SGH49" s="81"/>
      <c r="SGI49" s="81"/>
      <c r="SGJ49" s="81"/>
      <c r="SGK49" s="81"/>
      <c r="SGL49" s="81"/>
      <c r="SGM49" s="81"/>
      <c r="SGN49" s="81"/>
      <c r="SGO49" s="81"/>
      <c r="SGP49" s="81"/>
      <c r="SGQ49" s="81"/>
      <c r="SGR49" s="81"/>
      <c r="SGS49" s="81"/>
      <c r="SGT49" s="81"/>
      <c r="SGU49" s="81"/>
      <c r="SGV49" s="81"/>
      <c r="SGW49" s="81"/>
      <c r="SGX49" s="81"/>
      <c r="SGY49" s="81"/>
      <c r="SGZ49" s="81"/>
      <c r="SHA49" s="81"/>
      <c r="SHB49" s="81"/>
      <c r="SHC49" s="81"/>
      <c r="SHD49" s="81"/>
      <c r="SHE49" s="81"/>
      <c r="SHF49" s="81"/>
      <c r="SHG49" s="81"/>
      <c r="SHH49" s="81"/>
      <c r="SHI49" s="81"/>
      <c r="SHJ49" s="81"/>
      <c r="SHK49" s="81"/>
      <c r="SHL49" s="81"/>
      <c r="SHM49" s="81"/>
      <c r="SHN49" s="81"/>
      <c r="SHO49" s="81"/>
      <c r="SHP49" s="81"/>
      <c r="SHQ49" s="81"/>
      <c r="SHR49" s="81"/>
      <c r="SHS49" s="81"/>
      <c r="SHT49" s="81"/>
      <c r="SHU49" s="81"/>
      <c r="SHV49" s="81"/>
      <c r="SHW49" s="81"/>
      <c r="SHX49" s="81"/>
      <c r="SHY49" s="81"/>
      <c r="SHZ49" s="81"/>
      <c r="SIA49" s="81"/>
      <c r="SIB49" s="81"/>
      <c r="SIC49" s="81"/>
      <c r="SID49" s="81"/>
      <c r="SIE49" s="81"/>
      <c r="SIF49" s="81"/>
      <c r="SIG49" s="81"/>
      <c r="SIH49" s="81"/>
      <c r="SII49" s="81"/>
      <c r="SIJ49" s="81"/>
      <c r="SIK49" s="81"/>
      <c r="SIL49" s="81"/>
      <c r="SIM49" s="81"/>
      <c r="SIN49" s="81"/>
      <c r="SIO49" s="81"/>
      <c r="SIP49" s="81"/>
      <c r="SIQ49" s="81"/>
      <c r="SIR49" s="81"/>
      <c r="SIS49" s="81"/>
      <c r="SIT49" s="81"/>
      <c r="SIU49" s="81"/>
      <c r="SIV49" s="81"/>
      <c r="SIW49" s="81"/>
      <c r="SIX49" s="81"/>
      <c r="SIY49" s="81"/>
      <c r="SIZ49" s="81"/>
      <c r="SJA49" s="81"/>
      <c r="SJB49" s="81"/>
      <c r="SJC49" s="81"/>
      <c r="SJD49" s="81"/>
      <c r="SJE49" s="81"/>
      <c r="SJF49" s="81"/>
      <c r="SJG49" s="81"/>
      <c r="SJH49" s="81"/>
      <c r="SJI49" s="81"/>
      <c r="SJJ49" s="81"/>
      <c r="SJK49" s="81"/>
      <c r="SJL49" s="81"/>
      <c r="SJM49" s="81"/>
      <c r="SJN49" s="81"/>
      <c r="SJO49" s="81"/>
      <c r="SJP49" s="81"/>
      <c r="SJQ49" s="81"/>
      <c r="SJR49" s="81"/>
      <c r="SJS49" s="81"/>
      <c r="SJT49" s="81"/>
      <c r="SJU49" s="81"/>
      <c r="SJV49" s="81"/>
      <c r="SJW49" s="81"/>
      <c r="SJX49" s="81"/>
      <c r="SJY49" s="81"/>
      <c r="SJZ49" s="81"/>
      <c r="SKA49" s="81"/>
      <c r="SKB49" s="81"/>
      <c r="SKC49" s="81"/>
      <c r="SKD49" s="81"/>
      <c r="SKE49" s="81"/>
      <c r="SKF49" s="81"/>
      <c r="SKG49" s="81"/>
      <c r="SKH49" s="81"/>
      <c r="SKI49" s="81"/>
      <c r="SKJ49" s="81"/>
      <c r="SKK49" s="81"/>
      <c r="SKL49" s="81"/>
      <c r="SKM49" s="81"/>
      <c r="SKN49" s="81"/>
      <c r="SKO49" s="81"/>
      <c r="SKP49" s="81"/>
      <c r="SKQ49" s="81"/>
      <c r="SKR49" s="81"/>
      <c r="SKS49" s="81"/>
      <c r="SKT49" s="81"/>
      <c r="SKU49" s="81"/>
      <c r="SKV49" s="81"/>
      <c r="SKW49" s="81"/>
      <c r="SKX49" s="81"/>
      <c r="SKY49" s="81"/>
      <c r="SKZ49" s="81"/>
      <c r="SLA49" s="81"/>
      <c r="SLB49" s="81"/>
      <c r="SLC49" s="81"/>
      <c r="SLD49" s="81"/>
      <c r="SLE49" s="81"/>
      <c r="SLF49" s="81"/>
      <c r="SLG49" s="81"/>
      <c r="SLH49" s="81"/>
      <c r="SLI49" s="81"/>
      <c r="SLJ49" s="81"/>
      <c r="SLK49" s="81"/>
      <c r="SLL49" s="81"/>
      <c r="SLM49" s="81"/>
      <c r="SLN49" s="81"/>
      <c r="SLO49" s="81"/>
      <c r="SLP49" s="81"/>
      <c r="SLQ49" s="81"/>
      <c r="SLR49" s="81"/>
      <c r="SLS49" s="81"/>
      <c r="SLT49" s="81"/>
      <c r="SLU49" s="81"/>
      <c r="SLV49" s="81"/>
      <c r="SLW49" s="81"/>
      <c r="SLX49" s="81"/>
      <c r="SLY49" s="81"/>
      <c r="SLZ49" s="81"/>
      <c r="SMA49" s="81"/>
      <c r="SMB49" s="81"/>
      <c r="SMC49" s="81"/>
      <c r="SMD49" s="81"/>
      <c r="SME49" s="81"/>
      <c r="SMF49" s="81"/>
      <c r="SMG49" s="81"/>
      <c r="SMH49" s="81"/>
      <c r="SMI49" s="81"/>
      <c r="SMJ49" s="81"/>
      <c r="SMK49" s="81"/>
      <c r="SML49" s="81"/>
      <c r="SMM49" s="81"/>
      <c r="SMN49" s="81"/>
      <c r="SMO49" s="81"/>
      <c r="SMP49" s="81"/>
      <c r="SMQ49" s="81"/>
      <c r="SMR49" s="81"/>
      <c r="SMS49" s="81"/>
      <c r="SMT49" s="81"/>
      <c r="SMU49" s="81"/>
      <c r="SMV49" s="81"/>
      <c r="SMW49" s="81"/>
      <c r="SMX49" s="81"/>
      <c r="SMY49" s="81"/>
      <c r="SMZ49" s="81"/>
      <c r="SNA49" s="81"/>
      <c r="SNB49" s="81"/>
      <c r="SNC49" s="81"/>
      <c r="SND49" s="81"/>
      <c r="SNE49" s="81"/>
      <c r="SNF49" s="81"/>
      <c r="SNG49" s="81"/>
      <c r="SNH49" s="81"/>
      <c r="SNI49" s="81"/>
      <c r="SNJ49" s="81"/>
      <c r="SNK49" s="81"/>
      <c r="SNL49" s="81"/>
      <c r="SNM49" s="81"/>
      <c r="SNN49" s="81"/>
      <c r="SNO49" s="81"/>
      <c r="SNP49" s="81"/>
      <c r="SNQ49" s="81"/>
      <c r="SNR49" s="81"/>
      <c r="SNS49" s="81"/>
      <c r="SNT49" s="81"/>
      <c r="SNU49" s="81"/>
      <c r="SNV49" s="81"/>
      <c r="SNW49" s="81"/>
      <c r="SNX49" s="81"/>
      <c r="SNY49" s="81"/>
      <c r="SNZ49" s="81"/>
      <c r="SOA49" s="81"/>
      <c r="SOB49" s="81"/>
      <c r="SOC49" s="81"/>
      <c r="SOD49" s="81"/>
      <c r="SOE49" s="81"/>
      <c r="SOF49" s="81"/>
      <c r="SOG49" s="81"/>
      <c r="SOH49" s="81"/>
      <c r="SOI49" s="81"/>
      <c r="SOJ49" s="81"/>
      <c r="SOK49" s="81"/>
      <c r="SOL49" s="81"/>
      <c r="SOM49" s="81"/>
      <c r="SON49" s="81"/>
      <c r="SOO49" s="81"/>
      <c r="SOP49" s="81"/>
      <c r="SOQ49" s="81"/>
      <c r="SOR49" s="81"/>
      <c r="SOS49" s="81"/>
      <c r="SOT49" s="81"/>
      <c r="SOU49" s="81"/>
      <c r="SOV49" s="81"/>
      <c r="SOW49" s="81"/>
      <c r="SOX49" s="81"/>
      <c r="SOY49" s="81"/>
      <c r="SOZ49" s="81"/>
      <c r="SPA49" s="81"/>
      <c r="SPB49" s="81"/>
      <c r="SPC49" s="81"/>
      <c r="SPD49" s="81"/>
      <c r="SPE49" s="81"/>
      <c r="SPF49" s="81"/>
      <c r="SPG49" s="81"/>
      <c r="SPH49" s="81"/>
      <c r="SPI49" s="81"/>
      <c r="SPJ49" s="81"/>
      <c r="SPK49" s="81"/>
      <c r="SPL49" s="81"/>
      <c r="SPM49" s="81"/>
      <c r="SPN49" s="81"/>
      <c r="SPO49" s="81"/>
      <c r="SPP49" s="81"/>
      <c r="SPQ49" s="81"/>
      <c r="SPR49" s="81"/>
      <c r="SPS49" s="81"/>
      <c r="SPT49" s="81"/>
      <c r="SPU49" s="81"/>
      <c r="SPV49" s="81"/>
      <c r="SPW49" s="81"/>
      <c r="SPX49" s="81"/>
      <c r="SPY49" s="81"/>
      <c r="SPZ49" s="81"/>
      <c r="SQA49" s="81"/>
      <c r="SQB49" s="81"/>
      <c r="SQC49" s="81"/>
      <c r="SQD49" s="81"/>
      <c r="SQE49" s="81"/>
      <c r="SQF49" s="81"/>
      <c r="SQG49" s="81"/>
      <c r="SQH49" s="81"/>
      <c r="SQI49" s="81"/>
      <c r="SQJ49" s="81"/>
      <c r="SQK49" s="81"/>
      <c r="SQL49" s="81"/>
      <c r="SQM49" s="81"/>
      <c r="SQN49" s="81"/>
      <c r="SQO49" s="81"/>
      <c r="SQP49" s="81"/>
      <c r="SQQ49" s="81"/>
      <c r="SQR49" s="81"/>
      <c r="SQS49" s="81"/>
      <c r="SQT49" s="81"/>
      <c r="SQU49" s="81"/>
      <c r="SQV49" s="81"/>
      <c r="SQW49" s="81"/>
      <c r="SQX49" s="81"/>
      <c r="SQY49" s="81"/>
      <c r="SQZ49" s="81"/>
      <c r="SRA49" s="81"/>
      <c r="SRB49" s="81"/>
      <c r="SRC49" s="81"/>
      <c r="SRD49" s="81"/>
      <c r="SRE49" s="81"/>
      <c r="SRF49" s="81"/>
      <c r="SRG49" s="81"/>
      <c r="SRH49" s="81"/>
      <c r="SRI49" s="81"/>
      <c r="SRJ49" s="81"/>
      <c r="SRK49" s="81"/>
      <c r="SRL49" s="81"/>
      <c r="SRM49" s="81"/>
      <c r="SRN49" s="81"/>
      <c r="SRO49" s="81"/>
      <c r="SRP49" s="81"/>
      <c r="SRQ49" s="81"/>
      <c r="SRR49" s="81"/>
      <c r="SRS49" s="81"/>
      <c r="SRT49" s="81"/>
      <c r="SRU49" s="81"/>
      <c r="SRV49" s="81"/>
      <c r="SRW49" s="81"/>
      <c r="SRX49" s="81"/>
      <c r="SRY49" s="81"/>
      <c r="SRZ49" s="81"/>
      <c r="SSA49" s="81"/>
      <c r="SSB49" s="81"/>
      <c r="SSC49" s="81"/>
      <c r="SSD49" s="81"/>
      <c r="SSE49" s="81"/>
      <c r="SSF49" s="81"/>
      <c r="SSG49" s="81"/>
      <c r="SSH49" s="81"/>
      <c r="SSI49" s="81"/>
      <c r="SSJ49" s="81"/>
      <c r="SSK49" s="81"/>
      <c r="SSL49" s="81"/>
      <c r="SSM49" s="81"/>
      <c r="SSN49" s="81"/>
      <c r="SSO49" s="81"/>
      <c r="SSP49" s="81"/>
      <c r="SSQ49" s="81"/>
      <c r="SSR49" s="81"/>
      <c r="SSS49" s="81"/>
      <c r="SST49" s="81"/>
      <c r="SSU49" s="81"/>
      <c r="SSV49" s="81"/>
      <c r="SSW49" s="81"/>
      <c r="SSX49" s="81"/>
      <c r="SSY49" s="81"/>
      <c r="SSZ49" s="81"/>
      <c r="STA49" s="81"/>
      <c r="STB49" s="81"/>
      <c r="STC49" s="81"/>
      <c r="STD49" s="81"/>
      <c r="STE49" s="81"/>
      <c r="STF49" s="81"/>
      <c r="STG49" s="81"/>
      <c r="STH49" s="81"/>
      <c r="STI49" s="81"/>
      <c r="STJ49" s="81"/>
      <c r="STK49" s="81"/>
      <c r="STL49" s="81"/>
      <c r="STM49" s="81"/>
      <c r="STN49" s="81"/>
      <c r="STO49" s="81"/>
      <c r="STP49" s="81"/>
      <c r="STQ49" s="81"/>
      <c r="STR49" s="81"/>
      <c r="STS49" s="81"/>
      <c r="STT49" s="81"/>
      <c r="STU49" s="81"/>
      <c r="STV49" s="81"/>
      <c r="STW49" s="81"/>
      <c r="STX49" s="81"/>
      <c r="STY49" s="81"/>
      <c r="STZ49" s="81"/>
      <c r="SUA49" s="81"/>
      <c r="SUB49" s="81"/>
      <c r="SUC49" s="81"/>
      <c r="SUD49" s="81"/>
      <c r="SUE49" s="81"/>
      <c r="SUF49" s="81"/>
      <c r="SUG49" s="81"/>
      <c r="SUH49" s="81"/>
      <c r="SUI49" s="81"/>
      <c r="SUJ49" s="81"/>
      <c r="SUK49" s="81"/>
      <c r="SUL49" s="81"/>
      <c r="SUM49" s="81"/>
      <c r="SUN49" s="81"/>
      <c r="SUO49" s="81"/>
      <c r="SUP49" s="81"/>
      <c r="SUQ49" s="81"/>
      <c r="SUR49" s="81"/>
      <c r="SUS49" s="81"/>
      <c r="SUT49" s="81"/>
      <c r="SUU49" s="81"/>
      <c r="SUV49" s="81"/>
      <c r="SUW49" s="81"/>
      <c r="SUX49" s="81"/>
      <c r="SUY49" s="81"/>
      <c r="SUZ49" s="81"/>
      <c r="SVA49" s="81"/>
      <c r="SVB49" s="81"/>
      <c r="SVC49" s="81"/>
      <c r="SVD49" s="81"/>
      <c r="SVE49" s="81"/>
      <c r="SVF49" s="81"/>
      <c r="SVG49" s="81"/>
      <c r="SVH49" s="81"/>
      <c r="SVI49" s="81"/>
      <c r="SVJ49" s="81"/>
      <c r="SVK49" s="81"/>
      <c r="SVL49" s="81"/>
      <c r="SVM49" s="81"/>
      <c r="SVN49" s="81"/>
      <c r="SVO49" s="81"/>
      <c r="SVP49" s="81"/>
      <c r="SVQ49" s="81"/>
      <c r="SVR49" s="81"/>
      <c r="SVS49" s="81"/>
      <c r="SVT49" s="81"/>
      <c r="SVU49" s="81"/>
      <c r="SVV49" s="81"/>
      <c r="SVW49" s="81"/>
      <c r="SVX49" s="81"/>
      <c r="SVY49" s="81"/>
      <c r="SVZ49" s="81"/>
      <c r="SWA49" s="81"/>
      <c r="SWB49" s="81"/>
      <c r="SWC49" s="81"/>
      <c r="SWD49" s="81"/>
      <c r="SWE49" s="81"/>
      <c r="SWF49" s="81"/>
      <c r="SWG49" s="81"/>
      <c r="SWH49" s="81"/>
      <c r="SWI49" s="81"/>
      <c r="SWJ49" s="81"/>
      <c r="SWK49" s="81"/>
      <c r="SWL49" s="81"/>
      <c r="SWM49" s="81"/>
      <c r="SWN49" s="81"/>
      <c r="SWO49" s="81"/>
      <c r="SWP49" s="81"/>
      <c r="SWQ49" s="81"/>
      <c r="SWR49" s="81"/>
      <c r="SWS49" s="81"/>
      <c r="SWT49" s="81"/>
      <c r="SWU49" s="81"/>
      <c r="SWV49" s="81"/>
      <c r="SWW49" s="81"/>
      <c r="SWX49" s="81"/>
      <c r="SWY49" s="81"/>
      <c r="SWZ49" s="81"/>
      <c r="SXA49" s="81"/>
      <c r="SXB49" s="81"/>
      <c r="SXC49" s="81"/>
      <c r="SXD49" s="81"/>
      <c r="SXE49" s="81"/>
      <c r="SXF49" s="81"/>
      <c r="SXG49" s="81"/>
      <c r="SXH49" s="81"/>
      <c r="SXI49" s="81"/>
      <c r="SXJ49" s="81"/>
      <c r="SXK49" s="81"/>
      <c r="SXL49" s="81"/>
      <c r="SXM49" s="81"/>
      <c r="SXN49" s="81"/>
      <c r="SXO49" s="81"/>
      <c r="SXP49" s="81"/>
      <c r="SXQ49" s="81"/>
      <c r="SXR49" s="81"/>
      <c r="SXS49" s="81"/>
      <c r="SXT49" s="81"/>
      <c r="SXU49" s="81"/>
      <c r="SXV49" s="81"/>
      <c r="SXW49" s="81"/>
      <c r="SXX49" s="81"/>
      <c r="SXY49" s="81"/>
      <c r="SXZ49" s="81"/>
      <c r="SYA49" s="81"/>
      <c r="SYB49" s="81"/>
      <c r="SYC49" s="81"/>
      <c r="SYD49" s="81"/>
      <c r="SYE49" s="81"/>
      <c r="SYF49" s="81"/>
      <c r="SYG49" s="81"/>
      <c r="SYH49" s="81"/>
      <c r="SYI49" s="81"/>
      <c r="SYJ49" s="81"/>
      <c r="SYK49" s="81"/>
      <c r="SYL49" s="81"/>
      <c r="SYM49" s="81"/>
      <c r="SYN49" s="81"/>
      <c r="SYO49" s="81"/>
      <c r="SYP49" s="81"/>
      <c r="SYQ49" s="81"/>
      <c r="SYR49" s="81"/>
      <c r="SYS49" s="81"/>
      <c r="SYT49" s="81"/>
      <c r="SYU49" s="81"/>
      <c r="SYV49" s="81"/>
      <c r="SYW49" s="81"/>
      <c r="SYX49" s="81"/>
      <c r="SYY49" s="81"/>
      <c r="SYZ49" s="81"/>
      <c r="SZA49" s="81"/>
      <c r="SZB49" s="81"/>
      <c r="SZC49" s="81"/>
      <c r="SZD49" s="81"/>
      <c r="SZE49" s="81"/>
      <c r="SZF49" s="81"/>
      <c r="SZG49" s="81"/>
      <c r="SZH49" s="81"/>
      <c r="SZI49" s="81"/>
      <c r="SZJ49" s="81"/>
      <c r="SZK49" s="81"/>
      <c r="SZL49" s="81"/>
      <c r="SZM49" s="81"/>
      <c r="SZN49" s="81"/>
      <c r="SZO49" s="81"/>
      <c r="SZP49" s="81"/>
      <c r="SZQ49" s="81"/>
      <c r="SZR49" s="81"/>
      <c r="SZS49" s="81"/>
      <c r="SZT49" s="81"/>
      <c r="SZU49" s="81"/>
      <c r="SZV49" s="81"/>
      <c r="SZW49" s="81"/>
      <c r="SZX49" s="81"/>
      <c r="SZY49" s="81"/>
      <c r="SZZ49" s="81"/>
      <c r="TAA49" s="81"/>
      <c r="TAB49" s="81"/>
      <c r="TAC49" s="81"/>
      <c r="TAD49" s="81"/>
      <c r="TAE49" s="81"/>
      <c r="TAF49" s="81"/>
      <c r="TAG49" s="81"/>
      <c r="TAH49" s="81"/>
      <c r="TAI49" s="81"/>
      <c r="TAJ49" s="81"/>
      <c r="TAK49" s="81"/>
      <c r="TAL49" s="81"/>
      <c r="TAM49" s="81"/>
      <c r="TAN49" s="81"/>
      <c r="TAO49" s="81"/>
      <c r="TAP49" s="81"/>
      <c r="TAQ49" s="81"/>
      <c r="TAR49" s="81"/>
      <c r="TAS49" s="81"/>
      <c r="TAT49" s="81"/>
      <c r="TAU49" s="81"/>
      <c r="TAV49" s="81"/>
      <c r="TAW49" s="81"/>
      <c r="TAX49" s="81"/>
      <c r="TAY49" s="81"/>
      <c r="TAZ49" s="81"/>
      <c r="TBA49" s="81"/>
      <c r="TBB49" s="81"/>
      <c r="TBC49" s="81"/>
      <c r="TBD49" s="81"/>
      <c r="TBE49" s="81"/>
      <c r="TBF49" s="81"/>
      <c r="TBG49" s="81"/>
      <c r="TBH49" s="81"/>
      <c r="TBI49" s="81"/>
      <c r="TBJ49" s="81"/>
      <c r="TBK49" s="81"/>
      <c r="TBL49" s="81"/>
      <c r="TBM49" s="81"/>
      <c r="TBN49" s="81"/>
      <c r="TBO49" s="81"/>
      <c r="TBP49" s="81"/>
      <c r="TBQ49" s="81"/>
      <c r="TBR49" s="81"/>
      <c r="TBS49" s="81"/>
      <c r="TBT49" s="81"/>
      <c r="TBU49" s="81"/>
      <c r="TBV49" s="81"/>
      <c r="TBW49" s="81"/>
      <c r="TBX49" s="81"/>
      <c r="TBY49" s="81"/>
      <c r="TBZ49" s="81"/>
      <c r="TCA49" s="81"/>
      <c r="TCB49" s="81"/>
      <c r="TCC49" s="81"/>
      <c r="TCD49" s="81"/>
      <c r="TCE49" s="81"/>
      <c r="TCF49" s="81"/>
      <c r="TCG49" s="81"/>
      <c r="TCH49" s="81"/>
      <c r="TCI49" s="81"/>
      <c r="TCJ49" s="81"/>
      <c r="TCK49" s="81"/>
      <c r="TCL49" s="81"/>
      <c r="TCM49" s="81"/>
      <c r="TCN49" s="81"/>
      <c r="TCO49" s="81"/>
      <c r="TCP49" s="81"/>
      <c r="TCQ49" s="81"/>
      <c r="TCR49" s="81"/>
      <c r="TCS49" s="81"/>
      <c r="TCT49" s="81"/>
      <c r="TCU49" s="81"/>
      <c r="TCV49" s="81"/>
      <c r="TCW49" s="81"/>
      <c r="TCX49" s="81"/>
      <c r="TCY49" s="81"/>
      <c r="TCZ49" s="81"/>
      <c r="TDA49" s="81"/>
      <c r="TDB49" s="81"/>
      <c r="TDC49" s="81"/>
      <c r="TDD49" s="81"/>
      <c r="TDE49" s="81"/>
      <c r="TDF49" s="81"/>
      <c r="TDG49" s="81"/>
      <c r="TDH49" s="81"/>
      <c r="TDI49" s="81"/>
      <c r="TDJ49" s="81"/>
      <c r="TDK49" s="81"/>
      <c r="TDL49" s="81"/>
      <c r="TDM49" s="81"/>
      <c r="TDN49" s="81"/>
      <c r="TDO49" s="81"/>
      <c r="TDP49" s="81"/>
      <c r="TDQ49" s="81"/>
      <c r="TDR49" s="81"/>
      <c r="TDS49" s="81"/>
      <c r="TDT49" s="81"/>
      <c r="TDU49" s="81"/>
      <c r="TDV49" s="81"/>
      <c r="TDW49" s="81"/>
      <c r="TDX49" s="81"/>
      <c r="TDY49" s="81"/>
      <c r="TDZ49" s="81"/>
      <c r="TEA49" s="81"/>
      <c r="TEB49" s="81"/>
      <c r="TEC49" s="81"/>
      <c r="TED49" s="81"/>
      <c r="TEE49" s="81"/>
      <c r="TEF49" s="81"/>
      <c r="TEG49" s="81"/>
      <c r="TEH49" s="81"/>
      <c r="TEI49" s="81"/>
      <c r="TEJ49" s="81"/>
      <c r="TEK49" s="81"/>
      <c r="TEL49" s="81"/>
      <c r="TEM49" s="81"/>
      <c r="TEN49" s="81"/>
      <c r="TEO49" s="81"/>
      <c r="TEP49" s="81"/>
      <c r="TEQ49" s="81"/>
      <c r="TER49" s="81"/>
      <c r="TES49" s="81"/>
      <c r="TET49" s="81"/>
      <c r="TEU49" s="81"/>
      <c r="TEV49" s="81"/>
      <c r="TEW49" s="81"/>
      <c r="TEX49" s="81"/>
      <c r="TEY49" s="81"/>
      <c r="TEZ49" s="81"/>
      <c r="TFA49" s="81"/>
      <c r="TFB49" s="81"/>
      <c r="TFC49" s="81"/>
      <c r="TFD49" s="81"/>
      <c r="TFE49" s="81"/>
      <c r="TFF49" s="81"/>
      <c r="TFG49" s="81"/>
      <c r="TFH49" s="81"/>
      <c r="TFI49" s="81"/>
      <c r="TFJ49" s="81"/>
      <c r="TFK49" s="81"/>
      <c r="TFL49" s="81"/>
      <c r="TFM49" s="81"/>
      <c r="TFN49" s="81"/>
      <c r="TFO49" s="81"/>
      <c r="TFP49" s="81"/>
      <c r="TFQ49" s="81"/>
      <c r="TFR49" s="81"/>
      <c r="TFS49" s="81"/>
      <c r="TFT49" s="81"/>
      <c r="TFU49" s="81"/>
      <c r="TFV49" s="81"/>
      <c r="TFW49" s="81"/>
      <c r="TFX49" s="81"/>
      <c r="TFY49" s="81"/>
      <c r="TFZ49" s="81"/>
      <c r="TGA49" s="81"/>
      <c r="TGB49" s="81"/>
      <c r="TGC49" s="81"/>
      <c r="TGD49" s="81"/>
      <c r="TGE49" s="81"/>
      <c r="TGF49" s="81"/>
      <c r="TGG49" s="81"/>
      <c r="TGH49" s="81"/>
      <c r="TGI49" s="81"/>
      <c r="TGJ49" s="81"/>
      <c r="TGK49" s="81"/>
      <c r="TGL49" s="81"/>
      <c r="TGM49" s="81"/>
      <c r="TGN49" s="81"/>
      <c r="TGO49" s="81"/>
      <c r="TGP49" s="81"/>
      <c r="TGQ49" s="81"/>
      <c r="TGR49" s="81"/>
      <c r="TGS49" s="81"/>
      <c r="TGT49" s="81"/>
      <c r="TGU49" s="81"/>
      <c r="TGV49" s="81"/>
      <c r="TGW49" s="81"/>
      <c r="TGX49" s="81"/>
      <c r="TGY49" s="81"/>
      <c r="TGZ49" s="81"/>
      <c r="THA49" s="81"/>
      <c r="THB49" s="81"/>
      <c r="THC49" s="81"/>
      <c r="THD49" s="81"/>
      <c r="THE49" s="81"/>
      <c r="THF49" s="81"/>
      <c r="THG49" s="81"/>
      <c r="THH49" s="81"/>
      <c r="THI49" s="81"/>
      <c r="THJ49" s="81"/>
      <c r="THK49" s="81"/>
      <c r="THL49" s="81"/>
      <c r="THM49" s="81"/>
      <c r="THN49" s="81"/>
      <c r="THO49" s="81"/>
      <c r="THP49" s="81"/>
      <c r="THQ49" s="81"/>
      <c r="THR49" s="81"/>
      <c r="THS49" s="81"/>
      <c r="THT49" s="81"/>
      <c r="THU49" s="81"/>
      <c r="THV49" s="81"/>
      <c r="THW49" s="81"/>
      <c r="THX49" s="81"/>
      <c r="THY49" s="81"/>
      <c r="THZ49" s="81"/>
      <c r="TIA49" s="81"/>
      <c r="TIB49" s="81"/>
      <c r="TIC49" s="81"/>
      <c r="TID49" s="81"/>
      <c r="TIE49" s="81"/>
      <c r="TIF49" s="81"/>
      <c r="TIG49" s="81"/>
      <c r="TIH49" s="81"/>
      <c r="TII49" s="81"/>
      <c r="TIJ49" s="81"/>
      <c r="TIK49" s="81"/>
      <c r="TIL49" s="81"/>
      <c r="TIM49" s="81"/>
      <c r="TIN49" s="81"/>
      <c r="TIO49" s="81"/>
      <c r="TIP49" s="81"/>
      <c r="TIQ49" s="81"/>
      <c r="TIR49" s="81"/>
      <c r="TIS49" s="81"/>
      <c r="TIT49" s="81"/>
      <c r="TIU49" s="81"/>
      <c r="TIV49" s="81"/>
      <c r="TIW49" s="81"/>
      <c r="TIX49" s="81"/>
      <c r="TIY49" s="81"/>
      <c r="TIZ49" s="81"/>
      <c r="TJA49" s="81"/>
      <c r="TJB49" s="81"/>
      <c r="TJC49" s="81"/>
      <c r="TJD49" s="81"/>
      <c r="TJE49" s="81"/>
      <c r="TJF49" s="81"/>
      <c r="TJG49" s="81"/>
      <c r="TJH49" s="81"/>
      <c r="TJI49" s="81"/>
      <c r="TJJ49" s="81"/>
      <c r="TJK49" s="81"/>
      <c r="TJL49" s="81"/>
      <c r="TJM49" s="81"/>
      <c r="TJN49" s="81"/>
      <c r="TJO49" s="81"/>
      <c r="TJP49" s="81"/>
      <c r="TJQ49" s="81"/>
      <c r="TJR49" s="81"/>
      <c r="TJS49" s="81"/>
      <c r="TJT49" s="81"/>
      <c r="TJU49" s="81"/>
      <c r="TJV49" s="81"/>
      <c r="TJW49" s="81"/>
      <c r="TJX49" s="81"/>
      <c r="TJY49" s="81"/>
      <c r="TJZ49" s="81"/>
      <c r="TKA49" s="81"/>
      <c r="TKB49" s="81"/>
      <c r="TKC49" s="81"/>
      <c r="TKD49" s="81"/>
      <c r="TKE49" s="81"/>
      <c r="TKF49" s="81"/>
      <c r="TKG49" s="81"/>
      <c r="TKH49" s="81"/>
      <c r="TKI49" s="81"/>
      <c r="TKJ49" s="81"/>
      <c r="TKK49" s="81"/>
      <c r="TKL49" s="81"/>
      <c r="TKM49" s="81"/>
      <c r="TKN49" s="81"/>
      <c r="TKO49" s="81"/>
      <c r="TKP49" s="81"/>
      <c r="TKQ49" s="81"/>
      <c r="TKR49" s="81"/>
      <c r="TKS49" s="81"/>
      <c r="TKT49" s="81"/>
      <c r="TKU49" s="81"/>
      <c r="TKV49" s="81"/>
      <c r="TKW49" s="81"/>
      <c r="TKX49" s="81"/>
      <c r="TKY49" s="81"/>
      <c r="TKZ49" s="81"/>
      <c r="TLA49" s="81"/>
      <c r="TLB49" s="81"/>
      <c r="TLC49" s="81"/>
      <c r="TLD49" s="81"/>
      <c r="TLE49" s="81"/>
      <c r="TLF49" s="81"/>
      <c r="TLG49" s="81"/>
      <c r="TLH49" s="81"/>
      <c r="TLI49" s="81"/>
      <c r="TLJ49" s="81"/>
      <c r="TLK49" s="81"/>
      <c r="TLL49" s="81"/>
      <c r="TLM49" s="81"/>
      <c r="TLN49" s="81"/>
      <c r="TLO49" s="81"/>
      <c r="TLP49" s="81"/>
      <c r="TLQ49" s="81"/>
      <c r="TLR49" s="81"/>
      <c r="TLS49" s="81"/>
      <c r="TLT49" s="81"/>
      <c r="TLU49" s="81"/>
      <c r="TLV49" s="81"/>
      <c r="TLW49" s="81"/>
      <c r="TLX49" s="81"/>
      <c r="TLY49" s="81"/>
      <c r="TLZ49" s="81"/>
      <c r="TMA49" s="81"/>
      <c r="TMB49" s="81"/>
      <c r="TMC49" s="81"/>
      <c r="TMD49" s="81"/>
      <c r="TME49" s="81"/>
      <c r="TMF49" s="81"/>
      <c r="TMG49" s="81"/>
      <c r="TMH49" s="81"/>
      <c r="TMI49" s="81"/>
      <c r="TMJ49" s="81"/>
      <c r="TMK49" s="81"/>
      <c r="TML49" s="81"/>
      <c r="TMM49" s="81"/>
      <c r="TMN49" s="81"/>
      <c r="TMO49" s="81"/>
      <c r="TMP49" s="81"/>
      <c r="TMQ49" s="81"/>
      <c r="TMR49" s="81"/>
      <c r="TMS49" s="81"/>
      <c r="TMT49" s="81"/>
      <c r="TMU49" s="81"/>
      <c r="TMV49" s="81"/>
      <c r="TMW49" s="81"/>
      <c r="TMX49" s="81"/>
      <c r="TMY49" s="81"/>
      <c r="TMZ49" s="81"/>
      <c r="TNA49" s="81"/>
      <c r="TNB49" s="81"/>
      <c r="TNC49" s="81"/>
      <c r="TND49" s="81"/>
      <c r="TNE49" s="81"/>
      <c r="TNF49" s="81"/>
      <c r="TNG49" s="81"/>
      <c r="TNH49" s="81"/>
      <c r="TNI49" s="81"/>
      <c r="TNJ49" s="81"/>
      <c r="TNK49" s="81"/>
      <c r="TNL49" s="81"/>
      <c r="TNM49" s="81"/>
      <c r="TNN49" s="81"/>
      <c r="TNO49" s="81"/>
      <c r="TNP49" s="81"/>
      <c r="TNQ49" s="81"/>
      <c r="TNR49" s="81"/>
      <c r="TNS49" s="81"/>
      <c r="TNT49" s="81"/>
      <c r="TNU49" s="81"/>
      <c r="TNV49" s="81"/>
      <c r="TNW49" s="81"/>
      <c r="TNX49" s="81"/>
      <c r="TNY49" s="81"/>
      <c r="TNZ49" s="81"/>
      <c r="TOA49" s="81"/>
      <c r="TOB49" s="81"/>
      <c r="TOC49" s="81"/>
      <c r="TOD49" s="81"/>
      <c r="TOE49" s="81"/>
      <c r="TOF49" s="81"/>
      <c r="TOG49" s="81"/>
      <c r="TOH49" s="81"/>
      <c r="TOI49" s="81"/>
      <c r="TOJ49" s="81"/>
      <c r="TOK49" s="81"/>
      <c r="TOL49" s="81"/>
      <c r="TOM49" s="81"/>
      <c r="TON49" s="81"/>
      <c r="TOO49" s="81"/>
      <c r="TOP49" s="81"/>
      <c r="TOQ49" s="81"/>
      <c r="TOR49" s="81"/>
      <c r="TOS49" s="81"/>
      <c r="TOT49" s="81"/>
      <c r="TOU49" s="81"/>
      <c r="TOV49" s="81"/>
      <c r="TOW49" s="81"/>
      <c r="TOX49" s="81"/>
      <c r="TOY49" s="81"/>
      <c r="TOZ49" s="81"/>
      <c r="TPA49" s="81"/>
      <c r="TPB49" s="81"/>
      <c r="TPC49" s="81"/>
      <c r="TPD49" s="81"/>
      <c r="TPE49" s="81"/>
      <c r="TPF49" s="81"/>
      <c r="TPG49" s="81"/>
      <c r="TPH49" s="81"/>
      <c r="TPI49" s="81"/>
      <c r="TPJ49" s="81"/>
      <c r="TPK49" s="81"/>
      <c r="TPL49" s="81"/>
      <c r="TPM49" s="81"/>
      <c r="TPN49" s="81"/>
      <c r="TPO49" s="81"/>
      <c r="TPP49" s="81"/>
      <c r="TPQ49" s="81"/>
      <c r="TPR49" s="81"/>
      <c r="TPS49" s="81"/>
      <c r="TPT49" s="81"/>
      <c r="TPU49" s="81"/>
      <c r="TPV49" s="81"/>
      <c r="TPW49" s="81"/>
      <c r="TPX49" s="81"/>
      <c r="TPY49" s="81"/>
      <c r="TPZ49" s="81"/>
      <c r="TQA49" s="81"/>
      <c r="TQB49" s="81"/>
      <c r="TQC49" s="81"/>
      <c r="TQD49" s="81"/>
      <c r="TQE49" s="81"/>
      <c r="TQF49" s="81"/>
      <c r="TQG49" s="81"/>
      <c r="TQH49" s="81"/>
      <c r="TQI49" s="81"/>
      <c r="TQJ49" s="81"/>
      <c r="TQK49" s="81"/>
      <c r="TQL49" s="81"/>
      <c r="TQM49" s="81"/>
      <c r="TQN49" s="81"/>
      <c r="TQO49" s="81"/>
      <c r="TQP49" s="81"/>
      <c r="TQQ49" s="81"/>
      <c r="TQR49" s="81"/>
      <c r="TQS49" s="81"/>
      <c r="TQT49" s="81"/>
      <c r="TQU49" s="81"/>
      <c r="TQV49" s="81"/>
      <c r="TQW49" s="81"/>
      <c r="TQX49" s="81"/>
      <c r="TQY49" s="81"/>
      <c r="TQZ49" s="81"/>
      <c r="TRA49" s="81"/>
      <c r="TRB49" s="81"/>
      <c r="TRC49" s="81"/>
      <c r="TRD49" s="81"/>
      <c r="TRE49" s="81"/>
      <c r="TRF49" s="81"/>
      <c r="TRG49" s="81"/>
      <c r="TRH49" s="81"/>
      <c r="TRI49" s="81"/>
      <c r="TRJ49" s="81"/>
      <c r="TRK49" s="81"/>
      <c r="TRL49" s="81"/>
      <c r="TRM49" s="81"/>
      <c r="TRN49" s="81"/>
      <c r="TRO49" s="81"/>
      <c r="TRP49" s="81"/>
      <c r="TRQ49" s="81"/>
      <c r="TRR49" s="81"/>
      <c r="TRS49" s="81"/>
      <c r="TRT49" s="81"/>
      <c r="TRU49" s="81"/>
      <c r="TRV49" s="81"/>
      <c r="TRW49" s="81"/>
      <c r="TRX49" s="81"/>
      <c r="TRY49" s="81"/>
      <c r="TRZ49" s="81"/>
      <c r="TSA49" s="81"/>
      <c r="TSB49" s="81"/>
      <c r="TSC49" s="81"/>
      <c r="TSD49" s="81"/>
      <c r="TSE49" s="81"/>
      <c r="TSF49" s="81"/>
      <c r="TSG49" s="81"/>
      <c r="TSH49" s="81"/>
      <c r="TSI49" s="81"/>
      <c r="TSJ49" s="81"/>
      <c r="TSK49" s="81"/>
      <c r="TSL49" s="81"/>
      <c r="TSM49" s="81"/>
      <c r="TSN49" s="81"/>
      <c r="TSO49" s="81"/>
      <c r="TSP49" s="81"/>
      <c r="TSQ49" s="81"/>
      <c r="TSR49" s="81"/>
      <c r="TSS49" s="81"/>
      <c r="TST49" s="81"/>
      <c r="TSU49" s="81"/>
      <c r="TSV49" s="81"/>
      <c r="TSW49" s="81"/>
      <c r="TSX49" s="81"/>
      <c r="TSY49" s="81"/>
      <c r="TSZ49" s="81"/>
      <c r="TTA49" s="81"/>
      <c r="TTB49" s="81"/>
      <c r="TTC49" s="81"/>
      <c r="TTD49" s="81"/>
      <c r="TTE49" s="81"/>
      <c r="TTF49" s="81"/>
      <c r="TTG49" s="81"/>
      <c r="TTH49" s="81"/>
      <c r="TTI49" s="81"/>
      <c r="TTJ49" s="81"/>
      <c r="TTK49" s="81"/>
      <c r="TTL49" s="81"/>
      <c r="TTM49" s="81"/>
      <c r="TTN49" s="81"/>
      <c r="TTO49" s="81"/>
      <c r="TTP49" s="81"/>
      <c r="TTQ49" s="81"/>
      <c r="TTR49" s="81"/>
      <c r="TTS49" s="81"/>
      <c r="TTT49" s="81"/>
      <c r="TTU49" s="81"/>
      <c r="TTV49" s="81"/>
      <c r="TTW49" s="81"/>
      <c r="TTX49" s="81"/>
      <c r="TTY49" s="81"/>
      <c r="TTZ49" s="81"/>
      <c r="TUA49" s="81"/>
      <c r="TUB49" s="81"/>
      <c r="TUC49" s="81"/>
      <c r="TUD49" s="81"/>
      <c r="TUE49" s="81"/>
      <c r="TUF49" s="81"/>
      <c r="TUG49" s="81"/>
      <c r="TUH49" s="81"/>
      <c r="TUI49" s="81"/>
      <c r="TUJ49" s="81"/>
      <c r="TUK49" s="81"/>
      <c r="TUL49" s="81"/>
      <c r="TUM49" s="81"/>
      <c r="TUN49" s="81"/>
      <c r="TUO49" s="81"/>
      <c r="TUP49" s="81"/>
      <c r="TUQ49" s="81"/>
      <c r="TUR49" s="81"/>
      <c r="TUS49" s="81"/>
      <c r="TUT49" s="81"/>
      <c r="TUU49" s="81"/>
      <c r="TUV49" s="81"/>
      <c r="TUW49" s="81"/>
      <c r="TUX49" s="81"/>
      <c r="TUY49" s="81"/>
      <c r="TUZ49" s="81"/>
      <c r="TVA49" s="81"/>
      <c r="TVB49" s="81"/>
      <c r="TVC49" s="81"/>
      <c r="TVD49" s="81"/>
      <c r="TVE49" s="81"/>
      <c r="TVF49" s="81"/>
      <c r="TVG49" s="81"/>
      <c r="TVH49" s="81"/>
      <c r="TVI49" s="81"/>
      <c r="TVJ49" s="81"/>
      <c r="TVK49" s="81"/>
      <c r="TVL49" s="81"/>
      <c r="TVM49" s="81"/>
      <c r="TVN49" s="81"/>
      <c r="TVO49" s="81"/>
      <c r="TVP49" s="81"/>
      <c r="TVQ49" s="81"/>
      <c r="TVR49" s="81"/>
      <c r="TVS49" s="81"/>
      <c r="TVT49" s="81"/>
      <c r="TVU49" s="81"/>
      <c r="TVV49" s="81"/>
      <c r="TVW49" s="81"/>
      <c r="TVX49" s="81"/>
      <c r="TVY49" s="81"/>
      <c r="TVZ49" s="81"/>
      <c r="TWA49" s="81"/>
      <c r="TWB49" s="81"/>
      <c r="TWC49" s="81"/>
      <c r="TWD49" s="81"/>
      <c r="TWE49" s="81"/>
      <c r="TWF49" s="81"/>
      <c r="TWG49" s="81"/>
      <c r="TWH49" s="81"/>
      <c r="TWI49" s="81"/>
      <c r="TWJ49" s="81"/>
      <c r="TWK49" s="81"/>
      <c r="TWL49" s="81"/>
      <c r="TWM49" s="81"/>
      <c r="TWN49" s="81"/>
      <c r="TWO49" s="81"/>
      <c r="TWP49" s="81"/>
      <c r="TWQ49" s="81"/>
      <c r="TWR49" s="81"/>
      <c r="TWS49" s="81"/>
      <c r="TWT49" s="81"/>
      <c r="TWU49" s="81"/>
      <c r="TWV49" s="81"/>
      <c r="TWW49" s="81"/>
      <c r="TWX49" s="81"/>
      <c r="TWY49" s="81"/>
      <c r="TWZ49" s="81"/>
      <c r="TXA49" s="81"/>
      <c r="TXB49" s="81"/>
      <c r="TXC49" s="81"/>
      <c r="TXD49" s="81"/>
      <c r="TXE49" s="81"/>
      <c r="TXF49" s="81"/>
      <c r="TXG49" s="81"/>
      <c r="TXH49" s="81"/>
      <c r="TXI49" s="81"/>
      <c r="TXJ49" s="81"/>
      <c r="TXK49" s="81"/>
      <c r="TXL49" s="81"/>
      <c r="TXM49" s="81"/>
      <c r="TXN49" s="81"/>
      <c r="TXO49" s="81"/>
      <c r="TXP49" s="81"/>
      <c r="TXQ49" s="81"/>
      <c r="TXR49" s="81"/>
      <c r="TXS49" s="81"/>
      <c r="TXT49" s="81"/>
      <c r="TXU49" s="81"/>
      <c r="TXV49" s="81"/>
      <c r="TXW49" s="81"/>
      <c r="TXX49" s="81"/>
      <c r="TXY49" s="81"/>
      <c r="TXZ49" s="81"/>
      <c r="TYA49" s="81"/>
      <c r="TYB49" s="81"/>
      <c r="TYC49" s="81"/>
      <c r="TYD49" s="81"/>
      <c r="TYE49" s="81"/>
      <c r="TYF49" s="81"/>
      <c r="TYG49" s="81"/>
      <c r="TYH49" s="81"/>
      <c r="TYI49" s="81"/>
      <c r="TYJ49" s="81"/>
      <c r="TYK49" s="81"/>
      <c r="TYL49" s="81"/>
      <c r="TYM49" s="81"/>
      <c r="TYN49" s="81"/>
      <c r="TYO49" s="81"/>
      <c r="TYP49" s="81"/>
      <c r="TYQ49" s="81"/>
      <c r="TYR49" s="81"/>
      <c r="TYS49" s="81"/>
      <c r="TYT49" s="81"/>
      <c r="TYU49" s="81"/>
      <c r="TYV49" s="81"/>
      <c r="TYW49" s="81"/>
      <c r="TYX49" s="81"/>
      <c r="TYY49" s="81"/>
      <c r="TYZ49" s="81"/>
      <c r="TZA49" s="81"/>
      <c r="TZB49" s="81"/>
      <c r="TZC49" s="81"/>
      <c r="TZD49" s="81"/>
      <c r="TZE49" s="81"/>
      <c r="TZF49" s="81"/>
      <c r="TZG49" s="81"/>
      <c r="TZH49" s="81"/>
      <c r="TZI49" s="81"/>
      <c r="TZJ49" s="81"/>
      <c r="TZK49" s="81"/>
      <c r="TZL49" s="81"/>
      <c r="TZM49" s="81"/>
      <c r="TZN49" s="81"/>
      <c r="TZO49" s="81"/>
      <c r="TZP49" s="81"/>
      <c r="TZQ49" s="81"/>
      <c r="TZR49" s="81"/>
      <c r="TZS49" s="81"/>
      <c r="TZT49" s="81"/>
      <c r="TZU49" s="81"/>
      <c r="TZV49" s="81"/>
      <c r="TZW49" s="81"/>
      <c r="TZX49" s="81"/>
      <c r="TZY49" s="81"/>
      <c r="TZZ49" s="81"/>
      <c r="UAA49" s="81"/>
      <c r="UAB49" s="81"/>
      <c r="UAC49" s="81"/>
      <c r="UAD49" s="81"/>
      <c r="UAE49" s="81"/>
      <c r="UAF49" s="81"/>
      <c r="UAG49" s="81"/>
      <c r="UAH49" s="81"/>
      <c r="UAI49" s="81"/>
      <c r="UAJ49" s="81"/>
      <c r="UAK49" s="81"/>
      <c r="UAL49" s="81"/>
      <c r="UAM49" s="81"/>
      <c r="UAN49" s="81"/>
      <c r="UAO49" s="81"/>
      <c r="UAP49" s="81"/>
      <c r="UAQ49" s="81"/>
      <c r="UAR49" s="81"/>
      <c r="UAS49" s="81"/>
      <c r="UAT49" s="81"/>
      <c r="UAU49" s="81"/>
      <c r="UAV49" s="81"/>
      <c r="UAW49" s="81"/>
      <c r="UAX49" s="81"/>
      <c r="UAY49" s="81"/>
      <c r="UAZ49" s="81"/>
      <c r="UBA49" s="81"/>
      <c r="UBB49" s="81"/>
      <c r="UBC49" s="81"/>
      <c r="UBD49" s="81"/>
      <c r="UBE49" s="81"/>
      <c r="UBF49" s="81"/>
      <c r="UBG49" s="81"/>
      <c r="UBH49" s="81"/>
      <c r="UBI49" s="81"/>
      <c r="UBJ49" s="81"/>
      <c r="UBK49" s="81"/>
      <c r="UBL49" s="81"/>
      <c r="UBM49" s="81"/>
      <c r="UBN49" s="81"/>
      <c r="UBO49" s="81"/>
      <c r="UBP49" s="81"/>
      <c r="UBQ49" s="81"/>
      <c r="UBR49" s="81"/>
      <c r="UBS49" s="81"/>
      <c r="UBT49" s="81"/>
      <c r="UBU49" s="81"/>
      <c r="UBV49" s="81"/>
      <c r="UBW49" s="81"/>
      <c r="UBX49" s="81"/>
      <c r="UBY49" s="81"/>
      <c r="UBZ49" s="81"/>
      <c r="UCA49" s="81"/>
      <c r="UCB49" s="81"/>
      <c r="UCC49" s="81"/>
      <c r="UCD49" s="81"/>
      <c r="UCE49" s="81"/>
      <c r="UCF49" s="81"/>
      <c r="UCG49" s="81"/>
      <c r="UCH49" s="81"/>
      <c r="UCI49" s="81"/>
      <c r="UCJ49" s="81"/>
      <c r="UCK49" s="81"/>
      <c r="UCL49" s="81"/>
      <c r="UCM49" s="81"/>
      <c r="UCN49" s="81"/>
      <c r="UCO49" s="81"/>
      <c r="UCP49" s="81"/>
      <c r="UCQ49" s="81"/>
      <c r="UCR49" s="81"/>
      <c r="UCS49" s="81"/>
      <c r="UCT49" s="81"/>
      <c r="UCU49" s="81"/>
      <c r="UCV49" s="81"/>
      <c r="UCW49" s="81"/>
      <c r="UCX49" s="81"/>
      <c r="UCY49" s="81"/>
      <c r="UCZ49" s="81"/>
      <c r="UDA49" s="81"/>
      <c r="UDB49" s="81"/>
      <c r="UDC49" s="81"/>
      <c r="UDD49" s="81"/>
      <c r="UDE49" s="81"/>
      <c r="UDF49" s="81"/>
      <c r="UDG49" s="81"/>
      <c r="UDH49" s="81"/>
      <c r="UDI49" s="81"/>
      <c r="UDJ49" s="81"/>
      <c r="UDK49" s="81"/>
      <c r="UDL49" s="81"/>
      <c r="UDM49" s="81"/>
      <c r="UDN49" s="81"/>
      <c r="UDO49" s="81"/>
      <c r="UDP49" s="81"/>
      <c r="UDQ49" s="81"/>
      <c r="UDR49" s="81"/>
      <c r="UDS49" s="81"/>
      <c r="UDT49" s="81"/>
      <c r="UDU49" s="81"/>
      <c r="UDV49" s="81"/>
      <c r="UDW49" s="81"/>
      <c r="UDX49" s="81"/>
      <c r="UDY49" s="81"/>
      <c r="UDZ49" s="81"/>
      <c r="UEA49" s="81"/>
      <c r="UEB49" s="81"/>
      <c r="UEC49" s="81"/>
      <c r="UED49" s="81"/>
      <c r="UEE49" s="81"/>
      <c r="UEF49" s="81"/>
      <c r="UEG49" s="81"/>
      <c r="UEH49" s="81"/>
      <c r="UEI49" s="81"/>
      <c r="UEJ49" s="81"/>
      <c r="UEK49" s="81"/>
      <c r="UEL49" s="81"/>
      <c r="UEM49" s="81"/>
      <c r="UEN49" s="81"/>
      <c r="UEO49" s="81"/>
      <c r="UEP49" s="81"/>
      <c r="UEQ49" s="81"/>
      <c r="UER49" s="81"/>
      <c r="UES49" s="81"/>
      <c r="UET49" s="81"/>
      <c r="UEU49" s="81"/>
      <c r="UEV49" s="81"/>
      <c r="UEW49" s="81"/>
      <c r="UEX49" s="81"/>
      <c r="UEY49" s="81"/>
      <c r="UEZ49" s="81"/>
      <c r="UFA49" s="81"/>
      <c r="UFB49" s="81"/>
      <c r="UFC49" s="81"/>
      <c r="UFD49" s="81"/>
      <c r="UFE49" s="81"/>
      <c r="UFF49" s="81"/>
      <c r="UFG49" s="81"/>
      <c r="UFH49" s="81"/>
      <c r="UFI49" s="81"/>
      <c r="UFJ49" s="81"/>
      <c r="UFK49" s="81"/>
      <c r="UFL49" s="81"/>
      <c r="UFM49" s="81"/>
      <c r="UFN49" s="81"/>
      <c r="UFO49" s="81"/>
      <c r="UFP49" s="81"/>
      <c r="UFQ49" s="81"/>
      <c r="UFR49" s="81"/>
      <c r="UFS49" s="81"/>
      <c r="UFT49" s="81"/>
      <c r="UFU49" s="81"/>
      <c r="UFV49" s="81"/>
      <c r="UFW49" s="81"/>
      <c r="UFX49" s="81"/>
      <c r="UFY49" s="81"/>
      <c r="UFZ49" s="81"/>
      <c r="UGA49" s="81"/>
      <c r="UGB49" s="81"/>
      <c r="UGC49" s="81"/>
      <c r="UGD49" s="81"/>
      <c r="UGE49" s="81"/>
      <c r="UGF49" s="81"/>
      <c r="UGG49" s="81"/>
      <c r="UGH49" s="81"/>
      <c r="UGI49" s="81"/>
      <c r="UGJ49" s="81"/>
      <c r="UGK49" s="81"/>
      <c r="UGL49" s="81"/>
      <c r="UGM49" s="81"/>
      <c r="UGN49" s="81"/>
      <c r="UGO49" s="81"/>
      <c r="UGP49" s="81"/>
      <c r="UGQ49" s="81"/>
      <c r="UGR49" s="81"/>
      <c r="UGS49" s="81"/>
      <c r="UGT49" s="81"/>
      <c r="UGU49" s="81"/>
      <c r="UGV49" s="81"/>
      <c r="UGW49" s="81"/>
      <c r="UGX49" s="81"/>
      <c r="UGY49" s="81"/>
      <c r="UGZ49" s="81"/>
      <c r="UHA49" s="81"/>
      <c r="UHB49" s="81"/>
      <c r="UHC49" s="81"/>
      <c r="UHD49" s="81"/>
      <c r="UHE49" s="81"/>
      <c r="UHF49" s="81"/>
      <c r="UHG49" s="81"/>
      <c r="UHH49" s="81"/>
      <c r="UHI49" s="81"/>
      <c r="UHJ49" s="81"/>
      <c r="UHK49" s="81"/>
      <c r="UHL49" s="81"/>
      <c r="UHM49" s="81"/>
      <c r="UHN49" s="81"/>
      <c r="UHO49" s="81"/>
      <c r="UHP49" s="81"/>
      <c r="UHQ49" s="81"/>
      <c r="UHR49" s="81"/>
      <c r="UHS49" s="81"/>
      <c r="UHT49" s="81"/>
      <c r="UHU49" s="81"/>
      <c r="UHV49" s="81"/>
      <c r="UHW49" s="81"/>
      <c r="UHX49" s="81"/>
      <c r="UHY49" s="81"/>
      <c r="UHZ49" s="81"/>
      <c r="UIA49" s="81"/>
      <c r="UIB49" s="81"/>
      <c r="UIC49" s="81"/>
      <c r="UID49" s="81"/>
      <c r="UIE49" s="81"/>
      <c r="UIF49" s="81"/>
      <c r="UIG49" s="81"/>
      <c r="UIH49" s="81"/>
      <c r="UII49" s="81"/>
      <c r="UIJ49" s="81"/>
      <c r="UIK49" s="81"/>
      <c r="UIL49" s="81"/>
      <c r="UIM49" s="81"/>
      <c r="UIN49" s="81"/>
      <c r="UIO49" s="81"/>
      <c r="UIP49" s="81"/>
      <c r="UIQ49" s="81"/>
      <c r="UIR49" s="81"/>
      <c r="UIS49" s="81"/>
      <c r="UIT49" s="81"/>
      <c r="UIU49" s="81"/>
      <c r="UIV49" s="81"/>
      <c r="UIW49" s="81"/>
      <c r="UIX49" s="81"/>
      <c r="UIY49" s="81"/>
      <c r="UIZ49" s="81"/>
      <c r="UJA49" s="81"/>
      <c r="UJB49" s="81"/>
      <c r="UJC49" s="81"/>
      <c r="UJD49" s="81"/>
      <c r="UJE49" s="81"/>
      <c r="UJF49" s="81"/>
      <c r="UJG49" s="81"/>
      <c r="UJH49" s="81"/>
      <c r="UJI49" s="81"/>
      <c r="UJJ49" s="81"/>
      <c r="UJK49" s="81"/>
      <c r="UJL49" s="81"/>
      <c r="UJM49" s="81"/>
      <c r="UJN49" s="81"/>
      <c r="UJO49" s="81"/>
      <c r="UJP49" s="81"/>
      <c r="UJQ49" s="81"/>
      <c r="UJR49" s="81"/>
      <c r="UJS49" s="81"/>
      <c r="UJT49" s="81"/>
      <c r="UJU49" s="81"/>
      <c r="UJV49" s="81"/>
      <c r="UJW49" s="81"/>
      <c r="UJX49" s="81"/>
      <c r="UJY49" s="81"/>
      <c r="UJZ49" s="81"/>
      <c r="UKA49" s="81"/>
      <c r="UKB49" s="81"/>
      <c r="UKC49" s="81"/>
      <c r="UKD49" s="81"/>
      <c r="UKE49" s="81"/>
      <c r="UKF49" s="81"/>
      <c r="UKG49" s="81"/>
      <c r="UKH49" s="81"/>
      <c r="UKI49" s="81"/>
      <c r="UKJ49" s="81"/>
      <c r="UKK49" s="81"/>
      <c r="UKL49" s="81"/>
      <c r="UKM49" s="81"/>
      <c r="UKN49" s="81"/>
      <c r="UKO49" s="81"/>
      <c r="UKP49" s="81"/>
      <c r="UKQ49" s="81"/>
      <c r="UKR49" s="81"/>
      <c r="UKS49" s="81"/>
      <c r="UKT49" s="81"/>
      <c r="UKU49" s="81"/>
      <c r="UKV49" s="81"/>
      <c r="UKW49" s="81"/>
      <c r="UKX49" s="81"/>
      <c r="UKY49" s="81"/>
      <c r="UKZ49" s="81"/>
      <c r="ULA49" s="81"/>
      <c r="ULB49" s="81"/>
      <c r="ULC49" s="81"/>
      <c r="ULD49" s="81"/>
      <c r="ULE49" s="81"/>
      <c r="ULF49" s="81"/>
      <c r="ULG49" s="81"/>
      <c r="ULH49" s="81"/>
      <c r="ULI49" s="81"/>
      <c r="ULJ49" s="81"/>
      <c r="ULK49" s="81"/>
      <c r="ULL49" s="81"/>
      <c r="ULM49" s="81"/>
      <c r="ULN49" s="81"/>
      <c r="ULO49" s="81"/>
      <c r="ULP49" s="81"/>
      <c r="ULQ49" s="81"/>
      <c r="ULR49" s="81"/>
      <c r="ULS49" s="81"/>
      <c r="ULT49" s="81"/>
      <c r="ULU49" s="81"/>
      <c r="ULV49" s="81"/>
      <c r="ULW49" s="81"/>
      <c r="ULX49" s="81"/>
      <c r="ULY49" s="81"/>
      <c r="ULZ49" s="81"/>
      <c r="UMA49" s="81"/>
      <c r="UMB49" s="81"/>
      <c r="UMC49" s="81"/>
      <c r="UMD49" s="81"/>
      <c r="UME49" s="81"/>
      <c r="UMF49" s="81"/>
      <c r="UMG49" s="81"/>
      <c r="UMH49" s="81"/>
      <c r="UMI49" s="81"/>
      <c r="UMJ49" s="81"/>
      <c r="UMK49" s="81"/>
      <c r="UML49" s="81"/>
      <c r="UMM49" s="81"/>
      <c r="UMN49" s="81"/>
      <c r="UMO49" s="81"/>
      <c r="UMP49" s="81"/>
      <c r="UMQ49" s="81"/>
      <c r="UMR49" s="81"/>
      <c r="UMS49" s="81"/>
      <c r="UMT49" s="81"/>
      <c r="UMU49" s="81"/>
      <c r="UMV49" s="81"/>
      <c r="UMW49" s="81"/>
      <c r="UMX49" s="81"/>
      <c r="UMY49" s="81"/>
      <c r="UMZ49" s="81"/>
      <c r="UNA49" s="81"/>
      <c r="UNB49" s="81"/>
      <c r="UNC49" s="81"/>
      <c r="UND49" s="81"/>
      <c r="UNE49" s="81"/>
      <c r="UNF49" s="81"/>
      <c r="UNG49" s="81"/>
      <c r="UNH49" s="81"/>
      <c r="UNI49" s="81"/>
      <c r="UNJ49" s="81"/>
      <c r="UNK49" s="81"/>
      <c r="UNL49" s="81"/>
      <c r="UNM49" s="81"/>
      <c r="UNN49" s="81"/>
      <c r="UNO49" s="81"/>
      <c r="UNP49" s="81"/>
      <c r="UNQ49" s="81"/>
      <c r="UNR49" s="81"/>
      <c r="UNS49" s="81"/>
      <c r="UNT49" s="81"/>
      <c r="UNU49" s="81"/>
      <c r="UNV49" s="81"/>
      <c r="UNW49" s="81"/>
      <c r="UNX49" s="81"/>
      <c r="UNY49" s="81"/>
      <c r="UNZ49" s="81"/>
      <c r="UOA49" s="81"/>
      <c r="UOB49" s="81"/>
      <c r="UOC49" s="81"/>
      <c r="UOD49" s="81"/>
      <c r="UOE49" s="81"/>
      <c r="UOF49" s="81"/>
      <c r="UOG49" s="81"/>
      <c r="UOH49" s="81"/>
      <c r="UOI49" s="81"/>
      <c r="UOJ49" s="81"/>
      <c r="UOK49" s="81"/>
      <c r="UOL49" s="81"/>
      <c r="UOM49" s="81"/>
      <c r="UON49" s="81"/>
      <c r="UOO49" s="81"/>
      <c r="UOP49" s="81"/>
      <c r="UOQ49" s="81"/>
      <c r="UOR49" s="81"/>
      <c r="UOS49" s="81"/>
      <c r="UOT49" s="81"/>
      <c r="UOU49" s="81"/>
      <c r="UOV49" s="81"/>
      <c r="UOW49" s="81"/>
      <c r="UOX49" s="81"/>
      <c r="UOY49" s="81"/>
      <c r="UOZ49" s="81"/>
      <c r="UPA49" s="81"/>
      <c r="UPB49" s="81"/>
      <c r="UPC49" s="81"/>
      <c r="UPD49" s="81"/>
      <c r="UPE49" s="81"/>
      <c r="UPF49" s="81"/>
      <c r="UPG49" s="81"/>
      <c r="UPH49" s="81"/>
      <c r="UPI49" s="81"/>
      <c r="UPJ49" s="81"/>
      <c r="UPK49" s="81"/>
      <c r="UPL49" s="81"/>
      <c r="UPM49" s="81"/>
      <c r="UPN49" s="81"/>
      <c r="UPO49" s="81"/>
      <c r="UPP49" s="81"/>
      <c r="UPQ49" s="81"/>
      <c r="UPR49" s="81"/>
      <c r="UPS49" s="81"/>
      <c r="UPT49" s="81"/>
      <c r="UPU49" s="81"/>
      <c r="UPV49" s="81"/>
      <c r="UPW49" s="81"/>
      <c r="UPX49" s="81"/>
      <c r="UPY49" s="81"/>
      <c r="UPZ49" s="81"/>
      <c r="UQA49" s="81"/>
      <c r="UQB49" s="81"/>
      <c r="UQC49" s="81"/>
      <c r="UQD49" s="81"/>
      <c r="UQE49" s="81"/>
      <c r="UQF49" s="81"/>
      <c r="UQG49" s="81"/>
      <c r="UQH49" s="81"/>
      <c r="UQI49" s="81"/>
      <c r="UQJ49" s="81"/>
      <c r="UQK49" s="81"/>
      <c r="UQL49" s="81"/>
      <c r="UQM49" s="81"/>
      <c r="UQN49" s="81"/>
      <c r="UQO49" s="81"/>
      <c r="UQP49" s="81"/>
      <c r="UQQ49" s="81"/>
      <c r="UQR49" s="81"/>
      <c r="UQS49" s="81"/>
      <c r="UQT49" s="81"/>
      <c r="UQU49" s="81"/>
      <c r="UQV49" s="81"/>
      <c r="UQW49" s="81"/>
      <c r="UQX49" s="81"/>
      <c r="UQY49" s="81"/>
      <c r="UQZ49" s="81"/>
      <c r="URA49" s="81"/>
      <c r="URB49" s="81"/>
      <c r="URC49" s="81"/>
      <c r="URD49" s="81"/>
      <c r="URE49" s="81"/>
      <c r="URF49" s="81"/>
      <c r="URG49" s="81"/>
      <c r="URH49" s="81"/>
      <c r="URI49" s="81"/>
      <c r="URJ49" s="81"/>
      <c r="URK49" s="81"/>
      <c r="URL49" s="81"/>
      <c r="URM49" s="81"/>
      <c r="URN49" s="81"/>
      <c r="URO49" s="81"/>
      <c r="URP49" s="81"/>
      <c r="URQ49" s="81"/>
      <c r="URR49" s="81"/>
      <c r="URS49" s="81"/>
      <c r="URT49" s="81"/>
      <c r="URU49" s="81"/>
      <c r="URV49" s="81"/>
      <c r="URW49" s="81"/>
      <c r="URX49" s="81"/>
      <c r="URY49" s="81"/>
      <c r="URZ49" s="81"/>
      <c r="USA49" s="81"/>
      <c r="USB49" s="81"/>
      <c r="USC49" s="81"/>
      <c r="USD49" s="81"/>
      <c r="USE49" s="81"/>
      <c r="USF49" s="81"/>
      <c r="USG49" s="81"/>
      <c r="USH49" s="81"/>
      <c r="USI49" s="81"/>
      <c r="USJ49" s="81"/>
      <c r="USK49" s="81"/>
      <c r="USL49" s="81"/>
      <c r="USM49" s="81"/>
      <c r="USN49" s="81"/>
      <c r="USO49" s="81"/>
      <c r="USP49" s="81"/>
      <c r="USQ49" s="81"/>
      <c r="USR49" s="81"/>
      <c r="USS49" s="81"/>
      <c r="UST49" s="81"/>
      <c r="USU49" s="81"/>
      <c r="USV49" s="81"/>
      <c r="USW49" s="81"/>
      <c r="USX49" s="81"/>
      <c r="USY49" s="81"/>
      <c r="USZ49" s="81"/>
      <c r="UTA49" s="81"/>
      <c r="UTB49" s="81"/>
      <c r="UTC49" s="81"/>
      <c r="UTD49" s="81"/>
      <c r="UTE49" s="81"/>
      <c r="UTF49" s="81"/>
      <c r="UTG49" s="81"/>
      <c r="UTH49" s="81"/>
      <c r="UTI49" s="81"/>
      <c r="UTJ49" s="81"/>
      <c r="UTK49" s="81"/>
      <c r="UTL49" s="81"/>
      <c r="UTM49" s="81"/>
      <c r="UTN49" s="81"/>
      <c r="UTO49" s="81"/>
      <c r="UTP49" s="81"/>
      <c r="UTQ49" s="81"/>
      <c r="UTR49" s="81"/>
      <c r="UTS49" s="81"/>
      <c r="UTT49" s="81"/>
      <c r="UTU49" s="81"/>
      <c r="UTV49" s="81"/>
      <c r="UTW49" s="81"/>
      <c r="UTX49" s="81"/>
      <c r="UTY49" s="81"/>
      <c r="UTZ49" s="81"/>
      <c r="UUA49" s="81"/>
      <c r="UUB49" s="81"/>
      <c r="UUC49" s="81"/>
      <c r="UUD49" s="81"/>
      <c r="UUE49" s="81"/>
      <c r="UUF49" s="81"/>
      <c r="UUG49" s="81"/>
      <c r="UUH49" s="81"/>
      <c r="UUI49" s="81"/>
      <c r="UUJ49" s="81"/>
      <c r="UUK49" s="81"/>
      <c r="UUL49" s="81"/>
      <c r="UUM49" s="81"/>
      <c r="UUN49" s="81"/>
      <c r="UUO49" s="81"/>
      <c r="UUP49" s="81"/>
      <c r="UUQ49" s="81"/>
      <c r="UUR49" s="81"/>
      <c r="UUS49" s="81"/>
      <c r="UUT49" s="81"/>
      <c r="UUU49" s="81"/>
      <c r="UUV49" s="81"/>
      <c r="UUW49" s="81"/>
      <c r="UUX49" s="81"/>
      <c r="UUY49" s="81"/>
      <c r="UUZ49" s="81"/>
      <c r="UVA49" s="81"/>
      <c r="UVB49" s="81"/>
      <c r="UVC49" s="81"/>
      <c r="UVD49" s="81"/>
      <c r="UVE49" s="81"/>
      <c r="UVF49" s="81"/>
      <c r="UVG49" s="81"/>
      <c r="UVH49" s="81"/>
      <c r="UVI49" s="81"/>
      <c r="UVJ49" s="81"/>
      <c r="UVK49" s="81"/>
      <c r="UVL49" s="81"/>
      <c r="UVM49" s="81"/>
      <c r="UVN49" s="81"/>
      <c r="UVO49" s="81"/>
      <c r="UVP49" s="81"/>
      <c r="UVQ49" s="81"/>
      <c r="UVR49" s="81"/>
      <c r="UVS49" s="81"/>
      <c r="UVT49" s="81"/>
      <c r="UVU49" s="81"/>
      <c r="UVV49" s="81"/>
      <c r="UVW49" s="81"/>
      <c r="UVX49" s="81"/>
      <c r="UVY49" s="81"/>
      <c r="UVZ49" s="81"/>
      <c r="UWA49" s="81"/>
      <c r="UWB49" s="81"/>
      <c r="UWC49" s="81"/>
      <c r="UWD49" s="81"/>
      <c r="UWE49" s="81"/>
      <c r="UWF49" s="81"/>
      <c r="UWG49" s="81"/>
      <c r="UWH49" s="81"/>
      <c r="UWI49" s="81"/>
      <c r="UWJ49" s="81"/>
      <c r="UWK49" s="81"/>
      <c r="UWL49" s="81"/>
      <c r="UWM49" s="81"/>
      <c r="UWN49" s="81"/>
      <c r="UWO49" s="81"/>
      <c r="UWP49" s="81"/>
      <c r="UWQ49" s="81"/>
      <c r="UWR49" s="81"/>
      <c r="UWS49" s="81"/>
      <c r="UWT49" s="81"/>
      <c r="UWU49" s="81"/>
      <c r="UWV49" s="81"/>
      <c r="UWW49" s="81"/>
      <c r="UWX49" s="81"/>
      <c r="UWY49" s="81"/>
      <c r="UWZ49" s="81"/>
      <c r="UXA49" s="81"/>
      <c r="UXB49" s="81"/>
      <c r="UXC49" s="81"/>
      <c r="UXD49" s="81"/>
      <c r="UXE49" s="81"/>
      <c r="UXF49" s="81"/>
      <c r="UXG49" s="81"/>
      <c r="UXH49" s="81"/>
      <c r="UXI49" s="81"/>
      <c r="UXJ49" s="81"/>
      <c r="UXK49" s="81"/>
      <c r="UXL49" s="81"/>
      <c r="UXM49" s="81"/>
      <c r="UXN49" s="81"/>
      <c r="UXO49" s="81"/>
      <c r="UXP49" s="81"/>
      <c r="UXQ49" s="81"/>
      <c r="UXR49" s="81"/>
      <c r="UXS49" s="81"/>
      <c r="UXT49" s="81"/>
      <c r="UXU49" s="81"/>
      <c r="UXV49" s="81"/>
      <c r="UXW49" s="81"/>
      <c r="UXX49" s="81"/>
      <c r="UXY49" s="81"/>
      <c r="UXZ49" s="81"/>
      <c r="UYA49" s="81"/>
      <c r="UYB49" s="81"/>
      <c r="UYC49" s="81"/>
      <c r="UYD49" s="81"/>
      <c r="UYE49" s="81"/>
      <c r="UYF49" s="81"/>
      <c r="UYG49" s="81"/>
      <c r="UYH49" s="81"/>
      <c r="UYI49" s="81"/>
      <c r="UYJ49" s="81"/>
      <c r="UYK49" s="81"/>
      <c r="UYL49" s="81"/>
      <c r="UYM49" s="81"/>
      <c r="UYN49" s="81"/>
      <c r="UYO49" s="81"/>
      <c r="UYP49" s="81"/>
      <c r="UYQ49" s="81"/>
      <c r="UYR49" s="81"/>
      <c r="UYS49" s="81"/>
      <c r="UYT49" s="81"/>
      <c r="UYU49" s="81"/>
      <c r="UYV49" s="81"/>
      <c r="UYW49" s="81"/>
      <c r="UYX49" s="81"/>
      <c r="UYY49" s="81"/>
      <c r="UYZ49" s="81"/>
      <c r="UZA49" s="81"/>
      <c r="UZB49" s="81"/>
      <c r="UZC49" s="81"/>
      <c r="UZD49" s="81"/>
      <c r="UZE49" s="81"/>
      <c r="UZF49" s="81"/>
      <c r="UZG49" s="81"/>
      <c r="UZH49" s="81"/>
      <c r="UZI49" s="81"/>
      <c r="UZJ49" s="81"/>
      <c r="UZK49" s="81"/>
      <c r="UZL49" s="81"/>
      <c r="UZM49" s="81"/>
      <c r="UZN49" s="81"/>
      <c r="UZO49" s="81"/>
      <c r="UZP49" s="81"/>
      <c r="UZQ49" s="81"/>
      <c r="UZR49" s="81"/>
      <c r="UZS49" s="81"/>
      <c r="UZT49" s="81"/>
      <c r="UZU49" s="81"/>
      <c r="UZV49" s="81"/>
      <c r="UZW49" s="81"/>
      <c r="UZX49" s="81"/>
      <c r="UZY49" s="81"/>
      <c r="UZZ49" s="81"/>
      <c r="VAA49" s="81"/>
      <c r="VAB49" s="81"/>
      <c r="VAC49" s="81"/>
      <c r="VAD49" s="81"/>
      <c r="VAE49" s="81"/>
      <c r="VAF49" s="81"/>
      <c r="VAG49" s="81"/>
      <c r="VAH49" s="81"/>
      <c r="VAI49" s="81"/>
      <c r="VAJ49" s="81"/>
      <c r="VAK49" s="81"/>
      <c r="VAL49" s="81"/>
      <c r="VAM49" s="81"/>
      <c r="VAN49" s="81"/>
      <c r="VAO49" s="81"/>
      <c r="VAP49" s="81"/>
      <c r="VAQ49" s="81"/>
      <c r="VAR49" s="81"/>
      <c r="VAS49" s="81"/>
      <c r="VAT49" s="81"/>
      <c r="VAU49" s="81"/>
      <c r="VAV49" s="81"/>
      <c r="VAW49" s="81"/>
      <c r="VAX49" s="81"/>
      <c r="VAY49" s="81"/>
      <c r="VAZ49" s="81"/>
      <c r="VBA49" s="81"/>
      <c r="VBB49" s="81"/>
      <c r="VBC49" s="81"/>
      <c r="VBD49" s="81"/>
      <c r="VBE49" s="81"/>
      <c r="VBF49" s="81"/>
      <c r="VBG49" s="81"/>
      <c r="VBH49" s="81"/>
      <c r="VBI49" s="81"/>
      <c r="VBJ49" s="81"/>
      <c r="VBK49" s="81"/>
      <c r="VBL49" s="81"/>
      <c r="VBM49" s="81"/>
      <c r="VBN49" s="81"/>
      <c r="VBO49" s="81"/>
      <c r="VBP49" s="81"/>
      <c r="VBQ49" s="81"/>
      <c r="VBR49" s="81"/>
      <c r="VBS49" s="81"/>
      <c r="VBT49" s="81"/>
      <c r="VBU49" s="81"/>
      <c r="VBV49" s="81"/>
      <c r="VBW49" s="81"/>
      <c r="VBX49" s="81"/>
      <c r="VBY49" s="81"/>
      <c r="VBZ49" s="81"/>
      <c r="VCA49" s="81"/>
      <c r="VCB49" s="81"/>
      <c r="VCC49" s="81"/>
      <c r="VCD49" s="81"/>
      <c r="VCE49" s="81"/>
      <c r="VCF49" s="81"/>
      <c r="VCG49" s="81"/>
      <c r="VCH49" s="81"/>
      <c r="VCI49" s="81"/>
      <c r="VCJ49" s="81"/>
      <c r="VCK49" s="81"/>
      <c r="VCL49" s="81"/>
      <c r="VCM49" s="81"/>
      <c r="VCN49" s="81"/>
      <c r="VCO49" s="81"/>
      <c r="VCP49" s="81"/>
      <c r="VCQ49" s="81"/>
      <c r="VCR49" s="81"/>
      <c r="VCS49" s="81"/>
      <c r="VCT49" s="81"/>
      <c r="VCU49" s="81"/>
      <c r="VCV49" s="81"/>
      <c r="VCW49" s="81"/>
      <c r="VCX49" s="81"/>
      <c r="VCY49" s="81"/>
      <c r="VCZ49" s="81"/>
      <c r="VDA49" s="81"/>
      <c r="VDB49" s="81"/>
      <c r="VDC49" s="81"/>
      <c r="VDD49" s="81"/>
      <c r="VDE49" s="81"/>
      <c r="VDF49" s="81"/>
      <c r="VDG49" s="81"/>
      <c r="VDH49" s="81"/>
      <c r="VDI49" s="81"/>
      <c r="VDJ49" s="81"/>
      <c r="VDK49" s="81"/>
      <c r="VDL49" s="81"/>
      <c r="VDM49" s="81"/>
      <c r="VDN49" s="81"/>
      <c r="VDO49" s="81"/>
      <c r="VDP49" s="81"/>
      <c r="VDQ49" s="81"/>
      <c r="VDR49" s="81"/>
      <c r="VDS49" s="81"/>
      <c r="VDT49" s="81"/>
      <c r="VDU49" s="81"/>
      <c r="VDV49" s="81"/>
      <c r="VDW49" s="81"/>
      <c r="VDX49" s="81"/>
      <c r="VDY49" s="81"/>
      <c r="VDZ49" s="81"/>
      <c r="VEA49" s="81"/>
      <c r="VEB49" s="81"/>
      <c r="VEC49" s="81"/>
      <c r="VED49" s="81"/>
      <c r="VEE49" s="81"/>
      <c r="VEF49" s="81"/>
      <c r="VEG49" s="81"/>
      <c r="VEH49" s="81"/>
      <c r="VEI49" s="81"/>
      <c r="VEJ49" s="81"/>
      <c r="VEK49" s="81"/>
      <c r="VEL49" s="81"/>
      <c r="VEM49" s="81"/>
      <c r="VEN49" s="81"/>
      <c r="VEO49" s="81"/>
      <c r="VEP49" s="81"/>
      <c r="VEQ49" s="81"/>
      <c r="VER49" s="81"/>
      <c r="VES49" s="81"/>
      <c r="VET49" s="81"/>
      <c r="VEU49" s="81"/>
      <c r="VEV49" s="81"/>
      <c r="VEW49" s="81"/>
      <c r="VEX49" s="81"/>
      <c r="VEY49" s="81"/>
      <c r="VEZ49" s="81"/>
      <c r="VFA49" s="81"/>
      <c r="VFB49" s="81"/>
      <c r="VFC49" s="81"/>
      <c r="VFD49" s="81"/>
      <c r="VFE49" s="81"/>
      <c r="VFF49" s="81"/>
      <c r="VFG49" s="81"/>
      <c r="VFH49" s="81"/>
      <c r="VFI49" s="81"/>
      <c r="VFJ49" s="81"/>
      <c r="VFK49" s="81"/>
      <c r="VFL49" s="81"/>
      <c r="VFM49" s="81"/>
      <c r="VFN49" s="81"/>
      <c r="VFO49" s="81"/>
      <c r="VFP49" s="81"/>
      <c r="VFQ49" s="81"/>
      <c r="VFR49" s="81"/>
      <c r="VFS49" s="81"/>
      <c r="VFT49" s="81"/>
      <c r="VFU49" s="81"/>
      <c r="VFV49" s="81"/>
      <c r="VFW49" s="81"/>
      <c r="VFX49" s="81"/>
      <c r="VFY49" s="81"/>
      <c r="VFZ49" s="81"/>
      <c r="VGA49" s="81"/>
      <c r="VGB49" s="81"/>
      <c r="VGC49" s="81"/>
      <c r="VGD49" s="81"/>
      <c r="VGE49" s="81"/>
      <c r="VGF49" s="81"/>
      <c r="VGG49" s="81"/>
      <c r="VGH49" s="81"/>
      <c r="VGI49" s="81"/>
      <c r="VGJ49" s="81"/>
      <c r="VGK49" s="81"/>
      <c r="VGL49" s="81"/>
      <c r="VGM49" s="81"/>
      <c r="VGN49" s="81"/>
      <c r="VGO49" s="81"/>
      <c r="VGP49" s="81"/>
      <c r="VGQ49" s="81"/>
      <c r="VGR49" s="81"/>
      <c r="VGS49" s="81"/>
      <c r="VGT49" s="81"/>
      <c r="VGU49" s="81"/>
      <c r="VGV49" s="81"/>
      <c r="VGW49" s="81"/>
      <c r="VGX49" s="81"/>
      <c r="VGY49" s="81"/>
      <c r="VGZ49" s="81"/>
      <c r="VHA49" s="81"/>
      <c r="VHB49" s="81"/>
      <c r="VHC49" s="81"/>
      <c r="VHD49" s="81"/>
      <c r="VHE49" s="81"/>
      <c r="VHF49" s="81"/>
      <c r="VHG49" s="81"/>
      <c r="VHH49" s="81"/>
      <c r="VHI49" s="81"/>
      <c r="VHJ49" s="81"/>
      <c r="VHK49" s="81"/>
      <c r="VHL49" s="81"/>
      <c r="VHM49" s="81"/>
      <c r="VHN49" s="81"/>
      <c r="VHO49" s="81"/>
      <c r="VHP49" s="81"/>
      <c r="VHQ49" s="81"/>
      <c r="VHR49" s="81"/>
      <c r="VHS49" s="81"/>
      <c r="VHT49" s="81"/>
      <c r="VHU49" s="81"/>
      <c r="VHV49" s="81"/>
      <c r="VHW49" s="81"/>
      <c r="VHX49" s="81"/>
      <c r="VHY49" s="81"/>
      <c r="VHZ49" s="81"/>
      <c r="VIA49" s="81"/>
      <c r="VIB49" s="81"/>
      <c r="VIC49" s="81"/>
      <c r="VID49" s="81"/>
      <c r="VIE49" s="81"/>
      <c r="VIF49" s="81"/>
      <c r="VIG49" s="81"/>
      <c r="VIH49" s="81"/>
      <c r="VII49" s="81"/>
      <c r="VIJ49" s="81"/>
      <c r="VIK49" s="81"/>
      <c r="VIL49" s="81"/>
      <c r="VIM49" s="81"/>
      <c r="VIN49" s="81"/>
      <c r="VIO49" s="81"/>
      <c r="VIP49" s="81"/>
      <c r="VIQ49" s="81"/>
      <c r="VIR49" s="81"/>
      <c r="VIS49" s="81"/>
      <c r="VIT49" s="81"/>
      <c r="VIU49" s="81"/>
      <c r="VIV49" s="81"/>
      <c r="VIW49" s="81"/>
      <c r="VIX49" s="81"/>
      <c r="VIY49" s="81"/>
      <c r="VIZ49" s="81"/>
      <c r="VJA49" s="81"/>
      <c r="VJB49" s="81"/>
      <c r="VJC49" s="81"/>
      <c r="VJD49" s="81"/>
      <c r="VJE49" s="81"/>
      <c r="VJF49" s="81"/>
      <c r="VJG49" s="81"/>
      <c r="VJH49" s="81"/>
      <c r="VJI49" s="81"/>
      <c r="VJJ49" s="81"/>
      <c r="VJK49" s="81"/>
      <c r="VJL49" s="81"/>
      <c r="VJM49" s="81"/>
      <c r="VJN49" s="81"/>
      <c r="VJO49" s="81"/>
      <c r="VJP49" s="81"/>
      <c r="VJQ49" s="81"/>
      <c r="VJR49" s="81"/>
      <c r="VJS49" s="81"/>
      <c r="VJT49" s="81"/>
      <c r="VJU49" s="81"/>
      <c r="VJV49" s="81"/>
      <c r="VJW49" s="81"/>
      <c r="VJX49" s="81"/>
      <c r="VJY49" s="81"/>
      <c r="VJZ49" s="81"/>
      <c r="VKA49" s="81"/>
      <c r="VKB49" s="81"/>
      <c r="VKC49" s="81"/>
      <c r="VKD49" s="81"/>
      <c r="VKE49" s="81"/>
      <c r="VKF49" s="81"/>
      <c r="VKG49" s="81"/>
      <c r="VKH49" s="81"/>
      <c r="VKI49" s="81"/>
      <c r="VKJ49" s="81"/>
      <c r="VKK49" s="81"/>
      <c r="VKL49" s="81"/>
      <c r="VKM49" s="81"/>
      <c r="VKN49" s="81"/>
      <c r="VKO49" s="81"/>
      <c r="VKP49" s="81"/>
      <c r="VKQ49" s="81"/>
      <c r="VKR49" s="81"/>
      <c r="VKS49" s="81"/>
      <c r="VKT49" s="81"/>
      <c r="VKU49" s="81"/>
      <c r="VKV49" s="81"/>
      <c r="VKW49" s="81"/>
      <c r="VKX49" s="81"/>
      <c r="VKY49" s="81"/>
      <c r="VKZ49" s="81"/>
      <c r="VLA49" s="81"/>
      <c r="VLB49" s="81"/>
      <c r="VLC49" s="81"/>
      <c r="VLD49" s="81"/>
      <c r="VLE49" s="81"/>
      <c r="VLF49" s="81"/>
      <c r="VLG49" s="81"/>
      <c r="VLH49" s="81"/>
      <c r="VLI49" s="81"/>
      <c r="VLJ49" s="81"/>
      <c r="VLK49" s="81"/>
      <c r="VLL49" s="81"/>
      <c r="VLM49" s="81"/>
      <c r="VLN49" s="81"/>
      <c r="VLO49" s="81"/>
      <c r="VLP49" s="81"/>
      <c r="VLQ49" s="81"/>
      <c r="VLR49" s="81"/>
      <c r="VLS49" s="81"/>
      <c r="VLT49" s="81"/>
      <c r="VLU49" s="81"/>
      <c r="VLV49" s="81"/>
      <c r="VLW49" s="81"/>
      <c r="VLX49" s="81"/>
      <c r="VLY49" s="81"/>
      <c r="VLZ49" s="81"/>
      <c r="VMA49" s="81"/>
      <c r="VMB49" s="81"/>
      <c r="VMC49" s="81"/>
      <c r="VMD49" s="81"/>
      <c r="VME49" s="81"/>
      <c r="VMF49" s="81"/>
      <c r="VMG49" s="81"/>
      <c r="VMH49" s="81"/>
      <c r="VMI49" s="81"/>
      <c r="VMJ49" s="81"/>
      <c r="VMK49" s="81"/>
      <c r="VML49" s="81"/>
      <c r="VMM49" s="81"/>
      <c r="VMN49" s="81"/>
      <c r="VMO49" s="81"/>
      <c r="VMP49" s="81"/>
      <c r="VMQ49" s="81"/>
      <c r="VMR49" s="81"/>
      <c r="VMS49" s="81"/>
      <c r="VMT49" s="81"/>
      <c r="VMU49" s="81"/>
      <c r="VMV49" s="81"/>
      <c r="VMW49" s="81"/>
      <c r="VMX49" s="81"/>
      <c r="VMY49" s="81"/>
      <c r="VMZ49" s="81"/>
      <c r="VNA49" s="81"/>
      <c r="VNB49" s="81"/>
      <c r="VNC49" s="81"/>
      <c r="VND49" s="81"/>
      <c r="VNE49" s="81"/>
      <c r="VNF49" s="81"/>
      <c r="VNG49" s="81"/>
      <c r="VNH49" s="81"/>
      <c r="VNI49" s="81"/>
      <c r="VNJ49" s="81"/>
      <c r="VNK49" s="81"/>
      <c r="VNL49" s="81"/>
      <c r="VNM49" s="81"/>
      <c r="VNN49" s="81"/>
      <c r="VNO49" s="81"/>
      <c r="VNP49" s="81"/>
      <c r="VNQ49" s="81"/>
      <c r="VNR49" s="81"/>
      <c r="VNS49" s="81"/>
      <c r="VNT49" s="81"/>
      <c r="VNU49" s="81"/>
      <c r="VNV49" s="81"/>
      <c r="VNW49" s="81"/>
      <c r="VNX49" s="81"/>
      <c r="VNY49" s="81"/>
      <c r="VNZ49" s="81"/>
      <c r="VOA49" s="81"/>
      <c r="VOB49" s="81"/>
      <c r="VOC49" s="81"/>
      <c r="VOD49" s="81"/>
      <c r="VOE49" s="81"/>
      <c r="VOF49" s="81"/>
      <c r="VOG49" s="81"/>
      <c r="VOH49" s="81"/>
      <c r="VOI49" s="81"/>
      <c r="VOJ49" s="81"/>
      <c r="VOK49" s="81"/>
      <c r="VOL49" s="81"/>
      <c r="VOM49" s="81"/>
      <c r="VON49" s="81"/>
      <c r="VOO49" s="81"/>
      <c r="VOP49" s="81"/>
      <c r="VOQ49" s="81"/>
      <c r="VOR49" s="81"/>
      <c r="VOS49" s="81"/>
      <c r="VOT49" s="81"/>
      <c r="VOU49" s="81"/>
      <c r="VOV49" s="81"/>
      <c r="VOW49" s="81"/>
      <c r="VOX49" s="81"/>
      <c r="VOY49" s="81"/>
      <c r="VOZ49" s="81"/>
      <c r="VPA49" s="81"/>
      <c r="VPB49" s="81"/>
      <c r="VPC49" s="81"/>
      <c r="VPD49" s="81"/>
      <c r="VPE49" s="81"/>
      <c r="VPF49" s="81"/>
      <c r="VPG49" s="81"/>
      <c r="VPH49" s="81"/>
      <c r="VPI49" s="81"/>
      <c r="VPJ49" s="81"/>
      <c r="VPK49" s="81"/>
      <c r="VPL49" s="81"/>
      <c r="VPM49" s="81"/>
      <c r="VPN49" s="81"/>
      <c r="VPO49" s="81"/>
      <c r="VPP49" s="81"/>
      <c r="VPQ49" s="81"/>
      <c r="VPR49" s="81"/>
      <c r="VPS49" s="81"/>
      <c r="VPT49" s="81"/>
      <c r="VPU49" s="81"/>
      <c r="VPV49" s="81"/>
      <c r="VPW49" s="81"/>
      <c r="VPX49" s="81"/>
      <c r="VPY49" s="81"/>
      <c r="VPZ49" s="81"/>
      <c r="VQA49" s="81"/>
      <c r="VQB49" s="81"/>
      <c r="VQC49" s="81"/>
      <c r="VQD49" s="81"/>
      <c r="VQE49" s="81"/>
      <c r="VQF49" s="81"/>
      <c r="VQG49" s="81"/>
      <c r="VQH49" s="81"/>
      <c r="VQI49" s="81"/>
      <c r="VQJ49" s="81"/>
      <c r="VQK49" s="81"/>
      <c r="VQL49" s="81"/>
      <c r="VQM49" s="81"/>
      <c r="VQN49" s="81"/>
      <c r="VQO49" s="81"/>
      <c r="VQP49" s="81"/>
      <c r="VQQ49" s="81"/>
      <c r="VQR49" s="81"/>
      <c r="VQS49" s="81"/>
      <c r="VQT49" s="81"/>
      <c r="VQU49" s="81"/>
      <c r="VQV49" s="81"/>
      <c r="VQW49" s="81"/>
      <c r="VQX49" s="81"/>
      <c r="VQY49" s="81"/>
      <c r="VQZ49" s="81"/>
      <c r="VRA49" s="81"/>
      <c r="VRB49" s="81"/>
      <c r="VRC49" s="81"/>
      <c r="VRD49" s="81"/>
      <c r="VRE49" s="81"/>
      <c r="VRF49" s="81"/>
      <c r="VRG49" s="81"/>
      <c r="VRH49" s="81"/>
      <c r="VRI49" s="81"/>
      <c r="VRJ49" s="81"/>
      <c r="VRK49" s="81"/>
      <c r="VRL49" s="81"/>
      <c r="VRM49" s="81"/>
      <c r="VRN49" s="81"/>
      <c r="VRO49" s="81"/>
      <c r="VRP49" s="81"/>
      <c r="VRQ49" s="81"/>
      <c r="VRR49" s="81"/>
      <c r="VRS49" s="81"/>
      <c r="VRT49" s="81"/>
      <c r="VRU49" s="81"/>
      <c r="VRV49" s="81"/>
      <c r="VRW49" s="81"/>
      <c r="VRX49" s="81"/>
      <c r="VRY49" s="81"/>
      <c r="VRZ49" s="81"/>
      <c r="VSA49" s="81"/>
      <c r="VSB49" s="81"/>
      <c r="VSC49" s="81"/>
      <c r="VSD49" s="81"/>
      <c r="VSE49" s="81"/>
      <c r="VSF49" s="81"/>
      <c r="VSG49" s="81"/>
      <c r="VSH49" s="81"/>
      <c r="VSI49" s="81"/>
      <c r="VSJ49" s="81"/>
      <c r="VSK49" s="81"/>
      <c r="VSL49" s="81"/>
      <c r="VSM49" s="81"/>
      <c r="VSN49" s="81"/>
      <c r="VSO49" s="81"/>
      <c r="VSP49" s="81"/>
      <c r="VSQ49" s="81"/>
      <c r="VSR49" s="81"/>
      <c r="VSS49" s="81"/>
      <c r="VST49" s="81"/>
      <c r="VSU49" s="81"/>
      <c r="VSV49" s="81"/>
      <c r="VSW49" s="81"/>
      <c r="VSX49" s="81"/>
      <c r="VSY49" s="81"/>
      <c r="VSZ49" s="81"/>
      <c r="VTA49" s="81"/>
      <c r="VTB49" s="81"/>
      <c r="VTC49" s="81"/>
      <c r="VTD49" s="81"/>
      <c r="VTE49" s="81"/>
      <c r="VTF49" s="81"/>
      <c r="VTG49" s="81"/>
      <c r="VTH49" s="81"/>
      <c r="VTI49" s="81"/>
      <c r="VTJ49" s="81"/>
      <c r="VTK49" s="81"/>
      <c r="VTL49" s="81"/>
      <c r="VTM49" s="81"/>
      <c r="VTN49" s="81"/>
      <c r="VTO49" s="81"/>
      <c r="VTP49" s="81"/>
      <c r="VTQ49" s="81"/>
      <c r="VTR49" s="81"/>
      <c r="VTS49" s="81"/>
      <c r="VTT49" s="81"/>
      <c r="VTU49" s="81"/>
      <c r="VTV49" s="81"/>
      <c r="VTW49" s="81"/>
      <c r="VTX49" s="81"/>
      <c r="VTY49" s="81"/>
      <c r="VTZ49" s="81"/>
      <c r="VUA49" s="81"/>
      <c r="VUB49" s="81"/>
      <c r="VUC49" s="81"/>
      <c r="VUD49" s="81"/>
      <c r="VUE49" s="81"/>
      <c r="VUF49" s="81"/>
      <c r="VUG49" s="81"/>
      <c r="VUH49" s="81"/>
      <c r="VUI49" s="81"/>
      <c r="VUJ49" s="81"/>
      <c r="VUK49" s="81"/>
      <c r="VUL49" s="81"/>
      <c r="VUM49" s="81"/>
      <c r="VUN49" s="81"/>
      <c r="VUO49" s="81"/>
      <c r="VUP49" s="81"/>
      <c r="VUQ49" s="81"/>
      <c r="VUR49" s="81"/>
      <c r="VUS49" s="81"/>
      <c r="VUT49" s="81"/>
      <c r="VUU49" s="81"/>
      <c r="VUV49" s="81"/>
      <c r="VUW49" s="81"/>
      <c r="VUX49" s="81"/>
      <c r="VUY49" s="81"/>
      <c r="VUZ49" s="81"/>
      <c r="VVA49" s="81"/>
      <c r="VVB49" s="81"/>
      <c r="VVC49" s="81"/>
      <c r="VVD49" s="81"/>
      <c r="VVE49" s="81"/>
      <c r="VVF49" s="81"/>
      <c r="VVG49" s="81"/>
      <c r="VVH49" s="81"/>
      <c r="VVI49" s="81"/>
      <c r="VVJ49" s="81"/>
      <c r="VVK49" s="81"/>
      <c r="VVL49" s="81"/>
      <c r="VVM49" s="81"/>
      <c r="VVN49" s="81"/>
      <c r="VVO49" s="81"/>
      <c r="VVP49" s="81"/>
      <c r="VVQ49" s="81"/>
      <c r="VVR49" s="81"/>
      <c r="VVS49" s="81"/>
      <c r="VVT49" s="81"/>
      <c r="VVU49" s="81"/>
      <c r="VVV49" s="81"/>
      <c r="VVW49" s="81"/>
      <c r="VVX49" s="81"/>
      <c r="VVY49" s="81"/>
      <c r="VVZ49" s="81"/>
      <c r="VWA49" s="81"/>
      <c r="VWB49" s="81"/>
      <c r="VWC49" s="81"/>
      <c r="VWD49" s="81"/>
      <c r="VWE49" s="81"/>
      <c r="VWF49" s="81"/>
      <c r="VWG49" s="81"/>
      <c r="VWH49" s="81"/>
      <c r="VWI49" s="81"/>
      <c r="VWJ49" s="81"/>
      <c r="VWK49" s="81"/>
      <c r="VWL49" s="81"/>
      <c r="VWM49" s="81"/>
      <c r="VWN49" s="81"/>
      <c r="VWO49" s="81"/>
      <c r="VWP49" s="81"/>
      <c r="VWQ49" s="81"/>
      <c r="VWR49" s="81"/>
      <c r="VWS49" s="81"/>
      <c r="VWT49" s="81"/>
      <c r="VWU49" s="81"/>
      <c r="VWV49" s="81"/>
      <c r="VWW49" s="81"/>
      <c r="VWX49" s="81"/>
      <c r="VWY49" s="81"/>
      <c r="VWZ49" s="81"/>
      <c r="VXA49" s="81"/>
      <c r="VXB49" s="81"/>
      <c r="VXC49" s="81"/>
      <c r="VXD49" s="81"/>
      <c r="VXE49" s="81"/>
      <c r="VXF49" s="81"/>
      <c r="VXG49" s="81"/>
      <c r="VXH49" s="81"/>
      <c r="VXI49" s="81"/>
      <c r="VXJ49" s="81"/>
      <c r="VXK49" s="81"/>
      <c r="VXL49" s="81"/>
      <c r="VXM49" s="81"/>
      <c r="VXN49" s="81"/>
      <c r="VXO49" s="81"/>
      <c r="VXP49" s="81"/>
      <c r="VXQ49" s="81"/>
      <c r="VXR49" s="81"/>
      <c r="VXS49" s="81"/>
      <c r="VXT49" s="81"/>
      <c r="VXU49" s="81"/>
      <c r="VXV49" s="81"/>
      <c r="VXW49" s="81"/>
      <c r="VXX49" s="81"/>
      <c r="VXY49" s="81"/>
      <c r="VXZ49" s="81"/>
      <c r="VYA49" s="81"/>
      <c r="VYB49" s="81"/>
      <c r="VYC49" s="81"/>
      <c r="VYD49" s="81"/>
      <c r="VYE49" s="81"/>
      <c r="VYF49" s="81"/>
      <c r="VYG49" s="81"/>
      <c r="VYH49" s="81"/>
      <c r="VYI49" s="81"/>
      <c r="VYJ49" s="81"/>
      <c r="VYK49" s="81"/>
      <c r="VYL49" s="81"/>
      <c r="VYM49" s="81"/>
      <c r="VYN49" s="81"/>
      <c r="VYO49" s="81"/>
      <c r="VYP49" s="81"/>
      <c r="VYQ49" s="81"/>
      <c r="VYR49" s="81"/>
      <c r="VYS49" s="81"/>
      <c r="VYT49" s="81"/>
      <c r="VYU49" s="81"/>
      <c r="VYV49" s="81"/>
      <c r="VYW49" s="81"/>
      <c r="VYX49" s="81"/>
      <c r="VYY49" s="81"/>
      <c r="VYZ49" s="81"/>
      <c r="VZA49" s="81"/>
      <c r="VZB49" s="81"/>
      <c r="VZC49" s="81"/>
      <c r="VZD49" s="81"/>
      <c r="VZE49" s="81"/>
      <c r="VZF49" s="81"/>
      <c r="VZG49" s="81"/>
      <c r="VZH49" s="81"/>
      <c r="VZI49" s="81"/>
      <c r="VZJ49" s="81"/>
      <c r="VZK49" s="81"/>
      <c r="VZL49" s="81"/>
      <c r="VZM49" s="81"/>
      <c r="VZN49" s="81"/>
      <c r="VZO49" s="81"/>
      <c r="VZP49" s="81"/>
      <c r="VZQ49" s="81"/>
      <c r="VZR49" s="81"/>
      <c r="VZS49" s="81"/>
      <c r="VZT49" s="81"/>
      <c r="VZU49" s="81"/>
      <c r="VZV49" s="81"/>
      <c r="VZW49" s="81"/>
      <c r="VZX49" s="81"/>
      <c r="VZY49" s="81"/>
      <c r="VZZ49" s="81"/>
      <c r="WAA49" s="81"/>
      <c r="WAB49" s="81"/>
      <c r="WAC49" s="81"/>
      <c r="WAD49" s="81"/>
      <c r="WAE49" s="81"/>
      <c r="WAF49" s="81"/>
      <c r="WAG49" s="81"/>
      <c r="WAH49" s="81"/>
      <c r="WAI49" s="81"/>
      <c r="WAJ49" s="81"/>
      <c r="WAK49" s="81"/>
      <c r="WAL49" s="81"/>
      <c r="WAM49" s="81"/>
      <c r="WAN49" s="81"/>
      <c r="WAO49" s="81"/>
      <c r="WAP49" s="81"/>
      <c r="WAQ49" s="81"/>
      <c r="WAR49" s="81"/>
      <c r="WAS49" s="81"/>
      <c r="WAT49" s="81"/>
      <c r="WAU49" s="81"/>
      <c r="WAV49" s="81"/>
      <c r="WAW49" s="81"/>
      <c r="WAX49" s="81"/>
      <c r="WAY49" s="81"/>
      <c r="WAZ49" s="81"/>
      <c r="WBA49" s="81"/>
      <c r="WBB49" s="81"/>
      <c r="WBC49" s="81"/>
      <c r="WBD49" s="81"/>
      <c r="WBE49" s="81"/>
      <c r="WBF49" s="81"/>
      <c r="WBG49" s="81"/>
      <c r="WBH49" s="81"/>
      <c r="WBI49" s="81"/>
      <c r="WBJ49" s="81"/>
      <c r="WBK49" s="81"/>
      <c r="WBL49" s="81"/>
      <c r="WBM49" s="81"/>
      <c r="WBN49" s="81"/>
      <c r="WBO49" s="81"/>
      <c r="WBP49" s="81"/>
      <c r="WBQ49" s="81"/>
      <c r="WBR49" s="81"/>
      <c r="WBS49" s="81"/>
      <c r="WBT49" s="81"/>
      <c r="WBU49" s="81"/>
      <c r="WBV49" s="81"/>
      <c r="WBW49" s="81"/>
      <c r="WBX49" s="81"/>
      <c r="WBY49" s="81"/>
      <c r="WBZ49" s="81"/>
      <c r="WCA49" s="81"/>
      <c r="WCB49" s="81"/>
      <c r="WCC49" s="81"/>
      <c r="WCD49" s="81"/>
      <c r="WCE49" s="81"/>
      <c r="WCF49" s="81"/>
      <c r="WCG49" s="81"/>
      <c r="WCH49" s="81"/>
      <c r="WCI49" s="81"/>
      <c r="WCJ49" s="81"/>
      <c r="WCK49" s="81"/>
      <c r="WCL49" s="81"/>
      <c r="WCM49" s="81"/>
      <c r="WCN49" s="81"/>
      <c r="WCO49" s="81"/>
      <c r="WCP49" s="81"/>
      <c r="WCQ49" s="81"/>
      <c r="WCR49" s="81"/>
      <c r="WCS49" s="81"/>
      <c r="WCT49" s="81"/>
      <c r="WCU49" s="81"/>
      <c r="WCV49" s="81"/>
      <c r="WCW49" s="81"/>
      <c r="WCX49" s="81"/>
      <c r="WCY49" s="81"/>
      <c r="WCZ49" s="81"/>
      <c r="WDA49" s="81"/>
      <c r="WDB49" s="81"/>
      <c r="WDC49" s="81"/>
      <c r="WDD49" s="81"/>
      <c r="WDE49" s="81"/>
      <c r="WDF49" s="81"/>
      <c r="WDG49" s="81"/>
      <c r="WDH49" s="81"/>
      <c r="WDI49" s="81"/>
      <c r="WDJ49" s="81"/>
      <c r="WDK49" s="81"/>
      <c r="WDL49" s="81"/>
      <c r="WDM49" s="81"/>
      <c r="WDN49" s="81"/>
      <c r="WDO49" s="81"/>
      <c r="WDP49" s="81"/>
      <c r="WDQ49" s="81"/>
      <c r="WDR49" s="81"/>
      <c r="WDS49" s="81"/>
      <c r="WDT49" s="81"/>
      <c r="WDU49" s="81"/>
      <c r="WDV49" s="81"/>
      <c r="WDW49" s="81"/>
      <c r="WDX49" s="81"/>
      <c r="WDY49" s="81"/>
      <c r="WDZ49" s="81"/>
      <c r="WEA49" s="81"/>
      <c r="WEB49" s="81"/>
      <c r="WEC49" s="81"/>
      <c r="WED49" s="81"/>
      <c r="WEE49" s="81"/>
      <c r="WEF49" s="81"/>
      <c r="WEG49" s="81"/>
      <c r="WEH49" s="81"/>
      <c r="WEI49" s="81"/>
      <c r="WEJ49" s="81"/>
      <c r="WEK49" s="81"/>
      <c r="WEL49" s="81"/>
      <c r="WEM49" s="81"/>
      <c r="WEN49" s="81"/>
      <c r="WEO49" s="81"/>
      <c r="WEP49" s="81"/>
      <c r="WEQ49" s="81"/>
      <c r="WER49" s="81"/>
      <c r="WES49" s="81"/>
      <c r="WET49" s="81"/>
      <c r="WEU49" s="81"/>
      <c r="WEV49" s="81"/>
      <c r="WEW49" s="81"/>
      <c r="WEX49" s="81"/>
      <c r="WEY49" s="81"/>
      <c r="WEZ49" s="81"/>
      <c r="WFA49" s="81"/>
      <c r="WFB49" s="81"/>
      <c r="WFC49" s="81"/>
      <c r="WFD49" s="81"/>
      <c r="WFE49" s="81"/>
      <c r="WFF49" s="81"/>
      <c r="WFG49" s="81"/>
      <c r="WFH49" s="81"/>
      <c r="WFI49" s="81"/>
      <c r="WFJ49" s="81"/>
      <c r="WFK49" s="81"/>
      <c r="WFL49" s="81"/>
      <c r="WFM49" s="81"/>
      <c r="WFN49" s="81"/>
      <c r="WFO49" s="81"/>
      <c r="WFP49" s="81"/>
      <c r="WFQ49" s="81"/>
      <c r="WFR49" s="81"/>
      <c r="WFS49" s="81"/>
      <c r="WFT49" s="81"/>
      <c r="WFU49" s="81"/>
      <c r="WFV49" s="81"/>
      <c r="WFW49" s="81"/>
      <c r="WFX49" s="81"/>
      <c r="WFY49" s="81"/>
      <c r="WFZ49" s="81"/>
      <c r="WGA49" s="81"/>
      <c r="WGB49" s="81"/>
      <c r="WGC49" s="81"/>
      <c r="WGD49" s="81"/>
      <c r="WGE49" s="81"/>
      <c r="WGF49" s="81"/>
      <c r="WGG49" s="81"/>
      <c r="WGH49" s="81"/>
      <c r="WGI49" s="81"/>
      <c r="WGJ49" s="81"/>
      <c r="WGK49" s="81"/>
      <c r="WGL49" s="81"/>
      <c r="WGM49" s="81"/>
      <c r="WGN49" s="81"/>
      <c r="WGO49" s="81"/>
      <c r="WGP49" s="81"/>
      <c r="WGQ49" s="81"/>
      <c r="WGR49" s="81"/>
      <c r="WGS49" s="81"/>
      <c r="WGT49" s="81"/>
      <c r="WGU49" s="81"/>
      <c r="WGV49" s="81"/>
      <c r="WGW49" s="81"/>
      <c r="WGX49" s="81"/>
      <c r="WGY49" s="81"/>
      <c r="WGZ49" s="81"/>
      <c r="WHA49" s="81"/>
      <c r="WHB49" s="81"/>
      <c r="WHC49" s="81"/>
      <c r="WHD49" s="81"/>
      <c r="WHE49" s="81"/>
      <c r="WHF49" s="81"/>
      <c r="WHG49" s="81"/>
      <c r="WHH49" s="81"/>
      <c r="WHI49" s="81"/>
      <c r="WHJ49" s="81"/>
      <c r="WHK49" s="81"/>
      <c r="WHL49" s="81"/>
      <c r="WHM49" s="81"/>
      <c r="WHN49" s="81"/>
      <c r="WHO49" s="81"/>
      <c r="WHP49" s="81"/>
      <c r="WHQ49" s="81"/>
      <c r="WHR49" s="81"/>
      <c r="WHS49" s="81"/>
      <c r="WHT49" s="81"/>
      <c r="WHU49" s="81"/>
      <c r="WHV49" s="81"/>
      <c r="WHW49" s="81"/>
      <c r="WHX49" s="81"/>
      <c r="WHY49" s="81"/>
      <c r="WHZ49" s="81"/>
      <c r="WIA49" s="81"/>
      <c r="WIB49" s="81"/>
      <c r="WIC49" s="81"/>
      <c r="WID49" s="81"/>
      <c r="WIE49" s="81"/>
      <c r="WIF49" s="81"/>
      <c r="WIG49" s="81"/>
      <c r="WIH49" s="81"/>
      <c r="WII49" s="81"/>
      <c r="WIJ49" s="81"/>
      <c r="WIK49" s="81"/>
      <c r="WIL49" s="81"/>
      <c r="WIM49" s="81"/>
      <c r="WIN49" s="81"/>
      <c r="WIO49" s="81"/>
      <c r="WIP49" s="81"/>
      <c r="WIQ49" s="81"/>
      <c r="WIR49" s="81"/>
      <c r="WIS49" s="81"/>
      <c r="WIT49" s="81"/>
      <c r="WIU49" s="81"/>
      <c r="WIV49" s="81"/>
      <c r="WIW49" s="81"/>
      <c r="WIX49" s="81"/>
      <c r="WIY49" s="81"/>
      <c r="WIZ49" s="81"/>
      <c r="WJA49" s="81"/>
      <c r="WJB49" s="81"/>
      <c r="WJC49" s="81"/>
      <c r="WJD49" s="81"/>
      <c r="WJE49" s="81"/>
      <c r="WJF49" s="81"/>
      <c r="WJG49" s="81"/>
      <c r="WJH49" s="81"/>
      <c r="WJI49" s="81"/>
      <c r="WJJ49" s="81"/>
      <c r="WJK49" s="81"/>
      <c r="WJL49" s="81"/>
      <c r="WJM49" s="81"/>
      <c r="WJN49" s="81"/>
      <c r="WJO49" s="81"/>
      <c r="WJP49" s="81"/>
      <c r="WJQ49" s="81"/>
      <c r="WJR49" s="81"/>
      <c r="WJS49" s="81"/>
      <c r="WJT49" s="81"/>
      <c r="WJU49" s="81"/>
      <c r="WJV49" s="81"/>
      <c r="WJW49" s="81"/>
      <c r="WJX49" s="81"/>
      <c r="WJY49" s="81"/>
      <c r="WJZ49" s="81"/>
      <c r="WKA49" s="81"/>
      <c r="WKB49" s="81"/>
      <c r="WKC49" s="81"/>
      <c r="WKD49" s="81"/>
      <c r="WKE49" s="81"/>
      <c r="WKF49" s="81"/>
      <c r="WKG49" s="81"/>
      <c r="WKH49" s="81"/>
      <c r="WKI49" s="81"/>
      <c r="WKJ49" s="81"/>
      <c r="WKK49" s="81"/>
      <c r="WKL49" s="81"/>
      <c r="WKM49" s="81"/>
      <c r="WKN49" s="81"/>
      <c r="WKO49" s="81"/>
      <c r="WKP49" s="81"/>
      <c r="WKQ49" s="81"/>
      <c r="WKR49" s="81"/>
      <c r="WKS49" s="81"/>
      <c r="WKT49" s="81"/>
      <c r="WKU49" s="81"/>
      <c r="WKV49" s="81"/>
      <c r="WKW49" s="81"/>
      <c r="WKX49" s="81"/>
      <c r="WKY49" s="81"/>
      <c r="WKZ49" s="81"/>
      <c r="WLA49" s="81"/>
      <c r="WLB49" s="81"/>
      <c r="WLC49" s="81"/>
      <c r="WLD49" s="81"/>
      <c r="WLE49" s="81"/>
      <c r="WLF49" s="81"/>
      <c r="WLG49" s="81"/>
      <c r="WLH49" s="81"/>
      <c r="WLI49" s="81"/>
      <c r="WLJ49" s="81"/>
      <c r="WLK49" s="81"/>
      <c r="WLL49" s="81"/>
      <c r="WLM49" s="81"/>
      <c r="WLN49" s="81"/>
      <c r="WLO49" s="81"/>
      <c r="WLP49" s="81"/>
      <c r="WLQ49" s="81"/>
      <c r="WLR49" s="81"/>
      <c r="WLS49" s="81"/>
      <c r="WLT49" s="81"/>
      <c r="WLU49" s="81"/>
      <c r="WLV49" s="81"/>
      <c r="WLW49" s="81"/>
      <c r="WLX49" s="81"/>
      <c r="WLY49" s="81"/>
      <c r="WLZ49" s="81"/>
      <c r="WMA49" s="81"/>
      <c r="WMB49" s="81"/>
      <c r="WMC49" s="81"/>
      <c r="WMD49" s="81"/>
      <c r="WME49" s="81"/>
      <c r="WMF49" s="81"/>
      <c r="WMG49" s="81"/>
      <c r="WMH49" s="81"/>
      <c r="WMI49" s="81"/>
      <c r="WMJ49" s="81"/>
      <c r="WMK49" s="81"/>
      <c r="WML49" s="81"/>
      <c r="WMM49" s="81"/>
      <c r="WMN49" s="81"/>
      <c r="WMO49" s="81"/>
      <c r="WMP49" s="81"/>
      <c r="WMQ49" s="81"/>
      <c r="WMR49" s="81"/>
      <c r="WMS49" s="81"/>
      <c r="WMT49" s="81"/>
      <c r="WMU49" s="81"/>
      <c r="WMV49" s="81"/>
      <c r="WMW49" s="81"/>
      <c r="WMX49" s="81"/>
      <c r="WMY49" s="81"/>
      <c r="WMZ49" s="81"/>
      <c r="WNA49" s="81"/>
      <c r="WNB49" s="81"/>
      <c r="WNC49" s="81"/>
      <c r="WND49" s="81"/>
      <c r="WNE49" s="81"/>
      <c r="WNF49" s="81"/>
      <c r="WNG49" s="81"/>
      <c r="WNH49" s="81"/>
      <c r="WNI49" s="81"/>
      <c r="WNJ49" s="81"/>
      <c r="WNK49" s="81"/>
      <c r="WNL49" s="81"/>
      <c r="WNM49" s="81"/>
      <c r="WNN49" s="81"/>
      <c r="WNO49" s="81"/>
      <c r="WNP49" s="81"/>
      <c r="WNQ49" s="81"/>
      <c r="WNR49" s="81"/>
      <c r="WNS49" s="81"/>
      <c r="WNT49" s="81"/>
      <c r="WNU49" s="81"/>
      <c r="WNV49" s="81"/>
      <c r="WNW49" s="81"/>
      <c r="WNX49" s="81"/>
      <c r="WNY49" s="81"/>
      <c r="WNZ49" s="81"/>
      <c r="WOA49" s="81"/>
      <c r="WOB49" s="81"/>
      <c r="WOC49" s="81"/>
      <c r="WOD49" s="81"/>
      <c r="WOE49" s="81"/>
      <c r="WOF49" s="81"/>
      <c r="WOG49" s="81"/>
      <c r="WOH49" s="81"/>
      <c r="WOI49" s="81"/>
      <c r="WOJ49" s="81"/>
      <c r="WOK49" s="81"/>
      <c r="WOL49" s="81"/>
      <c r="WOM49" s="81"/>
      <c r="WON49" s="81"/>
      <c r="WOO49" s="81"/>
      <c r="WOP49" s="81"/>
      <c r="WOQ49" s="81"/>
      <c r="WOR49" s="81"/>
      <c r="WOS49" s="81"/>
      <c r="WOT49" s="81"/>
      <c r="WOU49" s="81"/>
      <c r="WOV49" s="81"/>
      <c r="WOW49" s="81"/>
      <c r="WOX49" s="81"/>
      <c r="WOY49" s="81"/>
      <c r="WOZ49" s="81"/>
      <c r="WPA49" s="81"/>
      <c r="WPB49" s="81"/>
      <c r="WPC49" s="81"/>
      <c r="WPD49" s="81"/>
      <c r="WPE49" s="81"/>
      <c r="WPF49" s="81"/>
      <c r="WPG49" s="81"/>
      <c r="WPH49" s="81"/>
      <c r="WPI49" s="81"/>
      <c r="WPJ49" s="81"/>
      <c r="WPK49" s="81"/>
      <c r="WPL49" s="81"/>
      <c r="WPM49" s="81"/>
      <c r="WPN49" s="81"/>
      <c r="WPO49" s="81"/>
      <c r="WPP49" s="81"/>
      <c r="WPQ49" s="81"/>
      <c r="WPR49" s="81"/>
      <c r="WPS49" s="81"/>
      <c r="WPT49" s="81"/>
      <c r="WPU49" s="81"/>
      <c r="WPV49" s="81"/>
      <c r="WPW49" s="81"/>
      <c r="WPX49" s="81"/>
      <c r="WPY49" s="81"/>
      <c r="WPZ49" s="81"/>
      <c r="WQA49" s="81"/>
      <c r="WQB49" s="81"/>
      <c r="WQC49" s="81"/>
      <c r="WQD49" s="81"/>
      <c r="WQE49" s="81"/>
      <c r="WQF49" s="81"/>
      <c r="WQG49" s="81"/>
      <c r="WQH49" s="81"/>
      <c r="WQI49" s="81"/>
      <c r="WQJ49" s="81"/>
      <c r="WQK49" s="81"/>
      <c r="WQL49" s="81"/>
      <c r="WQM49" s="81"/>
      <c r="WQN49" s="81"/>
      <c r="WQO49" s="81"/>
      <c r="WQP49" s="81"/>
      <c r="WQQ49" s="81"/>
      <c r="WQR49" s="81"/>
      <c r="WQS49" s="81"/>
      <c r="WQT49" s="81"/>
      <c r="WQU49" s="81"/>
      <c r="WQV49" s="81"/>
      <c r="WQW49" s="81"/>
      <c r="WQX49" s="81"/>
      <c r="WQY49" s="81"/>
      <c r="WQZ49" s="81"/>
      <c r="WRA49" s="81"/>
      <c r="WRB49" s="81"/>
      <c r="WRC49" s="81"/>
      <c r="WRD49" s="81"/>
      <c r="WRE49" s="81"/>
      <c r="WRF49" s="81"/>
      <c r="WRG49" s="81"/>
      <c r="WRH49" s="81"/>
      <c r="WRI49" s="81"/>
      <c r="WRJ49" s="81"/>
      <c r="WRK49" s="81"/>
      <c r="WRL49" s="81"/>
      <c r="WRM49" s="81"/>
      <c r="WRN49" s="81"/>
      <c r="WRO49" s="81"/>
      <c r="WRP49" s="81"/>
      <c r="WRQ49" s="81"/>
      <c r="WRR49" s="81"/>
      <c r="WRS49" s="81"/>
      <c r="WRT49" s="81"/>
      <c r="WRU49" s="81"/>
      <c r="WRV49" s="81"/>
      <c r="WRW49" s="81"/>
      <c r="WRX49" s="81"/>
      <c r="WRY49" s="81"/>
      <c r="WRZ49" s="81"/>
      <c r="WSA49" s="81"/>
      <c r="WSB49" s="81"/>
      <c r="WSC49" s="81"/>
      <c r="WSD49" s="81"/>
      <c r="WSE49" s="81"/>
      <c r="WSF49" s="81"/>
      <c r="WSG49" s="81"/>
      <c r="WSH49" s="81"/>
      <c r="WSI49" s="81"/>
      <c r="WSJ49" s="81"/>
      <c r="WSK49" s="81"/>
      <c r="WSL49" s="81"/>
      <c r="WSM49" s="81"/>
      <c r="WSN49" s="81"/>
      <c r="WSO49" s="81"/>
      <c r="WSP49" s="81"/>
      <c r="WSQ49" s="81"/>
      <c r="WSR49" s="81"/>
      <c r="WSS49" s="81"/>
      <c r="WST49" s="81"/>
      <c r="WSU49" s="81"/>
      <c r="WSV49" s="81"/>
      <c r="WSW49" s="81"/>
      <c r="WSX49" s="81"/>
      <c r="WSY49" s="81"/>
      <c r="WSZ49" s="81"/>
      <c r="WTA49" s="81"/>
      <c r="WTB49" s="81"/>
      <c r="WTC49" s="81"/>
      <c r="WTD49" s="81"/>
      <c r="WTE49" s="81"/>
      <c r="WTF49" s="81"/>
      <c r="WTG49" s="81"/>
      <c r="WTH49" s="81"/>
      <c r="WTI49" s="81"/>
      <c r="WTJ49" s="81"/>
      <c r="WTK49" s="81"/>
      <c r="WTL49" s="81"/>
      <c r="WTM49" s="81"/>
      <c r="WTN49" s="81"/>
      <c r="WTO49" s="81"/>
      <c r="WTP49" s="81"/>
      <c r="WTQ49" s="81"/>
      <c r="WTR49" s="81"/>
      <c r="WTS49" s="81"/>
      <c r="WTT49" s="81"/>
      <c r="WTU49" s="81"/>
      <c r="WTV49" s="81"/>
      <c r="WTW49" s="81"/>
      <c r="WTX49" s="81"/>
      <c r="WTY49" s="81"/>
      <c r="WTZ49" s="81"/>
      <c r="WUA49" s="81"/>
      <c r="WUB49" s="81"/>
      <c r="WUC49" s="81"/>
      <c r="WUD49" s="81"/>
      <c r="WUE49" s="81"/>
      <c r="WUF49" s="81"/>
      <c r="WUG49" s="81"/>
      <c r="WUH49" s="81"/>
      <c r="WUI49" s="81"/>
      <c r="WUJ49" s="81"/>
      <c r="WUK49" s="81"/>
      <c r="WUL49" s="81"/>
      <c r="WUM49" s="81"/>
      <c r="WUN49" s="81"/>
      <c r="WUO49" s="81"/>
      <c r="WUP49" s="81"/>
      <c r="WUQ49" s="81"/>
      <c r="WUR49" s="81"/>
      <c r="WUS49" s="81"/>
      <c r="WUT49" s="81"/>
      <c r="WUU49" s="81"/>
      <c r="WUV49" s="81"/>
      <c r="WUW49" s="81"/>
      <c r="WUX49" s="81"/>
      <c r="WUY49" s="81"/>
      <c r="WUZ49" s="81"/>
      <c r="WVA49" s="81"/>
      <c r="WVB49" s="81"/>
      <c r="WVC49" s="81"/>
      <c r="WVD49" s="81"/>
      <c r="WVE49" s="81"/>
      <c r="WVF49" s="81"/>
      <c r="WVG49" s="81"/>
      <c r="WVH49" s="81"/>
      <c r="WVI49" s="81"/>
      <c r="WVJ49" s="81"/>
      <c r="WVK49" s="81"/>
      <c r="WVL49" s="81"/>
      <c r="WVM49" s="81"/>
      <c r="WVN49" s="81"/>
      <c r="WVO49" s="81"/>
      <c r="WVP49" s="81"/>
      <c r="WVQ49" s="81"/>
      <c r="WVR49" s="81"/>
      <c r="WVS49" s="81"/>
      <c r="WVT49" s="81"/>
      <c r="WVU49" s="81"/>
      <c r="WVV49" s="81"/>
      <c r="WVW49" s="81"/>
      <c r="WVX49" s="81"/>
      <c r="WVY49" s="81"/>
      <c r="WVZ49" s="81"/>
      <c r="WWA49" s="81"/>
      <c r="WWB49" s="81"/>
      <c r="WWC49" s="81"/>
      <c r="WWD49" s="81"/>
      <c r="WWE49" s="81"/>
      <c r="WWF49" s="81"/>
      <c r="WWG49" s="81"/>
      <c r="WWH49" s="81"/>
      <c r="WWI49" s="81"/>
      <c r="WWJ49" s="81"/>
      <c r="WWK49" s="81"/>
      <c r="WWL49" s="81"/>
      <c r="WWM49" s="81"/>
      <c r="WWN49" s="81"/>
      <c r="WWO49" s="81"/>
      <c r="WWP49" s="81"/>
      <c r="WWQ49" s="81"/>
      <c r="WWR49" s="81"/>
      <c r="WWS49" s="81"/>
      <c r="WWT49" s="81"/>
      <c r="WWU49" s="81"/>
      <c r="WWV49" s="81"/>
      <c r="WWW49" s="81"/>
      <c r="WWX49" s="81"/>
      <c r="WWY49" s="81"/>
      <c r="WWZ49" s="81"/>
      <c r="WXA49" s="81"/>
      <c r="WXB49" s="81"/>
      <c r="WXC49" s="81"/>
      <c r="WXD49" s="81"/>
      <c r="WXE49" s="81"/>
      <c r="WXF49" s="81"/>
      <c r="WXG49" s="81"/>
      <c r="WXH49" s="81"/>
      <c r="WXI49" s="81"/>
      <c r="WXJ49" s="81"/>
      <c r="WXK49" s="81"/>
      <c r="WXL49" s="81"/>
      <c r="WXM49" s="81"/>
      <c r="WXN49" s="81"/>
      <c r="WXO49" s="81"/>
      <c r="WXP49" s="81"/>
      <c r="WXQ49" s="81"/>
      <c r="WXR49" s="81"/>
      <c r="WXS49" s="81"/>
      <c r="WXT49" s="81"/>
      <c r="WXU49" s="81"/>
      <c r="WXV49" s="81"/>
      <c r="WXW49" s="81"/>
      <c r="WXX49" s="81"/>
      <c r="WXY49" s="81"/>
      <c r="WXZ49" s="81"/>
      <c r="WYA49" s="81"/>
      <c r="WYB49" s="81"/>
      <c r="WYC49" s="81"/>
      <c r="WYD49" s="81"/>
      <c r="WYE49" s="81"/>
      <c r="WYF49" s="81"/>
      <c r="WYG49" s="81"/>
      <c r="WYH49" s="81"/>
      <c r="WYI49" s="81"/>
      <c r="WYJ49" s="81"/>
      <c r="WYK49" s="81"/>
      <c r="WYL49" s="81"/>
      <c r="WYM49" s="81"/>
      <c r="WYN49" s="81"/>
      <c r="WYO49" s="81"/>
      <c r="WYP49" s="81"/>
      <c r="WYQ49" s="81"/>
      <c r="WYR49" s="81"/>
      <c r="WYS49" s="81"/>
      <c r="WYT49" s="81"/>
      <c r="WYU49" s="81"/>
      <c r="WYV49" s="81"/>
      <c r="WYW49" s="81"/>
      <c r="WYX49" s="81"/>
      <c r="WYY49" s="81"/>
      <c r="WYZ49" s="81"/>
      <c r="WZA49" s="81"/>
      <c r="WZB49" s="81"/>
      <c r="WZC49" s="81"/>
      <c r="WZD49" s="81"/>
      <c r="WZE49" s="81"/>
      <c r="WZF49" s="81"/>
      <c r="WZG49" s="81"/>
      <c r="WZH49" s="81"/>
      <c r="WZI49" s="81"/>
      <c r="WZJ49" s="81"/>
      <c r="WZK49" s="81"/>
      <c r="WZL49" s="81"/>
      <c r="WZM49" s="81"/>
      <c r="WZN49" s="81"/>
      <c r="WZO49" s="81"/>
      <c r="WZP49" s="81"/>
      <c r="WZQ49" s="81"/>
      <c r="WZR49" s="81"/>
      <c r="WZS49" s="81"/>
      <c r="WZT49" s="81"/>
      <c r="WZU49" s="81"/>
      <c r="WZV49" s="81"/>
      <c r="WZW49" s="81"/>
      <c r="WZX49" s="81"/>
      <c r="WZY49" s="81"/>
      <c r="WZZ49" s="81"/>
      <c r="XAA49" s="81"/>
      <c r="XAB49" s="81"/>
      <c r="XAC49" s="81"/>
      <c r="XAD49" s="81"/>
      <c r="XAE49" s="81"/>
      <c r="XAF49" s="81"/>
      <c r="XAG49" s="81"/>
      <c r="XAH49" s="81"/>
      <c r="XAI49" s="81"/>
      <c r="XAJ49" s="81"/>
      <c r="XAK49" s="81"/>
      <c r="XAL49" s="81"/>
      <c r="XAM49" s="81"/>
      <c r="XAN49" s="81"/>
      <c r="XAO49" s="81"/>
      <c r="XAP49" s="81"/>
      <c r="XAQ49" s="81"/>
      <c r="XAR49" s="81"/>
      <c r="XAS49" s="81"/>
      <c r="XAT49" s="81"/>
      <c r="XAU49" s="81"/>
      <c r="XAV49" s="81"/>
      <c r="XAW49" s="81"/>
      <c r="XAX49" s="81"/>
      <c r="XAY49" s="81"/>
      <c r="XAZ49" s="81"/>
      <c r="XBA49" s="81"/>
      <c r="XBB49" s="81"/>
      <c r="XBC49" s="81"/>
      <c r="XBD49" s="81"/>
      <c r="XBE49" s="81"/>
      <c r="XBF49" s="81"/>
      <c r="XBG49" s="81"/>
      <c r="XBH49" s="81"/>
      <c r="XBI49" s="81"/>
      <c r="XBJ49" s="81"/>
      <c r="XBK49" s="81"/>
      <c r="XBL49" s="81"/>
      <c r="XBM49" s="81"/>
      <c r="XBN49" s="81"/>
      <c r="XBO49" s="81"/>
      <c r="XBP49" s="81"/>
      <c r="XBQ49" s="81"/>
      <c r="XBR49" s="81"/>
      <c r="XBS49" s="81"/>
      <c r="XBT49" s="81"/>
      <c r="XBU49" s="81"/>
      <c r="XBV49" s="81"/>
      <c r="XBW49" s="81"/>
      <c r="XBX49" s="81"/>
      <c r="XBY49" s="81"/>
      <c r="XBZ49" s="81"/>
      <c r="XCA49" s="81"/>
      <c r="XCB49" s="81"/>
      <c r="XCC49" s="81"/>
      <c r="XCD49" s="81"/>
      <c r="XCE49" s="81"/>
      <c r="XCF49" s="81"/>
      <c r="XCG49" s="81"/>
      <c r="XCH49" s="81"/>
      <c r="XCI49" s="81"/>
      <c r="XCJ49" s="81"/>
      <c r="XCK49" s="81"/>
      <c r="XCL49" s="81"/>
      <c r="XCM49" s="81"/>
      <c r="XCN49" s="81"/>
      <c r="XCO49" s="81"/>
      <c r="XCP49" s="81"/>
      <c r="XCQ49" s="81"/>
      <c r="XCR49" s="81"/>
      <c r="XCS49" s="81"/>
      <c r="XCT49" s="81"/>
      <c r="XCU49" s="81"/>
      <c r="XCV49" s="81"/>
      <c r="XCW49" s="81"/>
      <c r="XCX49" s="81"/>
      <c r="XCY49" s="81"/>
      <c r="XCZ49" s="81"/>
      <c r="XDA49" s="81"/>
      <c r="XDB49" s="81"/>
      <c r="XDC49" s="81"/>
      <c r="XDD49" s="81"/>
      <c r="XDE49" s="81"/>
      <c r="XDF49" s="81"/>
      <c r="XDG49" s="81"/>
      <c r="XDH49" s="81"/>
      <c r="XDI49" s="81"/>
      <c r="XDJ49" s="81"/>
      <c r="XDK49" s="81"/>
      <c r="XDL49" s="81"/>
      <c r="XDM49" s="81"/>
      <c r="XDN49" s="81"/>
      <c r="XDO49" s="81"/>
      <c r="XDP49" s="81"/>
      <c r="XDQ49" s="81"/>
      <c r="XDR49" s="81"/>
      <c r="XDS49" s="81"/>
      <c r="XDT49" s="81"/>
      <c r="XDU49" s="81"/>
      <c r="XDV49" s="81"/>
      <c r="XDW49" s="81"/>
      <c r="XDX49" s="81"/>
      <c r="XDY49" s="81"/>
      <c r="XDZ49" s="81"/>
      <c r="XEA49" s="81"/>
      <c r="XEB49" s="81"/>
      <c r="XEC49" s="81"/>
      <c r="XED49" s="81"/>
      <c r="XEE49" s="81"/>
      <c r="XEF49" s="81"/>
      <c r="XEG49" s="81"/>
      <c r="XEH49" s="81"/>
      <c r="XEI49" s="81"/>
      <c r="XEJ49" s="81"/>
      <c r="XEK49" s="81"/>
      <c r="XEL49" s="81"/>
      <c r="XEM49" s="81"/>
      <c r="XEN49" s="81"/>
      <c r="XEO49" s="81"/>
      <c r="XEP49" s="81"/>
      <c r="XEQ49" s="81"/>
      <c r="XER49" s="81"/>
      <c r="XES49" s="81"/>
      <c r="XET49" s="81"/>
      <c r="XEU49" s="81"/>
      <c r="XEV49" s="81"/>
      <c r="XEW49" s="81"/>
      <c r="XEX49" s="81"/>
      <c r="XEY49" s="81"/>
      <c r="XEZ49" s="81"/>
    </row>
    <row r="50" spans="1:16380" s="81" customFormat="1" ht="12.75" customHeight="1">
      <c r="A50" s="106"/>
      <c r="B50" s="106"/>
      <c r="C50" s="106"/>
      <c r="D50" s="106"/>
      <c r="E50" s="106"/>
      <c r="F50" s="99"/>
      <c r="G50" s="107" t="s">
        <v>64</v>
      </c>
      <c r="H50" s="107"/>
      <c r="I50" s="99"/>
      <c r="J50" s="107" t="s">
        <v>50</v>
      </c>
      <c r="K50" s="107"/>
      <c r="L50" s="99"/>
      <c r="M50" s="107" t="s">
        <v>51</v>
      </c>
      <c r="N50" s="107"/>
      <c r="O50" s="99"/>
      <c r="P50" s="107" t="s">
        <v>64</v>
      </c>
      <c r="Q50" s="131"/>
      <c r="R50" s="106"/>
    </row>
    <row r="51" spans="1:16380" s="81" customFormat="1" ht="12.75" customHeight="1">
      <c r="A51" s="99" t="s">
        <v>21</v>
      </c>
      <c r="B51" s="99" t="s">
        <v>22</v>
      </c>
      <c r="C51" s="99" t="s">
        <v>23</v>
      </c>
      <c r="D51" s="99" t="s">
        <v>24</v>
      </c>
      <c r="E51" s="100" t="s">
        <v>25</v>
      </c>
      <c r="F51" s="103" t="s">
        <v>26</v>
      </c>
      <c r="G51" s="94" t="s">
        <v>27</v>
      </c>
      <c r="H51" s="94" t="s">
        <v>28</v>
      </c>
      <c r="I51" s="94" t="s">
        <v>26</v>
      </c>
      <c r="J51" s="94" t="s">
        <v>27</v>
      </c>
      <c r="K51" s="94" t="s">
        <v>28</v>
      </c>
      <c r="L51" s="94" t="s">
        <v>26</v>
      </c>
      <c r="M51" s="94" t="s">
        <v>27</v>
      </c>
      <c r="N51" s="94" t="s">
        <v>28</v>
      </c>
      <c r="O51" s="94" t="s">
        <v>26</v>
      </c>
      <c r="P51" s="94" t="s">
        <v>27</v>
      </c>
      <c r="Q51" s="94" t="s">
        <v>28</v>
      </c>
      <c r="R51" s="100" t="s">
        <v>76</v>
      </c>
    </row>
    <row r="52" spans="1:16380" s="82" customFormat="1" ht="12.75" customHeight="1">
      <c r="A52" s="94">
        <v>9</v>
      </c>
      <c r="B52" s="94" t="s">
        <v>77</v>
      </c>
      <c r="C52" s="108" t="s">
        <v>74</v>
      </c>
      <c r="D52" s="101" t="s">
        <v>75</v>
      </c>
      <c r="E52" s="94" t="s">
        <v>17</v>
      </c>
      <c r="F52" s="97">
        <v>45822.479166666701</v>
      </c>
      <c r="G52" s="97">
        <v>45822.708333333299</v>
      </c>
      <c r="H52" s="97">
        <v>45823.291666666701</v>
      </c>
      <c r="I52" s="121"/>
      <c r="J52" s="121"/>
      <c r="K52" s="121"/>
      <c r="L52" s="121"/>
      <c r="M52" s="121"/>
      <c r="N52" s="121"/>
      <c r="O52" s="98"/>
      <c r="P52" s="98"/>
      <c r="Q52" s="98"/>
      <c r="R52" s="134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/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DX52" s="81"/>
      <c r="DY52" s="81"/>
      <c r="DZ52" s="81"/>
      <c r="EA52" s="81"/>
      <c r="EB52" s="81"/>
      <c r="EC52" s="81"/>
      <c r="ED52" s="81"/>
      <c r="EE52" s="81"/>
      <c r="EF52" s="81"/>
      <c r="EG52" s="81"/>
      <c r="EH52" s="81"/>
      <c r="EI52" s="81"/>
      <c r="EJ52" s="81"/>
      <c r="EK52" s="81"/>
      <c r="EL52" s="81"/>
      <c r="EM52" s="81"/>
      <c r="EN52" s="81"/>
      <c r="EO52" s="81"/>
      <c r="EP52" s="81"/>
      <c r="EQ52" s="81"/>
      <c r="ER52" s="81"/>
      <c r="ES52" s="81"/>
      <c r="ET52" s="81"/>
      <c r="EU52" s="81"/>
      <c r="EV52" s="81"/>
      <c r="EW52" s="81"/>
      <c r="EX52" s="81"/>
      <c r="EY52" s="81"/>
      <c r="EZ52" s="81"/>
      <c r="FA52" s="81"/>
      <c r="FB52" s="81"/>
      <c r="FC52" s="81"/>
      <c r="FD52" s="81"/>
      <c r="FE52" s="81"/>
      <c r="FF52" s="81"/>
      <c r="FG52" s="81"/>
      <c r="FH52" s="81"/>
      <c r="FI52" s="81"/>
      <c r="FJ52" s="81"/>
      <c r="FK52" s="81"/>
      <c r="FL52" s="81"/>
      <c r="FM52" s="81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81"/>
      <c r="GP52" s="81"/>
      <c r="GQ52" s="81"/>
      <c r="GR52" s="81"/>
      <c r="GS52" s="81"/>
      <c r="GT52" s="81"/>
      <c r="GU52" s="81"/>
      <c r="GV52" s="81"/>
      <c r="GW52" s="81"/>
      <c r="GX52" s="81"/>
      <c r="GY52" s="81"/>
      <c r="GZ52" s="81"/>
      <c r="HA52" s="81"/>
      <c r="HB52" s="81"/>
      <c r="HC52" s="81"/>
      <c r="HD52" s="81"/>
      <c r="HE52" s="81"/>
      <c r="HF52" s="81"/>
      <c r="HG52" s="81"/>
      <c r="HH52" s="81"/>
      <c r="HI52" s="81"/>
      <c r="HJ52" s="81"/>
      <c r="HK52" s="81"/>
      <c r="HL52" s="81"/>
      <c r="HM52" s="81"/>
      <c r="HN52" s="81"/>
      <c r="HO52" s="81"/>
      <c r="HP52" s="81"/>
      <c r="HQ52" s="81"/>
      <c r="HR52" s="81"/>
      <c r="HS52" s="81"/>
      <c r="HT52" s="81"/>
      <c r="HU52" s="81"/>
      <c r="HV52" s="81"/>
      <c r="HW52" s="81"/>
      <c r="HX52" s="81"/>
      <c r="HY52" s="81"/>
      <c r="HZ52" s="81"/>
      <c r="IA52" s="81"/>
      <c r="IB52" s="81"/>
      <c r="IC52" s="81"/>
      <c r="ID52" s="81"/>
      <c r="IE52" s="81"/>
      <c r="IF52" s="81"/>
      <c r="IG52" s="81"/>
      <c r="IH52" s="81"/>
      <c r="II52" s="81"/>
      <c r="IJ52" s="81"/>
      <c r="IK52" s="81"/>
      <c r="IL52" s="81"/>
      <c r="IM52" s="81"/>
      <c r="IN52" s="81"/>
      <c r="IO52" s="81"/>
      <c r="IP52" s="81"/>
      <c r="IQ52" s="81"/>
      <c r="IR52" s="81"/>
      <c r="IS52" s="81"/>
      <c r="IT52" s="81"/>
      <c r="IU52" s="81"/>
      <c r="IV52" s="81"/>
      <c r="IW52" s="81"/>
      <c r="IX52" s="81"/>
      <c r="IY52" s="81"/>
      <c r="IZ52" s="81"/>
      <c r="JA52" s="81"/>
      <c r="JB52" s="81"/>
      <c r="JC52" s="81"/>
      <c r="JD52" s="81"/>
      <c r="JE52" s="81"/>
      <c r="JF52" s="81"/>
      <c r="JG52" s="81"/>
      <c r="JH52" s="81"/>
      <c r="JI52" s="81"/>
      <c r="JJ52" s="81"/>
      <c r="JK52" s="81"/>
      <c r="JL52" s="81"/>
      <c r="JM52" s="81"/>
      <c r="JN52" s="81"/>
      <c r="JO52" s="81"/>
      <c r="JP52" s="81"/>
      <c r="JQ52" s="81"/>
      <c r="JR52" s="81"/>
      <c r="JS52" s="81"/>
      <c r="JT52" s="81"/>
      <c r="JU52" s="81"/>
      <c r="JV52" s="81"/>
      <c r="JW52" s="81"/>
      <c r="JX52" s="81"/>
      <c r="JY52" s="81"/>
      <c r="JZ52" s="81"/>
      <c r="KA52" s="81"/>
      <c r="KB52" s="81"/>
      <c r="KC52" s="81"/>
      <c r="KD52" s="81"/>
      <c r="KE52" s="81"/>
      <c r="KF52" s="81"/>
      <c r="KG52" s="81"/>
      <c r="KH52" s="81"/>
      <c r="KI52" s="81"/>
      <c r="KJ52" s="81"/>
      <c r="KK52" s="81"/>
      <c r="KL52" s="81"/>
      <c r="KM52" s="81"/>
      <c r="KN52" s="81"/>
      <c r="KO52" s="81"/>
      <c r="KP52" s="81"/>
      <c r="KQ52" s="81"/>
      <c r="KR52" s="81"/>
      <c r="KS52" s="81"/>
      <c r="KT52" s="81"/>
      <c r="KU52" s="81"/>
      <c r="KV52" s="81"/>
      <c r="KW52" s="81"/>
      <c r="KX52" s="81"/>
      <c r="KY52" s="81"/>
      <c r="KZ52" s="81"/>
      <c r="LA52" s="81"/>
      <c r="LB52" s="81"/>
      <c r="LC52" s="81"/>
      <c r="LD52" s="81"/>
      <c r="LE52" s="81"/>
      <c r="LF52" s="81"/>
      <c r="LG52" s="81"/>
      <c r="LH52" s="81"/>
      <c r="LI52" s="81"/>
      <c r="LJ52" s="81"/>
      <c r="LK52" s="81"/>
      <c r="LL52" s="81"/>
      <c r="LM52" s="81"/>
      <c r="LN52" s="81"/>
      <c r="LO52" s="81"/>
      <c r="LP52" s="81"/>
      <c r="LQ52" s="81"/>
      <c r="LR52" s="81"/>
      <c r="LS52" s="81"/>
      <c r="LT52" s="81"/>
      <c r="LU52" s="81"/>
      <c r="LV52" s="81"/>
      <c r="LW52" s="81"/>
      <c r="LX52" s="81"/>
      <c r="LY52" s="81"/>
      <c r="LZ52" s="81"/>
      <c r="MA52" s="81"/>
      <c r="MB52" s="81"/>
      <c r="MC52" s="81"/>
      <c r="MD52" s="81"/>
      <c r="ME52" s="81"/>
      <c r="MF52" s="81"/>
      <c r="MG52" s="81"/>
      <c r="MH52" s="81"/>
      <c r="MI52" s="81"/>
      <c r="MJ52" s="81"/>
      <c r="MK52" s="81"/>
      <c r="ML52" s="81"/>
      <c r="MM52" s="81"/>
      <c r="MN52" s="81"/>
      <c r="MO52" s="81"/>
      <c r="MP52" s="81"/>
      <c r="MQ52" s="81"/>
      <c r="MR52" s="81"/>
      <c r="MS52" s="81"/>
      <c r="MT52" s="81"/>
      <c r="MU52" s="81"/>
      <c r="MV52" s="81"/>
      <c r="MW52" s="81"/>
      <c r="MX52" s="81"/>
      <c r="MY52" s="81"/>
      <c r="MZ52" s="81"/>
      <c r="NA52" s="81"/>
      <c r="NB52" s="81"/>
      <c r="NC52" s="81"/>
      <c r="ND52" s="81"/>
      <c r="NE52" s="81"/>
      <c r="NF52" s="81"/>
      <c r="NG52" s="81"/>
      <c r="NH52" s="81"/>
      <c r="NI52" s="81"/>
      <c r="NJ52" s="81"/>
      <c r="NK52" s="81"/>
      <c r="NL52" s="81"/>
      <c r="NM52" s="81"/>
      <c r="NN52" s="81"/>
      <c r="NO52" s="81"/>
      <c r="NP52" s="81"/>
      <c r="NQ52" s="81"/>
      <c r="NR52" s="81"/>
      <c r="NS52" s="81"/>
      <c r="NT52" s="81"/>
      <c r="NU52" s="81"/>
      <c r="NV52" s="81"/>
      <c r="NW52" s="81"/>
      <c r="NX52" s="81"/>
      <c r="NY52" s="81"/>
      <c r="NZ52" s="81"/>
      <c r="OA52" s="81"/>
      <c r="OB52" s="81"/>
      <c r="OC52" s="81"/>
      <c r="OD52" s="81"/>
      <c r="OE52" s="81"/>
      <c r="OF52" s="81"/>
      <c r="OG52" s="81"/>
      <c r="OH52" s="81"/>
      <c r="OI52" s="81"/>
      <c r="OJ52" s="81"/>
      <c r="OK52" s="81"/>
      <c r="OL52" s="81"/>
      <c r="OM52" s="81"/>
      <c r="ON52" s="81"/>
      <c r="OO52" s="81"/>
      <c r="OP52" s="81"/>
      <c r="OQ52" s="81"/>
      <c r="OR52" s="81"/>
      <c r="OS52" s="81"/>
      <c r="OT52" s="81"/>
      <c r="OU52" s="81"/>
      <c r="OV52" s="81"/>
      <c r="OW52" s="81"/>
      <c r="OX52" s="81"/>
      <c r="OY52" s="81"/>
      <c r="OZ52" s="81"/>
      <c r="PA52" s="81"/>
      <c r="PB52" s="81"/>
      <c r="PC52" s="81"/>
      <c r="PD52" s="81"/>
      <c r="PE52" s="81"/>
      <c r="PF52" s="81"/>
      <c r="PG52" s="81"/>
      <c r="PH52" s="81"/>
      <c r="PI52" s="81"/>
      <c r="PJ52" s="81"/>
      <c r="PK52" s="81"/>
      <c r="PL52" s="81"/>
      <c r="PM52" s="81"/>
      <c r="PN52" s="81"/>
      <c r="PO52" s="81"/>
      <c r="PP52" s="81"/>
      <c r="PQ52" s="81"/>
      <c r="PR52" s="81"/>
      <c r="PS52" s="81"/>
      <c r="PT52" s="81"/>
      <c r="PU52" s="81"/>
      <c r="PV52" s="81"/>
      <c r="PW52" s="81"/>
      <c r="PX52" s="81"/>
      <c r="PY52" s="81"/>
      <c r="PZ52" s="81"/>
      <c r="QA52" s="81"/>
      <c r="QB52" s="81"/>
      <c r="QC52" s="81"/>
      <c r="QD52" s="81"/>
      <c r="QE52" s="81"/>
      <c r="QF52" s="81"/>
      <c r="QG52" s="81"/>
      <c r="QH52" s="81"/>
      <c r="QI52" s="81"/>
      <c r="QJ52" s="81"/>
      <c r="QK52" s="81"/>
      <c r="QL52" s="81"/>
      <c r="QM52" s="81"/>
      <c r="QN52" s="81"/>
      <c r="QO52" s="81"/>
      <c r="QP52" s="81"/>
      <c r="QQ52" s="81"/>
      <c r="QR52" s="81"/>
      <c r="QS52" s="81"/>
      <c r="QT52" s="81"/>
      <c r="QU52" s="81"/>
      <c r="QV52" s="81"/>
      <c r="QW52" s="81"/>
      <c r="QX52" s="81"/>
      <c r="QY52" s="81"/>
      <c r="QZ52" s="81"/>
      <c r="RA52" s="81"/>
      <c r="RB52" s="81"/>
      <c r="RC52" s="81"/>
      <c r="RD52" s="81"/>
      <c r="RE52" s="81"/>
      <c r="RF52" s="81"/>
      <c r="RG52" s="81"/>
      <c r="RH52" s="81"/>
      <c r="RI52" s="81"/>
      <c r="RJ52" s="81"/>
      <c r="RK52" s="81"/>
      <c r="RL52" s="81"/>
      <c r="RM52" s="81"/>
      <c r="RN52" s="81"/>
      <c r="RO52" s="81"/>
      <c r="RP52" s="81"/>
      <c r="RQ52" s="81"/>
      <c r="RR52" s="81"/>
      <c r="RS52" s="81"/>
      <c r="RT52" s="81"/>
      <c r="RU52" s="81"/>
      <c r="RV52" s="81"/>
      <c r="RW52" s="81"/>
      <c r="RX52" s="81"/>
      <c r="RY52" s="81"/>
      <c r="RZ52" s="81"/>
      <c r="SA52" s="81"/>
      <c r="SB52" s="81"/>
      <c r="SC52" s="81"/>
      <c r="SD52" s="81"/>
      <c r="SE52" s="81"/>
      <c r="SF52" s="81"/>
      <c r="SG52" s="81"/>
      <c r="SH52" s="81"/>
      <c r="SI52" s="81"/>
      <c r="SJ52" s="81"/>
      <c r="SK52" s="81"/>
      <c r="SL52" s="81"/>
      <c r="SM52" s="81"/>
      <c r="SN52" s="81"/>
      <c r="SO52" s="81"/>
      <c r="SP52" s="81"/>
      <c r="SQ52" s="81"/>
      <c r="SR52" s="81"/>
      <c r="SS52" s="81"/>
      <c r="ST52" s="81"/>
      <c r="SU52" s="81"/>
      <c r="SV52" s="81"/>
      <c r="SW52" s="81"/>
      <c r="SX52" s="81"/>
      <c r="SY52" s="81"/>
      <c r="SZ52" s="81"/>
      <c r="TA52" s="81"/>
      <c r="TB52" s="81"/>
      <c r="TC52" s="81"/>
      <c r="TD52" s="81"/>
      <c r="TE52" s="81"/>
      <c r="TF52" s="81"/>
      <c r="TG52" s="81"/>
      <c r="TH52" s="81"/>
      <c r="TI52" s="81"/>
      <c r="TJ52" s="81"/>
      <c r="TK52" s="81"/>
      <c r="TL52" s="81"/>
      <c r="TM52" s="81"/>
      <c r="TN52" s="81"/>
      <c r="TO52" s="81"/>
      <c r="TP52" s="81"/>
      <c r="TQ52" s="81"/>
      <c r="TR52" s="81"/>
      <c r="TS52" s="81"/>
      <c r="TT52" s="81"/>
      <c r="TU52" s="81"/>
      <c r="TV52" s="81"/>
      <c r="TW52" s="81"/>
      <c r="TX52" s="81"/>
      <c r="TY52" s="81"/>
      <c r="TZ52" s="81"/>
      <c r="UA52" s="81"/>
      <c r="UB52" s="81"/>
      <c r="UC52" s="81"/>
      <c r="UD52" s="81"/>
      <c r="UE52" s="81"/>
      <c r="UF52" s="81"/>
      <c r="UG52" s="81"/>
      <c r="UH52" s="81"/>
      <c r="UI52" s="81"/>
      <c r="UJ52" s="81"/>
      <c r="UK52" s="81"/>
      <c r="UL52" s="81"/>
      <c r="UM52" s="81"/>
      <c r="UN52" s="81"/>
      <c r="UO52" s="81"/>
      <c r="UP52" s="81"/>
      <c r="UQ52" s="81"/>
      <c r="UR52" s="81"/>
      <c r="US52" s="81"/>
      <c r="UT52" s="81"/>
      <c r="UU52" s="81"/>
      <c r="UV52" s="81"/>
      <c r="UW52" s="81"/>
      <c r="UX52" s="81"/>
      <c r="UY52" s="81"/>
      <c r="UZ52" s="81"/>
      <c r="VA52" s="81"/>
      <c r="VB52" s="81"/>
      <c r="VC52" s="81"/>
      <c r="VD52" s="81"/>
      <c r="VE52" s="81"/>
      <c r="VF52" s="81"/>
      <c r="VG52" s="81"/>
      <c r="VH52" s="81"/>
      <c r="VI52" s="81"/>
      <c r="VJ52" s="81"/>
      <c r="VK52" s="81"/>
      <c r="VL52" s="81"/>
      <c r="VM52" s="81"/>
      <c r="VN52" s="81"/>
      <c r="VO52" s="81"/>
      <c r="VP52" s="81"/>
      <c r="VQ52" s="81"/>
      <c r="VR52" s="81"/>
      <c r="VS52" s="81"/>
      <c r="VT52" s="81"/>
      <c r="VU52" s="81"/>
      <c r="VV52" s="81"/>
      <c r="VW52" s="81"/>
      <c r="VX52" s="81"/>
      <c r="VY52" s="81"/>
      <c r="VZ52" s="81"/>
      <c r="WA52" s="81"/>
      <c r="WB52" s="81"/>
      <c r="WC52" s="81"/>
      <c r="WD52" s="81"/>
      <c r="WE52" s="81"/>
      <c r="WF52" s="81"/>
      <c r="WG52" s="81"/>
      <c r="WH52" s="81"/>
      <c r="WI52" s="81"/>
      <c r="WJ52" s="81"/>
      <c r="WK52" s="81"/>
      <c r="WL52" s="81"/>
      <c r="WM52" s="81"/>
      <c r="WN52" s="81"/>
      <c r="WO52" s="81"/>
      <c r="WP52" s="81"/>
      <c r="WQ52" s="81"/>
      <c r="WR52" s="81"/>
      <c r="WS52" s="81"/>
      <c r="WT52" s="81"/>
      <c r="WU52" s="81"/>
      <c r="WV52" s="81"/>
      <c r="WW52" s="81"/>
      <c r="WX52" s="81"/>
      <c r="WY52" s="81"/>
      <c r="WZ52" s="81"/>
      <c r="XA52" s="81"/>
      <c r="XB52" s="81"/>
      <c r="XC52" s="81"/>
      <c r="XD52" s="81"/>
      <c r="XE52" s="81"/>
      <c r="XF52" s="81"/>
      <c r="XG52" s="81"/>
      <c r="XH52" s="81"/>
      <c r="XI52" s="81"/>
      <c r="XJ52" s="81"/>
      <c r="XK52" s="81"/>
      <c r="XL52" s="81"/>
      <c r="XM52" s="81"/>
      <c r="XN52" s="81"/>
      <c r="XO52" s="81"/>
      <c r="XP52" s="81"/>
      <c r="XQ52" s="81"/>
      <c r="XR52" s="81"/>
      <c r="XS52" s="81"/>
      <c r="XT52" s="81"/>
      <c r="XU52" s="81"/>
      <c r="XV52" s="81"/>
      <c r="XW52" s="81"/>
      <c r="XX52" s="81"/>
      <c r="XY52" s="81"/>
      <c r="XZ52" s="81"/>
      <c r="YA52" s="81"/>
      <c r="YB52" s="81"/>
      <c r="YC52" s="81"/>
      <c r="YD52" s="81"/>
      <c r="YE52" s="81"/>
      <c r="YF52" s="81"/>
      <c r="YG52" s="81"/>
      <c r="YH52" s="81"/>
      <c r="YI52" s="81"/>
      <c r="YJ52" s="81"/>
      <c r="YK52" s="81"/>
      <c r="YL52" s="81"/>
      <c r="YM52" s="81"/>
      <c r="YN52" s="81"/>
      <c r="YO52" s="81"/>
      <c r="YP52" s="81"/>
      <c r="YQ52" s="81"/>
      <c r="YR52" s="81"/>
      <c r="YS52" s="81"/>
      <c r="YT52" s="81"/>
      <c r="YU52" s="81"/>
      <c r="YV52" s="81"/>
      <c r="YW52" s="81"/>
      <c r="YX52" s="81"/>
      <c r="YY52" s="81"/>
      <c r="YZ52" s="81"/>
      <c r="ZA52" s="81"/>
      <c r="ZB52" s="81"/>
      <c r="ZC52" s="81"/>
      <c r="ZD52" s="81"/>
      <c r="ZE52" s="81"/>
      <c r="ZF52" s="81"/>
      <c r="ZG52" s="81"/>
      <c r="ZH52" s="81"/>
      <c r="ZI52" s="81"/>
      <c r="ZJ52" s="81"/>
      <c r="ZK52" s="81"/>
      <c r="ZL52" s="81"/>
      <c r="ZM52" s="81"/>
      <c r="ZN52" s="81"/>
      <c r="ZO52" s="81"/>
      <c r="ZP52" s="81"/>
      <c r="ZQ52" s="81"/>
      <c r="ZR52" s="81"/>
      <c r="ZS52" s="81"/>
      <c r="ZT52" s="81"/>
      <c r="ZU52" s="81"/>
      <c r="ZV52" s="81"/>
      <c r="ZW52" s="81"/>
      <c r="ZX52" s="81"/>
      <c r="ZY52" s="81"/>
      <c r="ZZ52" s="81"/>
      <c r="AAA52" s="81"/>
      <c r="AAB52" s="81"/>
      <c r="AAC52" s="81"/>
      <c r="AAD52" s="81"/>
      <c r="AAE52" s="81"/>
      <c r="AAF52" s="81"/>
      <c r="AAG52" s="81"/>
      <c r="AAH52" s="81"/>
      <c r="AAI52" s="81"/>
      <c r="AAJ52" s="81"/>
      <c r="AAK52" s="81"/>
      <c r="AAL52" s="81"/>
      <c r="AAM52" s="81"/>
      <c r="AAN52" s="81"/>
      <c r="AAO52" s="81"/>
      <c r="AAP52" s="81"/>
      <c r="AAQ52" s="81"/>
      <c r="AAR52" s="81"/>
      <c r="AAS52" s="81"/>
      <c r="AAT52" s="81"/>
      <c r="AAU52" s="81"/>
      <c r="AAV52" s="81"/>
      <c r="AAW52" s="81"/>
      <c r="AAX52" s="81"/>
      <c r="AAY52" s="81"/>
      <c r="AAZ52" s="81"/>
      <c r="ABA52" s="81"/>
      <c r="ABB52" s="81"/>
      <c r="ABC52" s="81"/>
      <c r="ABD52" s="81"/>
      <c r="ABE52" s="81"/>
      <c r="ABF52" s="81"/>
      <c r="ABG52" s="81"/>
      <c r="ABH52" s="81"/>
      <c r="ABI52" s="81"/>
      <c r="ABJ52" s="81"/>
      <c r="ABK52" s="81"/>
      <c r="ABL52" s="81"/>
      <c r="ABM52" s="81"/>
      <c r="ABN52" s="81"/>
      <c r="ABO52" s="81"/>
      <c r="ABP52" s="81"/>
      <c r="ABQ52" s="81"/>
      <c r="ABR52" s="81"/>
      <c r="ABS52" s="81"/>
      <c r="ABT52" s="81"/>
      <c r="ABU52" s="81"/>
      <c r="ABV52" s="81"/>
      <c r="ABW52" s="81"/>
      <c r="ABX52" s="81"/>
      <c r="ABY52" s="81"/>
      <c r="ABZ52" s="81"/>
      <c r="ACA52" s="81"/>
      <c r="ACB52" s="81"/>
      <c r="ACC52" s="81"/>
      <c r="ACD52" s="81"/>
      <c r="ACE52" s="81"/>
      <c r="ACF52" s="81"/>
      <c r="ACG52" s="81"/>
      <c r="ACH52" s="81"/>
      <c r="ACI52" s="81"/>
      <c r="ACJ52" s="81"/>
      <c r="ACK52" s="81"/>
      <c r="ACL52" s="81"/>
      <c r="ACM52" s="81"/>
      <c r="ACN52" s="81"/>
      <c r="ACO52" s="81"/>
      <c r="ACP52" s="81"/>
      <c r="ACQ52" s="81"/>
      <c r="ACR52" s="81"/>
      <c r="ACS52" s="81"/>
      <c r="ACT52" s="81"/>
      <c r="ACU52" s="81"/>
      <c r="ACV52" s="81"/>
      <c r="ACW52" s="81"/>
      <c r="ACX52" s="81"/>
      <c r="ACY52" s="81"/>
      <c r="ACZ52" s="81"/>
      <c r="ADA52" s="81"/>
      <c r="ADB52" s="81"/>
      <c r="ADC52" s="81"/>
      <c r="ADD52" s="81"/>
      <c r="ADE52" s="81"/>
      <c r="ADF52" s="81"/>
      <c r="ADG52" s="81"/>
      <c r="ADH52" s="81"/>
      <c r="ADI52" s="81"/>
      <c r="ADJ52" s="81"/>
      <c r="ADK52" s="81"/>
      <c r="ADL52" s="81"/>
      <c r="ADM52" s="81"/>
      <c r="ADN52" s="81"/>
      <c r="ADO52" s="81"/>
      <c r="ADP52" s="81"/>
      <c r="ADQ52" s="81"/>
      <c r="ADR52" s="81"/>
      <c r="ADS52" s="81"/>
      <c r="ADT52" s="81"/>
      <c r="ADU52" s="81"/>
      <c r="ADV52" s="81"/>
      <c r="ADW52" s="81"/>
      <c r="ADX52" s="81"/>
      <c r="ADY52" s="81"/>
      <c r="ADZ52" s="81"/>
      <c r="AEA52" s="81"/>
      <c r="AEB52" s="81"/>
      <c r="AEC52" s="81"/>
      <c r="AED52" s="81"/>
      <c r="AEE52" s="81"/>
      <c r="AEF52" s="81"/>
      <c r="AEG52" s="81"/>
      <c r="AEH52" s="81"/>
      <c r="AEI52" s="81"/>
      <c r="AEJ52" s="81"/>
      <c r="AEK52" s="81"/>
      <c r="AEL52" s="81"/>
      <c r="AEM52" s="81"/>
      <c r="AEN52" s="81"/>
      <c r="AEO52" s="81"/>
      <c r="AEP52" s="81"/>
      <c r="AEQ52" s="81"/>
      <c r="AER52" s="81"/>
      <c r="AES52" s="81"/>
      <c r="AET52" s="81"/>
      <c r="AEU52" s="81"/>
      <c r="AEV52" s="81"/>
      <c r="AEW52" s="81"/>
      <c r="AEX52" s="81"/>
      <c r="AEY52" s="81"/>
      <c r="AEZ52" s="81"/>
      <c r="AFA52" s="81"/>
      <c r="AFB52" s="81"/>
      <c r="AFC52" s="81"/>
      <c r="AFD52" s="81"/>
      <c r="AFE52" s="81"/>
      <c r="AFF52" s="81"/>
      <c r="AFG52" s="81"/>
      <c r="AFH52" s="81"/>
      <c r="AFI52" s="81"/>
      <c r="AFJ52" s="81"/>
      <c r="AFK52" s="81"/>
      <c r="AFL52" s="81"/>
      <c r="AFM52" s="81"/>
      <c r="AFN52" s="81"/>
      <c r="AFO52" s="81"/>
      <c r="AFP52" s="81"/>
      <c r="AFQ52" s="81"/>
      <c r="AFR52" s="81"/>
      <c r="AFS52" s="81"/>
      <c r="AFT52" s="81"/>
      <c r="AFU52" s="81"/>
      <c r="AFV52" s="81"/>
      <c r="AFW52" s="81"/>
      <c r="AFX52" s="81"/>
      <c r="AFY52" s="81"/>
      <c r="AFZ52" s="81"/>
      <c r="AGA52" s="81"/>
      <c r="AGB52" s="81"/>
      <c r="AGC52" s="81"/>
      <c r="AGD52" s="81"/>
      <c r="AGE52" s="81"/>
      <c r="AGF52" s="81"/>
      <c r="AGG52" s="81"/>
      <c r="AGH52" s="81"/>
      <c r="AGI52" s="81"/>
      <c r="AGJ52" s="81"/>
      <c r="AGK52" s="81"/>
      <c r="AGL52" s="81"/>
      <c r="AGM52" s="81"/>
      <c r="AGN52" s="81"/>
      <c r="AGO52" s="81"/>
      <c r="AGP52" s="81"/>
      <c r="AGQ52" s="81"/>
      <c r="AGR52" s="81"/>
      <c r="AGS52" s="81"/>
      <c r="AGT52" s="81"/>
      <c r="AGU52" s="81"/>
      <c r="AGV52" s="81"/>
      <c r="AGW52" s="81"/>
      <c r="AGX52" s="81"/>
      <c r="AGY52" s="81"/>
      <c r="AGZ52" s="81"/>
      <c r="AHA52" s="81"/>
      <c r="AHB52" s="81"/>
      <c r="AHC52" s="81"/>
      <c r="AHD52" s="81"/>
      <c r="AHE52" s="81"/>
      <c r="AHF52" s="81"/>
      <c r="AHG52" s="81"/>
      <c r="AHH52" s="81"/>
      <c r="AHI52" s="81"/>
      <c r="AHJ52" s="81"/>
      <c r="AHK52" s="81"/>
      <c r="AHL52" s="81"/>
      <c r="AHM52" s="81"/>
      <c r="AHN52" s="81"/>
      <c r="AHO52" s="81"/>
      <c r="AHP52" s="81"/>
      <c r="AHQ52" s="81"/>
      <c r="AHR52" s="81"/>
      <c r="AHS52" s="81"/>
      <c r="AHT52" s="81"/>
      <c r="AHU52" s="81"/>
      <c r="AHV52" s="81"/>
      <c r="AHW52" s="81"/>
      <c r="AHX52" s="81"/>
      <c r="AHY52" s="81"/>
      <c r="AHZ52" s="81"/>
      <c r="AIA52" s="81"/>
      <c r="AIB52" s="81"/>
      <c r="AIC52" s="81"/>
      <c r="AID52" s="81"/>
      <c r="AIE52" s="81"/>
      <c r="AIF52" s="81"/>
      <c r="AIG52" s="81"/>
      <c r="AIH52" s="81"/>
      <c r="AII52" s="81"/>
      <c r="AIJ52" s="81"/>
      <c r="AIK52" s="81"/>
      <c r="AIL52" s="81"/>
      <c r="AIM52" s="81"/>
      <c r="AIN52" s="81"/>
      <c r="AIO52" s="81"/>
      <c r="AIP52" s="81"/>
      <c r="AIQ52" s="81"/>
      <c r="AIR52" s="81"/>
      <c r="AIS52" s="81"/>
      <c r="AIT52" s="81"/>
      <c r="AIU52" s="81"/>
      <c r="AIV52" s="81"/>
      <c r="AIW52" s="81"/>
      <c r="AIX52" s="81"/>
      <c r="AIY52" s="81"/>
      <c r="AIZ52" s="81"/>
      <c r="AJA52" s="81"/>
      <c r="AJB52" s="81"/>
      <c r="AJC52" s="81"/>
      <c r="AJD52" s="81"/>
      <c r="AJE52" s="81"/>
      <c r="AJF52" s="81"/>
      <c r="AJG52" s="81"/>
      <c r="AJH52" s="81"/>
      <c r="AJI52" s="81"/>
      <c r="AJJ52" s="81"/>
      <c r="AJK52" s="81"/>
      <c r="AJL52" s="81"/>
      <c r="AJM52" s="81"/>
      <c r="AJN52" s="81"/>
      <c r="AJO52" s="81"/>
      <c r="AJP52" s="81"/>
      <c r="AJQ52" s="81"/>
      <c r="AJR52" s="81"/>
      <c r="AJS52" s="81"/>
      <c r="AJT52" s="81"/>
      <c r="AJU52" s="81"/>
      <c r="AJV52" s="81"/>
      <c r="AJW52" s="81"/>
      <c r="AJX52" s="81"/>
      <c r="AJY52" s="81"/>
      <c r="AJZ52" s="81"/>
      <c r="AKA52" s="81"/>
      <c r="AKB52" s="81"/>
      <c r="AKC52" s="81"/>
      <c r="AKD52" s="81"/>
      <c r="AKE52" s="81"/>
      <c r="AKF52" s="81"/>
      <c r="AKG52" s="81"/>
      <c r="AKH52" s="81"/>
      <c r="AKI52" s="81"/>
      <c r="AKJ52" s="81"/>
      <c r="AKK52" s="81"/>
      <c r="AKL52" s="81"/>
      <c r="AKM52" s="81"/>
      <c r="AKN52" s="81"/>
      <c r="AKO52" s="81"/>
      <c r="AKP52" s="81"/>
      <c r="AKQ52" s="81"/>
      <c r="AKR52" s="81"/>
      <c r="AKS52" s="81"/>
      <c r="AKT52" s="81"/>
      <c r="AKU52" s="81"/>
      <c r="AKV52" s="81"/>
      <c r="AKW52" s="81"/>
      <c r="AKX52" s="81"/>
      <c r="AKY52" s="81"/>
      <c r="AKZ52" s="81"/>
      <c r="ALA52" s="81"/>
      <c r="ALB52" s="81"/>
      <c r="ALC52" s="81"/>
      <c r="ALD52" s="81"/>
      <c r="ALE52" s="81"/>
      <c r="ALF52" s="81"/>
      <c r="ALG52" s="81"/>
      <c r="ALH52" s="81"/>
      <c r="ALI52" s="81"/>
      <c r="ALJ52" s="81"/>
      <c r="ALK52" s="81"/>
      <c r="ALL52" s="81"/>
      <c r="ALM52" s="81"/>
      <c r="ALN52" s="81"/>
      <c r="ALO52" s="81"/>
      <c r="ALP52" s="81"/>
      <c r="ALQ52" s="81"/>
      <c r="ALR52" s="81"/>
      <c r="ALS52" s="81"/>
      <c r="ALT52" s="81"/>
      <c r="ALU52" s="81"/>
      <c r="ALV52" s="81"/>
      <c r="ALW52" s="81"/>
      <c r="ALX52" s="81"/>
      <c r="ALY52" s="81"/>
      <c r="ALZ52" s="81"/>
      <c r="AMA52" s="81"/>
      <c r="AMB52" s="81"/>
      <c r="AMC52" s="81"/>
      <c r="AMD52" s="81"/>
      <c r="AME52" s="81"/>
      <c r="AMF52" s="81"/>
      <c r="AMG52" s="81"/>
      <c r="AMH52" s="81"/>
      <c r="AMI52" s="81"/>
      <c r="AMJ52" s="81"/>
      <c r="AMK52" s="81"/>
      <c r="AML52" s="81"/>
      <c r="AMM52" s="81"/>
      <c r="AMN52" s="81"/>
      <c r="AMO52" s="81"/>
      <c r="AMP52" s="81"/>
      <c r="AMQ52" s="81"/>
      <c r="AMR52" s="81"/>
      <c r="AMS52" s="81"/>
      <c r="AMT52" s="81"/>
      <c r="AMU52" s="81"/>
      <c r="AMV52" s="81"/>
      <c r="AMW52" s="81"/>
      <c r="AMX52" s="81"/>
      <c r="AMY52" s="81"/>
      <c r="AMZ52" s="81"/>
      <c r="ANA52" s="81"/>
      <c r="ANB52" s="81"/>
      <c r="ANC52" s="81"/>
      <c r="AND52" s="81"/>
      <c r="ANE52" s="81"/>
      <c r="ANF52" s="81"/>
      <c r="ANG52" s="81"/>
      <c r="ANH52" s="81"/>
      <c r="ANI52" s="81"/>
      <c r="ANJ52" s="81"/>
      <c r="ANK52" s="81"/>
      <c r="ANL52" s="81"/>
      <c r="ANM52" s="81"/>
      <c r="ANN52" s="81"/>
      <c r="ANO52" s="81"/>
      <c r="ANP52" s="81"/>
      <c r="ANQ52" s="81"/>
      <c r="ANR52" s="81"/>
      <c r="ANS52" s="81"/>
      <c r="ANT52" s="81"/>
      <c r="ANU52" s="81"/>
      <c r="ANV52" s="81"/>
      <c r="ANW52" s="81"/>
      <c r="ANX52" s="81"/>
      <c r="ANY52" s="81"/>
      <c r="ANZ52" s="81"/>
      <c r="AOA52" s="81"/>
      <c r="AOB52" s="81"/>
      <c r="AOC52" s="81"/>
      <c r="AOD52" s="81"/>
      <c r="AOE52" s="81"/>
      <c r="AOF52" s="81"/>
      <c r="AOG52" s="81"/>
      <c r="AOH52" s="81"/>
      <c r="AOI52" s="81"/>
      <c r="AOJ52" s="81"/>
      <c r="AOK52" s="81"/>
      <c r="AOL52" s="81"/>
      <c r="AOM52" s="81"/>
      <c r="AON52" s="81"/>
      <c r="AOO52" s="81"/>
      <c r="AOP52" s="81"/>
      <c r="AOQ52" s="81"/>
      <c r="AOR52" s="81"/>
      <c r="AOS52" s="81"/>
      <c r="AOT52" s="81"/>
      <c r="AOU52" s="81"/>
      <c r="AOV52" s="81"/>
      <c r="AOW52" s="81"/>
      <c r="AOX52" s="81"/>
      <c r="AOY52" s="81"/>
      <c r="AOZ52" s="81"/>
      <c r="APA52" s="81"/>
      <c r="APB52" s="81"/>
      <c r="APC52" s="81"/>
      <c r="APD52" s="81"/>
      <c r="APE52" s="81"/>
      <c r="APF52" s="81"/>
      <c r="APG52" s="81"/>
      <c r="APH52" s="81"/>
      <c r="API52" s="81"/>
      <c r="APJ52" s="81"/>
      <c r="APK52" s="81"/>
      <c r="APL52" s="81"/>
      <c r="APM52" s="81"/>
      <c r="APN52" s="81"/>
      <c r="APO52" s="81"/>
      <c r="APP52" s="81"/>
      <c r="APQ52" s="81"/>
      <c r="APR52" s="81"/>
      <c r="APS52" s="81"/>
      <c r="APT52" s="81"/>
      <c r="APU52" s="81"/>
      <c r="APV52" s="81"/>
      <c r="APW52" s="81"/>
      <c r="APX52" s="81"/>
      <c r="APY52" s="81"/>
      <c r="APZ52" s="81"/>
      <c r="AQA52" s="81"/>
      <c r="AQB52" s="81"/>
      <c r="AQC52" s="81"/>
      <c r="AQD52" s="81"/>
      <c r="AQE52" s="81"/>
      <c r="AQF52" s="81"/>
      <c r="AQG52" s="81"/>
      <c r="AQH52" s="81"/>
      <c r="AQI52" s="81"/>
      <c r="AQJ52" s="81"/>
      <c r="AQK52" s="81"/>
      <c r="AQL52" s="81"/>
      <c r="AQM52" s="81"/>
      <c r="AQN52" s="81"/>
      <c r="AQO52" s="81"/>
      <c r="AQP52" s="81"/>
      <c r="AQQ52" s="81"/>
      <c r="AQR52" s="81"/>
      <c r="AQS52" s="81"/>
      <c r="AQT52" s="81"/>
      <c r="AQU52" s="81"/>
      <c r="AQV52" s="81"/>
      <c r="AQW52" s="81"/>
      <c r="AQX52" s="81"/>
      <c r="AQY52" s="81"/>
      <c r="AQZ52" s="81"/>
      <c r="ARA52" s="81"/>
      <c r="ARB52" s="81"/>
      <c r="ARC52" s="81"/>
      <c r="ARD52" s="81"/>
      <c r="ARE52" s="81"/>
      <c r="ARF52" s="81"/>
      <c r="ARG52" s="81"/>
      <c r="ARH52" s="81"/>
      <c r="ARI52" s="81"/>
      <c r="ARJ52" s="81"/>
      <c r="ARK52" s="81"/>
      <c r="ARL52" s="81"/>
      <c r="ARM52" s="81"/>
      <c r="ARN52" s="81"/>
      <c r="ARO52" s="81"/>
      <c r="ARP52" s="81"/>
      <c r="ARQ52" s="81"/>
      <c r="ARR52" s="81"/>
      <c r="ARS52" s="81"/>
      <c r="ART52" s="81"/>
      <c r="ARU52" s="81"/>
      <c r="ARV52" s="81"/>
      <c r="ARW52" s="81"/>
      <c r="ARX52" s="81"/>
      <c r="ARY52" s="81"/>
      <c r="ARZ52" s="81"/>
      <c r="ASA52" s="81"/>
      <c r="ASB52" s="81"/>
      <c r="ASC52" s="81"/>
      <c r="ASD52" s="81"/>
      <c r="ASE52" s="81"/>
      <c r="ASF52" s="81"/>
      <c r="ASG52" s="81"/>
      <c r="ASH52" s="81"/>
      <c r="ASI52" s="81"/>
      <c r="ASJ52" s="81"/>
      <c r="ASK52" s="81"/>
      <c r="ASL52" s="81"/>
      <c r="ASM52" s="81"/>
      <c r="ASN52" s="81"/>
      <c r="ASO52" s="81"/>
      <c r="ASP52" s="81"/>
      <c r="ASQ52" s="81"/>
      <c r="ASR52" s="81"/>
      <c r="ASS52" s="81"/>
      <c r="AST52" s="81"/>
      <c r="ASU52" s="81"/>
      <c r="ASV52" s="81"/>
      <c r="ASW52" s="81"/>
      <c r="ASX52" s="81"/>
      <c r="ASY52" s="81"/>
      <c r="ASZ52" s="81"/>
      <c r="ATA52" s="81"/>
      <c r="ATB52" s="81"/>
      <c r="ATC52" s="81"/>
      <c r="ATD52" s="81"/>
      <c r="ATE52" s="81"/>
      <c r="ATF52" s="81"/>
      <c r="ATG52" s="81"/>
      <c r="ATH52" s="81"/>
      <c r="ATI52" s="81"/>
      <c r="ATJ52" s="81"/>
      <c r="ATK52" s="81"/>
      <c r="ATL52" s="81"/>
      <c r="ATM52" s="81"/>
      <c r="ATN52" s="81"/>
      <c r="ATO52" s="81"/>
      <c r="ATP52" s="81"/>
      <c r="ATQ52" s="81"/>
      <c r="ATR52" s="81"/>
      <c r="ATS52" s="81"/>
      <c r="ATT52" s="81"/>
      <c r="ATU52" s="81"/>
      <c r="ATV52" s="81"/>
      <c r="ATW52" s="81"/>
      <c r="ATX52" s="81"/>
      <c r="ATY52" s="81"/>
      <c r="ATZ52" s="81"/>
      <c r="AUA52" s="81"/>
      <c r="AUB52" s="81"/>
      <c r="AUC52" s="81"/>
      <c r="AUD52" s="81"/>
      <c r="AUE52" s="81"/>
      <c r="AUF52" s="81"/>
      <c r="AUG52" s="81"/>
      <c r="AUH52" s="81"/>
      <c r="AUI52" s="81"/>
      <c r="AUJ52" s="81"/>
      <c r="AUK52" s="81"/>
      <c r="AUL52" s="81"/>
      <c r="AUM52" s="81"/>
      <c r="AUN52" s="81"/>
      <c r="AUO52" s="81"/>
      <c r="AUP52" s="81"/>
      <c r="AUQ52" s="81"/>
      <c r="AUR52" s="81"/>
      <c r="AUS52" s="81"/>
      <c r="AUT52" s="81"/>
      <c r="AUU52" s="81"/>
      <c r="AUV52" s="81"/>
      <c r="AUW52" s="81"/>
      <c r="AUX52" s="81"/>
      <c r="AUY52" s="81"/>
      <c r="AUZ52" s="81"/>
      <c r="AVA52" s="81"/>
      <c r="AVB52" s="81"/>
      <c r="AVC52" s="81"/>
      <c r="AVD52" s="81"/>
      <c r="AVE52" s="81"/>
      <c r="AVF52" s="81"/>
      <c r="AVG52" s="81"/>
      <c r="AVH52" s="81"/>
      <c r="AVI52" s="81"/>
      <c r="AVJ52" s="81"/>
      <c r="AVK52" s="81"/>
      <c r="AVL52" s="81"/>
      <c r="AVM52" s="81"/>
      <c r="AVN52" s="81"/>
      <c r="AVO52" s="81"/>
      <c r="AVP52" s="81"/>
      <c r="AVQ52" s="81"/>
      <c r="AVR52" s="81"/>
      <c r="AVS52" s="81"/>
      <c r="AVT52" s="81"/>
      <c r="AVU52" s="81"/>
      <c r="AVV52" s="81"/>
      <c r="AVW52" s="81"/>
      <c r="AVX52" s="81"/>
      <c r="AVY52" s="81"/>
      <c r="AVZ52" s="81"/>
      <c r="AWA52" s="81"/>
      <c r="AWB52" s="81"/>
      <c r="AWC52" s="81"/>
      <c r="AWD52" s="81"/>
      <c r="AWE52" s="81"/>
      <c r="AWF52" s="81"/>
      <c r="AWG52" s="81"/>
      <c r="AWH52" s="81"/>
      <c r="AWI52" s="81"/>
      <c r="AWJ52" s="81"/>
      <c r="AWK52" s="81"/>
      <c r="AWL52" s="81"/>
      <c r="AWM52" s="81"/>
      <c r="AWN52" s="81"/>
      <c r="AWO52" s="81"/>
      <c r="AWP52" s="81"/>
      <c r="AWQ52" s="81"/>
      <c r="AWR52" s="81"/>
      <c r="AWS52" s="81"/>
      <c r="AWT52" s="81"/>
      <c r="AWU52" s="81"/>
      <c r="AWV52" s="81"/>
      <c r="AWW52" s="81"/>
      <c r="AWX52" s="81"/>
      <c r="AWY52" s="81"/>
      <c r="AWZ52" s="81"/>
      <c r="AXA52" s="81"/>
      <c r="AXB52" s="81"/>
      <c r="AXC52" s="81"/>
      <c r="AXD52" s="81"/>
      <c r="AXE52" s="81"/>
      <c r="AXF52" s="81"/>
      <c r="AXG52" s="81"/>
      <c r="AXH52" s="81"/>
      <c r="AXI52" s="81"/>
      <c r="AXJ52" s="81"/>
      <c r="AXK52" s="81"/>
      <c r="AXL52" s="81"/>
      <c r="AXM52" s="81"/>
      <c r="AXN52" s="81"/>
      <c r="AXO52" s="81"/>
      <c r="AXP52" s="81"/>
      <c r="AXQ52" s="81"/>
      <c r="AXR52" s="81"/>
      <c r="AXS52" s="81"/>
      <c r="AXT52" s="81"/>
      <c r="AXU52" s="81"/>
      <c r="AXV52" s="81"/>
      <c r="AXW52" s="81"/>
      <c r="AXX52" s="81"/>
      <c r="AXY52" s="81"/>
      <c r="AXZ52" s="81"/>
      <c r="AYA52" s="81"/>
      <c r="AYB52" s="81"/>
      <c r="AYC52" s="81"/>
      <c r="AYD52" s="81"/>
      <c r="AYE52" s="81"/>
      <c r="AYF52" s="81"/>
      <c r="AYG52" s="81"/>
      <c r="AYH52" s="81"/>
      <c r="AYI52" s="81"/>
      <c r="AYJ52" s="81"/>
      <c r="AYK52" s="81"/>
      <c r="AYL52" s="81"/>
      <c r="AYM52" s="81"/>
      <c r="AYN52" s="81"/>
      <c r="AYO52" s="81"/>
      <c r="AYP52" s="81"/>
      <c r="AYQ52" s="81"/>
      <c r="AYR52" s="81"/>
      <c r="AYS52" s="81"/>
      <c r="AYT52" s="81"/>
      <c r="AYU52" s="81"/>
      <c r="AYV52" s="81"/>
      <c r="AYW52" s="81"/>
      <c r="AYX52" s="81"/>
      <c r="AYY52" s="81"/>
      <c r="AYZ52" s="81"/>
      <c r="AZA52" s="81"/>
      <c r="AZB52" s="81"/>
      <c r="AZC52" s="81"/>
      <c r="AZD52" s="81"/>
      <c r="AZE52" s="81"/>
      <c r="AZF52" s="81"/>
      <c r="AZG52" s="81"/>
      <c r="AZH52" s="81"/>
      <c r="AZI52" s="81"/>
      <c r="AZJ52" s="81"/>
      <c r="AZK52" s="81"/>
      <c r="AZL52" s="81"/>
      <c r="AZM52" s="81"/>
      <c r="AZN52" s="81"/>
      <c r="AZO52" s="81"/>
      <c r="AZP52" s="81"/>
      <c r="AZQ52" s="81"/>
      <c r="AZR52" s="81"/>
      <c r="AZS52" s="81"/>
      <c r="AZT52" s="81"/>
      <c r="AZU52" s="81"/>
      <c r="AZV52" s="81"/>
      <c r="AZW52" s="81"/>
      <c r="AZX52" s="81"/>
      <c r="AZY52" s="81"/>
      <c r="AZZ52" s="81"/>
      <c r="BAA52" s="81"/>
      <c r="BAB52" s="81"/>
      <c r="BAC52" s="81"/>
      <c r="BAD52" s="81"/>
      <c r="BAE52" s="81"/>
      <c r="BAF52" s="81"/>
      <c r="BAG52" s="81"/>
      <c r="BAH52" s="81"/>
      <c r="BAI52" s="81"/>
      <c r="BAJ52" s="81"/>
      <c r="BAK52" s="81"/>
      <c r="BAL52" s="81"/>
      <c r="BAM52" s="81"/>
      <c r="BAN52" s="81"/>
      <c r="BAO52" s="81"/>
      <c r="BAP52" s="81"/>
      <c r="BAQ52" s="81"/>
      <c r="BAR52" s="81"/>
      <c r="BAS52" s="81"/>
      <c r="BAT52" s="81"/>
      <c r="BAU52" s="81"/>
      <c r="BAV52" s="81"/>
      <c r="BAW52" s="81"/>
      <c r="BAX52" s="81"/>
      <c r="BAY52" s="81"/>
      <c r="BAZ52" s="81"/>
      <c r="BBA52" s="81"/>
      <c r="BBB52" s="81"/>
      <c r="BBC52" s="81"/>
      <c r="BBD52" s="81"/>
      <c r="BBE52" s="81"/>
      <c r="BBF52" s="81"/>
      <c r="BBG52" s="81"/>
      <c r="BBH52" s="81"/>
      <c r="BBI52" s="81"/>
      <c r="BBJ52" s="81"/>
      <c r="BBK52" s="81"/>
      <c r="BBL52" s="81"/>
      <c r="BBM52" s="81"/>
      <c r="BBN52" s="81"/>
      <c r="BBO52" s="81"/>
      <c r="BBP52" s="81"/>
      <c r="BBQ52" s="81"/>
      <c r="BBR52" s="81"/>
      <c r="BBS52" s="81"/>
      <c r="BBT52" s="81"/>
      <c r="BBU52" s="81"/>
      <c r="BBV52" s="81"/>
      <c r="BBW52" s="81"/>
      <c r="BBX52" s="81"/>
      <c r="BBY52" s="81"/>
      <c r="BBZ52" s="81"/>
      <c r="BCA52" s="81"/>
      <c r="BCB52" s="81"/>
      <c r="BCC52" s="81"/>
      <c r="BCD52" s="81"/>
      <c r="BCE52" s="81"/>
      <c r="BCF52" s="81"/>
      <c r="BCG52" s="81"/>
      <c r="BCH52" s="81"/>
      <c r="BCI52" s="81"/>
      <c r="BCJ52" s="81"/>
      <c r="BCK52" s="81"/>
      <c r="BCL52" s="81"/>
      <c r="BCM52" s="81"/>
      <c r="BCN52" s="81"/>
      <c r="BCO52" s="81"/>
      <c r="BCP52" s="81"/>
      <c r="BCQ52" s="81"/>
      <c r="BCR52" s="81"/>
      <c r="BCS52" s="81"/>
      <c r="BCT52" s="81"/>
      <c r="BCU52" s="81"/>
      <c r="BCV52" s="81"/>
      <c r="BCW52" s="81"/>
      <c r="BCX52" s="81"/>
      <c r="BCY52" s="81"/>
      <c r="BCZ52" s="81"/>
      <c r="BDA52" s="81"/>
      <c r="BDB52" s="81"/>
      <c r="BDC52" s="81"/>
      <c r="BDD52" s="81"/>
      <c r="BDE52" s="81"/>
      <c r="BDF52" s="81"/>
      <c r="BDG52" s="81"/>
      <c r="BDH52" s="81"/>
      <c r="BDI52" s="81"/>
      <c r="BDJ52" s="81"/>
      <c r="BDK52" s="81"/>
      <c r="BDL52" s="81"/>
      <c r="BDM52" s="81"/>
      <c r="BDN52" s="81"/>
      <c r="BDO52" s="81"/>
      <c r="BDP52" s="81"/>
      <c r="BDQ52" s="81"/>
      <c r="BDR52" s="81"/>
      <c r="BDS52" s="81"/>
      <c r="BDT52" s="81"/>
      <c r="BDU52" s="81"/>
      <c r="BDV52" s="81"/>
      <c r="BDW52" s="81"/>
      <c r="BDX52" s="81"/>
      <c r="BDY52" s="81"/>
      <c r="BDZ52" s="81"/>
      <c r="BEA52" s="81"/>
      <c r="BEB52" s="81"/>
      <c r="BEC52" s="81"/>
      <c r="BED52" s="81"/>
      <c r="BEE52" s="81"/>
      <c r="BEF52" s="81"/>
      <c r="BEG52" s="81"/>
      <c r="BEH52" s="81"/>
      <c r="BEI52" s="81"/>
      <c r="BEJ52" s="81"/>
      <c r="BEK52" s="81"/>
      <c r="BEL52" s="81"/>
      <c r="BEM52" s="81"/>
      <c r="BEN52" s="81"/>
      <c r="BEO52" s="81"/>
      <c r="BEP52" s="81"/>
      <c r="BEQ52" s="81"/>
      <c r="BER52" s="81"/>
      <c r="BES52" s="81"/>
      <c r="BET52" s="81"/>
      <c r="BEU52" s="81"/>
      <c r="BEV52" s="81"/>
      <c r="BEW52" s="81"/>
      <c r="BEX52" s="81"/>
      <c r="BEY52" s="81"/>
      <c r="BEZ52" s="81"/>
      <c r="BFA52" s="81"/>
      <c r="BFB52" s="81"/>
      <c r="BFC52" s="81"/>
      <c r="BFD52" s="81"/>
      <c r="BFE52" s="81"/>
      <c r="BFF52" s="81"/>
      <c r="BFG52" s="81"/>
      <c r="BFH52" s="81"/>
      <c r="BFI52" s="81"/>
      <c r="BFJ52" s="81"/>
      <c r="BFK52" s="81"/>
      <c r="BFL52" s="81"/>
      <c r="BFM52" s="81"/>
      <c r="BFN52" s="81"/>
      <c r="BFO52" s="81"/>
      <c r="BFP52" s="81"/>
      <c r="BFQ52" s="81"/>
      <c r="BFR52" s="81"/>
      <c r="BFS52" s="81"/>
      <c r="BFT52" s="81"/>
      <c r="BFU52" s="81"/>
      <c r="BFV52" s="81"/>
      <c r="BFW52" s="81"/>
      <c r="BFX52" s="81"/>
      <c r="BFY52" s="81"/>
      <c r="BFZ52" s="81"/>
      <c r="BGA52" s="81"/>
      <c r="BGB52" s="81"/>
      <c r="BGC52" s="81"/>
      <c r="BGD52" s="81"/>
      <c r="BGE52" s="81"/>
      <c r="BGF52" s="81"/>
      <c r="BGG52" s="81"/>
      <c r="BGH52" s="81"/>
      <c r="BGI52" s="81"/>
      <c r="BGJ52" s="81"/>
      <c r="BGK52" s="81"/>
      <c r="BGL52" s="81"/>
      <c r="BGM52" s="81"/>
      <c r="BGN52" s="81"/>
      <c r="BGO52" s="81"/>
      <c r="BGP52" s="81"/>
      <c r="BGQ52" s="81"/>
      <c r="BGR52" s="81"/>
      <c r="BGS52" s="81"/>
      <c r="BGT52" s="81"/>
      <c r="BGU52" s="81"/>
      <c r="BGV52" s="81"/>
      <c r="BGW52" s="81"/>
      <c r="BGX52" s="81"/>
      <c r="BGY52" s="81"/>
      <c r="BGZ52" s="81"/>
      <c r="BHA52" s="81"/>
      <c r="BHB52" s="81"/>
      <c r="BHC52" s="81"/>
      <c r="BHD52" s="81"/>
      <c r="BHE52" s="81"/>
      <c r="BHF52" s="81"/>
      <c r="BHG52" s="81"/>
      <c r="BHH52" s="81"/>
      <c r="BHI52" s="81"/>
      <c r="BHJ52" s="81"/>
      <c r="BHK52" s="81"/>
      <c r="BHL52" s="81"/>
      <c r="BHM52" s="81"/>
      <c r="BHN52" s="81"/>
      <c r="BHO52" s="81"/>
      <c r="BHP52" s="81"/>
      <c r="BHQ52" s="81"/>
      <c r="BHR52" s="81"/>
      <c r="BHS52" s="81"/>
      <c r="BHT52" s="81"/>
      <c r="BHU52" s="81"/>
      <c r="BHV52" s="81"/>
      <c r="BHW52" s="81"/>
      <c r="BHX52" s="81"/>
      <c r="BHY52" s="81"/>
      <c r="BHZ52" s="81"/>
      <c r="BIA52" s="81"/>
      <c r="BIB52" s="81"/>
      <c r="BIC52" s="81"/>
      <c r="BID52" s="81"/>
      <c r="BIE52" s="81"/>
      <c r="BIF52" s="81"/>
      <c r="BIG52" s="81"/>
      <c r="BIH52" s="81"/>
      <c r="BII52" s="81"/>
      <c r="BIJ52" s="81"/>
      <c r="BIK52" s="81"/>
      <c r="BIL52" s="81"/>
      <c r="BIM52" s="81"/>
      <c r="BIN52" s="81"/>
      <c r="BIO52" s="81"/>
      <c r="BIP52" s="81"/>
      <c r="BIQ52" s="81"/>
      <c r="BIR52" s="81"/>
      <c r="BIS52" s="81"/>
      <c r="BIT52" s="81"/>
      <c r="BIU52" s="81"/>
      <c r="BIV52" s="81"/>
      <c r="BIW52" s="81"/>
      <c r="BIX52" s="81"/>
      <c r="BIY52" s="81"/>
      <c r="BIZ52" s="81"/>
      <c r="BJA52" s="81"/>
      <c r="BJB52" s="81"/>
      <c r="BJC52" s="81"/>
      <c r="BJD52" s="81"/>
      <c r="BJE52" s="81"/>
      <c r="BJF52" s="81"/>
      <c r="BJG52" s="81"/>
      <c r="BJH52" s="81"/>
      <c r="BJI52" s="81"/>
      <c r="BJJ52" s="81"/>
      <c r="BJK52" s="81"/>
      <c r="BJL52" s="81"/>
      <c r="BJM52" s="81"/>
      <c r="BJN52" s="81"/>
      <c r="BJO52" s="81"/>
      <c r="BJP52" s="81"/>
      <c r="BJQ52" s="81"/>
      <c r="BJR52" s="81"/>
      <c r="BJS52" s="81"/>
      <c r="BJT52" s="81"/>
      <c r="BJU52" s="81"/>
      <c r="BJV52" s="81"/>
      <c r="BJW52" s="81"/>
      <c r="BJX52" s="81"/>
      <c r="BJY52" s="81"/>
      <c r="BJZ52" s="81"/>
      <c r="BKA52" s="81"/>
      <c r="BKB52" s="81"/>
      <c r="BKC52" s="81"/>
      <c r="BKD52" s="81"/>
      <c r="BKE52" s="81"/>
      <c r="BKF52" s="81"/>
      <c r="BKG52" s="81"/>
      <c r="BKH52" s="81"/>
      <c r="BKI52" s="81"/>
      <c r="BKJ52" s="81"/>
      <c r="BKK52" s="81"/>
      <c r="BKL52" s="81"/>
      <c r="BKM52" s="81"/>
      <c r="BKN52" s="81"/>
      <c r="BKO52" s="81"/>
      <c r="BKP52" s="81"/>
      <c r="BKQ52" s="81"/>
      <c r="BKR52" s="81"/>
      <c r="BKS52" s="81"/>
      <c r="BKT52" s="81"/>
      <c r="BKU52" s="81"/>
      <c r="BKV52" s="81"/>
      <c r="BKW52" s="81"/>
      <c r="BKX52" s="81"/>
      <c r="BKY52" s="81"/>
      <c r="BKZ52" s="81"/>
      <c r="BLA52" s="81"/>
      <c r="BLB52" s="81"/>
      <c r="BLC52" s="81"/>
      <c r="BLD52" s="81"/>
      <c r="BLE52" s="81"/>
      <c r="BLF52" s="81"/>
      <c r="BLG52" s="81"/>
      <c r="BLH52" s="81"/>
      <c r="BLI52" s="81"/>
      <c r="BLJ52" s="81"/>
      <c r="BLK52" s="81"/>
      <c r="BLL52" s="81"/>
      <c r="BLM52" s="81"/>
      <c r="BLN52" s="81"/>
      <c r="BLO52" s="81"/>
      <c r="BLP52" s="81"/>
      <c r="BLQ52" s="81"/>
      <c r="BLR52" s="81"/>
      <c r="BLS52" s="81"/>
      <c r="BLT52" s="81"/>
      <c r="BLU52" s="81"/>
      <c r="BLV52" s="81"/>
      <c r="BLW52" s="81"/>
      <c r="BLX52" s="81"/>
      <c r="BLY52" s="81"/>
      <c r="BLZ52" s="81"/>
      <c r="BMA52" s="81"/>
      <c r="BMB52" s="81"/>
      <c r="BMC52" s="81"/>
      <c r="BMD52" s="81"/>
      <c r="BME52" s="81"/>
      <c r="BMF52" s="81"/>
      <c r="BMG52" s="81"/>
      <c r="BMH52" s="81"/>
      <c r="BMI52" s="81"/>
      <c r="BMJ52" s="81"/>
      <c r="BMK52" s="81"/>
      <c r="BML52" s="81"/>
      <c r="BMM52" s="81"/>
      <c r="BMN52" s="81"/>
      <c r="BMO52" s="81"/>
      <c r="BMP52" s="81"/>
      <c r="BMQ52" s="81"/>
      <c r="BMR52" s="81"/>
      <c r="BMS52" s="81"/>
      <c r="BMT52" s="81"/>
      <c r="BMU52" s="81"/>
      <c r="BMV52" s="81"/>
      <c r="BMW52" s="81"/>
      <c r="BMX52" s="81"/>
      <c r="BMY52" s="81"/>
      <c r="BMZ52" s="81"/>
      <c r="BNA52" s="81"/>
      <c r="BNB52" s="81"/>
      <c r="BNC52" s="81"/>
      <c r="BND52" s="81"/>
      <c r="BNE52" s="81"/>
      <c r="BNF52" s="81"/>
      <c r="BNG52" s="81"/>
      <c r="BNH52" s="81"/>
      <c r="BNI52" s="81"/>
      <c r="BNJ52" s="81"/>
      <c r="BNK52" s="81"/>
      <c r="BNL52" s="81"/>
      <c r="BNM52" s="81"/>
      <c r="BNN52" s="81"/>
      <c r="BNO52" s="81"/>
      <c r="BNP52" s="81"/>
      <c r="BNQ52" s="81"/>
      <c r="BNR52" s="81"/>
      <c r="BNS52" s="81"/>
      <c r="BNT52" s="81"/>
      <c r="BNU52" s="81"/>
      <c r="BNV52" s="81"/>
      <c r="BNW52" s="81"/>
      <c r="BNX52" s="81"/>
      <c r="BNY52" s="81"/>
      <c r="BNZ52" s="81"/>
      <c r="BOA52" s="81"/>
      <c r="BOB52" s="81"/>
      <c r="BOC52" s="81"/>
      <c r="BOD52" s="81"/>
      <c r="BOE52" s="81"/>
      <c r="BOF52" s="81"/>
      <c r="BOG52" s="81"/>
      <c r="BOH52" s="81"/>
      <c r="BOI52" s="81"/>
      <c r="BOJ52" s="81"/>
      <c r="BOK52" s="81"/>
      <c r="BOL52" s="81"/>
      <c r="BOM52" s="81"/>
      <c r="BON52" s="81"/>
      <c r="BOO52" s="81"/>
      <c r="BOP52" s="81"/>
      <c r="BOQ52" s="81"/>
      <c r="BOR52" s="81"/>
      <c r="BOS52" s="81"/>
      <c r="BOT52" s="81"/>
      <c r="BOU52" s="81"/>
      <c r="BOV52" s="81"/>
      <c r="BOW52" s="81"/>
      <c r="BOX52" s="81"/>
      <c r="BOY52" s="81"/>
      <c r="BOZ52" s="81"/>
      <c r="BPA52" s="81"/>
      <c r="BPB52" s="81"/>
      <c r="BPC52" s="81"/>
      <c r="BPD52" s="81"/>
      <c r="BPE52" s="81"/>
      <c r="BPF52" s="81"/>
      <c r="BPG52" s="81"/>
      <c r="BPH52" s="81"/>
      <c r="BPI52" s="81"/>
      <c r="BPJ52" s="81"/>
      <c r="BPK52" s="81"/>
      <c r="BPL52" s="81"/>
      <c r="BPM52" s="81"/>
      <c r="BPN52" s="81"/>
      <c r="BPO52" s="81"/>
      <c r="BPP52" s="81"/>
      <c r="BPQ52" s="81"/>
      <c r="BPR52" s="81"/>
      <c r="BPS52" s="81"/>
      <c r="BPT52" s="81"/>
      <c r="BPU52" s="81"/>
      <c r="BPV52" s="81"/>
      <c r="BPW52" s="81"/>
      <c r="BPX52" s="81"/>
      <c r="BPY52" s="81"/>
      <c r="BPZ52" s="81"/>
      <c r="BQA52" s="81"/>
      <c r="BQB52" s="81"/>
      <c r="BQC52" s="81"/>
      <c r="BQD52" s="81"/>
      <c r="BQE52" s="81"/>
      <c r="BQF52" s="81"/>
      <c r="BQG52" s="81"/>
      <c r="BQH52" s="81"/>
      <c r="BQI52" s="81"/>
      <c r="BQJ52" s="81"/>
      <c r="BQK52" s="81"/>
      <c r="BQL52" s="81"/>
      <c r="BQM52" s="81"/>
      <c r="BQN52" s="81"/>
      <c r="BQO52" s="81"/>
      <c r="BQP52" s="81"/>
      <c r="BQQ52" s="81"/>
      <c r="BQR52" s="81"/>
      <c r="BQS52" s="81"/>
      <c r="BQT52" s="81"/>
      <c r="BQU52" s="81"/>
      <c r="BQV52" s="81"/>
      <c r="BQW52" s="81"/>
      <c r="BQX52" s="81"/>
      <c r="BQY52" s="81"/>
      <c r="BQZ52" s="81"/>
      <c r="BRA52" s="81"/>
      <c r="BRB52" s="81"/>
      <c r="BRC52" s="81"/>
      <c r="BRD52" s="81"/>
      <c r="BRE52" s="81"/>
      <c r="BRF52" s="81"/>
      <c r="BRG52" s="81"/>
      <c r="BRH52" s="81"/>
      <c r="BRI52" s="81"/>
      <c r="BRJ52" s="81"/>
      <c r="BRK52" s="81"/>
      <c r="BRL52" s="81"/>
      <c r="BRM52" s="81"/>
      <c r="BRN52" s="81"/>
      <c r="BRO52" s="81"/>
      <c r="BRP52" s="81"/>
      <c r="BRQ52" s="81"/>
      <c r="BRR52" s="81"/>
      <c r="BRS52" s="81"/>
      <c r="BRT52" s="81"/>
      <c r="BRU52" s="81"/>
      <c r="BRV52" s="81"/>
      <c r="BRW52" s="81"/>
      <c r="BRX52" s="81"/>
      <c r="BRY52" s="81"/>
      <c r="BRZ52" s="81"/>
      <c r="BSA52" s="81"/>
      <c r="BSB52" s="81"/>
      <c r="BSC52" s="81"/>
      <c r="BSD52" s="81"/>
      <c r="BSE52" s="81"/>
      <c r="BSF52" s="81"/>
      <c r="BSG52" s="81"/>
      <c r="BSH52" s="81"/>
      <c r="BSI52" s="81"/>
      <c r="BSJ52" s="81"/>
      <c r="BSK52" s="81"/>
      <c r="BSL52" s="81"/>
      <c r="BSM52" s="81"/>
      <c r="BSN52" s="81"/>
      <c r="BSO52" s="81"/>
      <c r="BSP52" s="81"/>
      <c r="BSQ52" s="81"/>
      <c r="BSR52" s="81"/>
      <c r="BSS52" s="81"/>
      <c r="BST52" s="81"/>
      <c r="BSU52" s="81"/>
      <c r="BSV52" s="81"/>
      <c r="BSW52" s="81"/>
      <c r="BSX52" s="81"/>
      <c r="BSY52" s="81"/>
      <c r="BSZ52" s="81"/>
      <c r="BTA52" s="81"/>
      <c r="BTB52" s="81"/>
      <c r="BTC52" s="81"/>
      <c r="BTD52" s="81"/>
      <c r="BTE52" s="81"/>
      <c r="BTF52" s="81"/>
      <c r="BTG52" s="81"/>
      <c r="BTH52" s="81"/>
      <c r="BTI52" s="81"/>
      <c r="BTJ52" s="81"/>
      <c r="BTK52" s="81"/>
      <c r="BTL52" s="81"/>
      <c r="BTM52" s="81"/>
      <c r="BTN52" s="81"/>
      <c r="BTO52" s="81"/>
      <c r="BTP52" s="81"/>
      <c r="BTQ52" s="81"/>
      <c r="BTR52" s="81"/>
      <c r="BTS52" s="81"/>
      <c r="BTT52" s="81"/>
      <c r="BTU52" s="81"/>
      <c r="BTV52" s="81"/>
      <c r="BTW52" s="81"/>
      <c r="BTX52" s="81"/>
      <c r="BTY52" s="81"/>
      <c r="BTZ52" s="81"/>
      <c r="BUA52" s="81"/>
      <c r="BUB52" s="81"/>
      <c r="BUC52" s="81"/>
      <c r="BUD52" s="81"/>
      <c r="BUE52" s="81"/>
      <c r="BUF52" s="81"/>
      <c r="BUG52" s="81"/>
      <c r="BUH52" s="81"/>
      <c r="BUI52" s="81"/>
      <c r="BUJ52" s="81"/>
      <c r="BUK52" s="81"/>
      <c r="BUL52" s="81"/>
      <c r="BUM52" s="81"/>
      <c r="BUN52" s="81"/>
      <c r="BUO52" s="81"/>
      <c r="BUP52" s="81"/>
      <c r="BUQ52" s="81"/>
      <c r="BUR52" s="81"/>
      <c r="BUS52" s="81"/>
      <c r="BUT52" s="81"/>
      <c r="BUU52" s="81"/>
      <c r="BUV52" s="81"/>
      <c r="BUW52" s="81"/>
      <c r="BUX52" s="81"/>
      <c r="BUY52" s="81"/>
      <c r="BUZ52" s="81"/>
      <c r="BVA52" s="81"/>
      <c r="BVB52" s="81"/>
      <c r="BVC52" s="81"/>
      <c r="BVD52" s="81"/>
      <c r="BVE52" s="81"/>
      <c r="BVF52" s="81"/>
      <c r="BVG52" s="81"/>
      <c r="BVH52" s="81"/>
      <c r="BVI52" s="81"/>
      <c r="BVJ52" s="81"/>
      <c r="BVK52" s="81"/>
      <c r="BVL52" s="81"/>
      <c r="BVM52" s="81"/>
      <c r="BVN52" s="81"/>
      <c r="BVO52" s="81"/>
      <c r="BVP52" s="81"/>
      <c r="BVQ52" s="81"/>
      <c r="BVR52" s="81"/>
      <c r="BVS52" s="81"/>
      <c r="BVT52" s="81"/>
      <c r="BVU52" s="81"/>
      <c r="BVV52" s="81"/>
      <c r="BVW52" s="81"/>
      <c r="BVX52" s="81"/>
      <c r="BVY52" s="81"/>
      <c r="BVZ52" s="81"/>
      <c r="BWA52" s="81"/>
      <c r="BWB52" s="81"/>
      <c r="BWC52" s="81"/>
      <c r="BWD52" s="81"/>
      <c r="BWE52" s="81"/>
      <c r="BWF52" s="81"/>
      <c r="BWG52" s="81"/>
      <c r="BWH52" s="81"/>
      <c r="BWI52" s="81"/>
      <c r="BWJ52" s="81"/>
      <c r="BWK52" s="81"/>
      <c r="BWL52" s="81"/>
      <c r="BWM52" s="81"/>
      <c r="BWN52" s="81"/>
      <c r="BWO52" s="81"/>
      <c r="BWP52" s="81"/>
      <c r="BWQ52" s="81"/>
      <c r="BWR52" s="81"/>
      <c r="BWS52" s="81"/>
      <c r="BWT52" s="81"/>
      <c r="BWU52" s="81"/>
      <c r="BWV52" s="81"/>
      <c r="BWW52" s="81"/>
      <c r="BWX52" s="81"/>
      <c r="BWY52" s="81"/>
      <c r="BWZ52" s="81"/>
      <c r="BXA52" s="81"/>
      <c r="BXB52" s="81"/>
      <c r="BXC52" s="81"/>
      <c r="BXD52" s="81"/>
      <c r="BXE52" s="81"/>
      <c r="BXF52" s="81"/>
      <c r="BXG52" s="81"/>
      <c r="BXH52" s="81"/>
      <c r="BXI52" s="81"/>
      <c r="BXJ52" s="81"/>
      <c r="BXK52" s="81"/>
      <c r="BXL52" s="81"/>
      <c r="BXM52" s="81"/>
      <c r="BXN52" s="81"/>
      <c r="BXO52" s="81"/>
      <c r="BXP52" s="81"/>
      <c r="BXQ52" s="81"/>
      <c r="BXR52" s="81"/>
      <c r="BXS52" s="81"/>
      <c r="BXT52" s="81"/>
      <c r="BXU52" s="81"/>
      <c r="BXV52" s="81"/>
      <c r="BXW52" s="81"/>
      <c r="BXX52" s="81"/>
      <c r="BXY52" s="81"/>
      <c r="BXZ52" s="81"/>
      <c r="BYA52" s="81"/>
      <c r="BYB52" s="81"/>
      <c r="BYC52" s="81"/>
      <c r="BYD52" s="81"/>
      <c r="BYE52" s="81"/>
      <c r="BYF52" s="81"/>
      <c r="BYG52" s="81"/>
      <c r="BYH52" s="81"/>
      <c r="BYI52" s="81"/>
      <c r="BYJ52" s="81"/>
      <c r="BYK52" s="81"/>
      <c r="BYL52" s="81"/>
      <c r="BYM52" s="81"/>
      <c r="BYN52" s="81"/>
      <c r="BYO52" s="81"/>
      <c r="BYP52" s="81"/>
      <c r="BYQ52" s="81"/>
      <c r="BYR52" s="81"/>
      <c r="BYS52" s="81"/>
      <c r="BYT52" s="81"/>
      <c r="BYU52" s="81"/>
      <c r="BYV52" s="81"/>
      <c r="BYW52" s="81"/>
      <c r="BYX52" s="81"/>
      <c r="BYY52" s="81"/>
      <c r="BYZ52" s="81"/>
      <c r="BZA52" s="81"/>
      <c r="BZB52" s="81"/>
      <c r="BZC52" s="81"/>
      <c r="BZD52" s="81"/>
      <c r="BZE52" s="81"/>
      <c r="BZF52" s="81"/>
      <c r="BZG52" s="81"/>
      <c r="BZH52" s="81"/>
      <c r="BZI52" s="81"/>
      <c r="BZJ52" s="81"/>
      <c r="BZK52" s="81"/>
      <c r="BZL52" s="81"/>
      <c r="BZM52" s="81"/>
      <c r="BZN52" s="81"/>
      <c r="BZO52" s="81"/>
      <c r="BZP52" s="81"/>
      <c r="BZQ52" s="81"/>
      <c r="BZR52" s="81"/>
      <c r="BZS52" s="81"/>
      <c r="BZT52" s="81"/>
      <c r="BZU52" s="81"/>
      <c r="BZV52" s="81"/>
      <c r="BZW52" s="81"/>
      <c r="BZX52" s="81"/>
      <c r="BZY52" s="81"/>
      <c r="BZZ52" s="81"/>
      <c r="CAA52" s="81"/>
      <c r="CAB52" s="81"/>
      <c r="CAC52" s="81"/>
      <c r="CAD52" s="81"/>
      <c r="CAE52" s="81"/>
      <c r="CAF52" s="81"/>
      <c r="CAG52" s="81"/>
      <c r="CAH52" s="81"/>
      <c r="CAI52" s="81"/>
      <c r="CAJ52" s="81"/>
      <c r="CAK52" s="81"/>
      <c r="CAL52" s="81"/>
      <c r="CAM52" s="81"/>
      <c r="CAN52" s="81"/>
      <c r="CAO52" s="81"/>
      <c r="CAP52" s="81"/>
      <c r="CAQ52" s="81"/>
      <c r="CAR52" s="81"/>
      <c r="CAS52" s="81"/>
      <c r="CAT52" s="81"/>
      <c r="CAU52" s="81"/>
      <c r="CAV52" s="81"/>
      <c r="CAW52" s="81"/>
      <c r="CAX52" s="81"/>
      <c r="CAY52" s="81"/>
      <c r="CAZ52" s="81"/>
      <c r="CBA52" s="81"/>
      <c r="CBB52" s="81"/>
      <c r="CBC52" s="81"/>
      <c r="CBD52" s="81"/>
      <c r="CBE52" s="81"/>
      <c r="CBF52" s="81"/>
      <c r="CBG52" s="81"/>
      <c r="CBH52" s="81"/>
      <c r="CBI52" s="81"/>
      <c r="CBJ52" s="81"/>
      <c r="CBK52" s="81"/>
      <c r="CBL52" s="81"/>
      <c r="CBM52" s="81"/>
      <c r="CBN52" s="81"/>
      <c r="CBO52" s="81"/>
      <c r="CBP52" s="81"/>
      <c r="CBQ52" s="81"/>
      <c r="CBR52" s="81"/>
      <c r="CBS52" s="81"/>
      <c r="CBT52" s="81"/>
      <c r="CBU52" s="81"/>
      <c r="CBV52" s="81"/>
      <c r="CBW52" s="81"/>
      <c r="CBX52" s="81"/>
      <c r="CBY52" s="81"/>
      <c r="CBZ52" s="81"/>
      <c r="CCA52" s="81"/>
      <c r="CCB52" s="81"/>
      <c r="CCC52" s="81"/>
      <c r="CCD52" s="81"/>
      <c r="CCE52" s="81"/>
      <c r="CCF52" s="81"/>
      <c r="CCG52" s="81"/>
      <c r="CCH52" s="81"/>
      <c r="CCI52" s="81"/>
      <c r="CCJ52" s="81"/>
      <c r="CCK52" s="81"/>
      <c r="CCL52" s="81"/>
      <c r="CCM52" s="81"/>
      <c r="CCN52" s="81"/>
      <c r="CCO52" s="81"/>
      <c r="CCP52" s="81"/>
      <c r="CCQ52" s="81"/>
      <c r="CCR52" s="81"/>
      <c r="CCS52" s="81"/>
      <c r="CCT52" s="81"/>
      <c r="CCU52" s="81"/>
      <c r="CCV52" s="81"/>
      <c r="CCW52" s="81"/>
      <c r="CCX52" s="81"/>
      <c r="CCY52" s="81"/>
      <c r="CCZ52" s="81"/>
      <c r="CDA52" s="81"/>
      <c r="CDB52" s="81"/>
      <c r="CDC52" s="81"/>
      <c r="CDD52" s="81"/>
      <c r="CDE52" s="81"/>
      <c r="CDF52" s="81"/>
      <c r="CDG52" s="81"/>
      <c r="CDH52" s="81"/>
      <c r="CDI52" s="81"/>
      <c r="CDJ52" s="81"/>
      <c r="CDK52" s="81"/>
      <c r="CDL52" s="81"/>
      <c r="CDM52" s="81"/>
      <c r="CDN52" s="81"/>
      <c r="CDO52" s="81"/>
      <c r="CDP52" s="81"/>
      <c r="CDQ52" s="81"/>
      <c r="CDR52" s="81"/>
      <c r="CDS52" s="81"/>
      <c r="CDT52" s="81"/>
      <c r="CDU52" s="81"/>
      <c r="CDV52" s="81"/>
      <c r="CDW52" s="81"/>
      <c r="CDX52" s="81"/>
      <c r="CDY52" s="81"/>
      <c r="CDZ52" s="81"/>
      <c r="CEA52" s="81"/>
      <c r="CEB52" s="81"/>
      <c r="CEC52" s="81"/>
      <c r="CED52" s="81"/>
      <c r="CEE52" s="81"/>
      <c r="CEF52" s="81"/>
      <c r="CEG52" s="81"/>
      <c r="CEH52" s="81"/>
      <c r="CEI52" s="81"/>
      <c r="CEJ52" s="81"/>
      <c r="CEK52" s="81"/>
      <c r="CEL52" s="81"/>
      <c r="CEM52" s="81"/>
      <c r="CEN52" s="81"/>
      <c r="CEO52" s="81"/>
      <c r="CEP52" s="81"/>
      <c r="CEQ52" s="81"/>
      <c r="CER52" s="81"/>
      <c r="CES52" s="81"/>
      <c r="CET52" s="81"/>
      <c r="CEU52" s="81"/>
      <c r="CEV52" s="81"/>
      <c r="CEW52" s="81"/>
      <c r="CEX52" s="81"/>
      <c r="CEY52" s="81"/>
      <c r="CEZ52" s="81"/>
      <c r="CFA52" s="81"/>
      <c r="CFB52" s="81"/>
      <c r="CFC52" s="81"/>
      <c r="CFD52" s="81"/>
      <c r="CFE52" s="81"/>
      <c r="CFF52" s="81"/>
      <c r="CFG52" s="81"/>
      <c r="CFH52" s="81"/>
      <c r="CFI52" s="81"/>
      <c r="CFJ52" s="81"/>
      <c r="CFK52" s="81"/>
      <c r="CFL52" s="81"/>
      <c r="CFM52" s="81"/>
      <c r="CFN52" s="81"/>
      <c r="CFO52" s="81"/>
      <c r="CFP52" s="81"/>
      <c r="CFQ52" s="81"/>
      <c r="CFR52" s="81"/>
      <c r="CFS52" s="81"/>
      <c r="CFT52" s="81"/>
      <c r="CFU52" s="81"/>
      <c r="CFV52" s="81"/>
      <c r="CFW52" s="81"/>
      <c r="CFX52" s="81"/>
      <c r="CFY52" s="81"/>
      <c r="CFZ52" s="81"/>
      <c r="CGA52" s="81"/>
      <c r="CGB52" s="81"/>
      <c r="CGC52" s="81"/>
      <c r="CGD52" s="81"/>
      <c r="CGE52" s="81"/>
      <c r="CGF52" s="81"/>
      <c r="CGG52" s="81"/>
      <c r="CGH52" s="81"/>
      <c r="CGI52" s="81"/>
      <c r="CGJ52" s="81"/>
      <c r="CGK52" s="81"/>
      <c r="CGL52" s="81"/>
      <c r="CGM52" s="81"/>
      <c r="CGN52" s="81"/>
      <c r="CGO52" s="81"/>
      <c r="CGP52" s="81"/>
      <c r="CGQ52" s="81"/>
      <c r="CGR52" s="81"/>
      <c r="CGS52" s="81"/>
      <c r="CGT52" s="81"/>
      <c r="CGU52" s="81"/>
      <c r="CGV52" s="81"/>
      <c r="CGW52" s="81"/>
      <c r="CGX52" s="81"/>
      <c r="CGY52" s="81"/>
      <c r="CGZ52" s="81"/>
      <c r="CHA52" s="81"/>
      <c r="CHB52" s="81"/>
      <c r="CHC52" s="81"/>
      <c r="CHD52" s="81"/>
      <c r="CHE52" s="81"/>
      <c r="CHF52" s="81"/>
      <c r="CHG52" s="81"/>
      <c r="CHH52" s="81"/>
      <c r="CHI52" s="81"/>
      <c r="CHJ52" s="81"/>
      <c r="CHK52" s="81"/>
      <c r="CHL52" s="81"/>
      <c r="CHM52" s="81"/>
      <c r="CHN52" s="81"/>
      <c r="CHO52" s="81"/>
      <c r="CHP52" s="81"/>
      <c r="CHQ52" s="81"/>
      <c r="CHR52" s="81"/>
      <c r="CHS52" s="81"/>
      <c r="CHT52" s="81"/>
      <c r="CHU52" s="81"/>
      <c r="CHV52" s="81"/>
      <c r="CHW52" s="81"/>
      <c r="CHX52" s="81"/>
      <c r="CHY52" s="81"/>
      <c r="CHZ52" s="81"/>
      <c r="CIA52" s="81"/>
      <c r="CIB52" s="81"/>
      <c r="CIC52" s="81"/>
      <c r="CID52" s="81"/>
      <c r="CIE52" s="81"/>
      <c r="CIF52" s="81"/>
      <c r="CIG52" s="81"/>
      <c r="CIH52" s="81"/>
      <c r="CII52" s="81"/>
      <c r="CIJ52" s="81"/>
      <c r="CIK52" s="81"/>
      <c r="CIL52" s="81"/>
      <c r="CIM52" s="81"/>
      <c r="CIN52" s="81"/>
      <c r="CIO52" s="81"/>
      <c r="CIP52" s="81"/>
      <c r="CIQ52" s="81"/>
      <c r="CIR52" s="81"/>
      <c r="CIS52" s="81"/>
      <c r="CIT52" s="81"/>
      <c r="CIU52" s="81"/>
      <c r="CIV52" s="81"/>
      <c r="CIW52" s="81"/>
      <c r="CIX52" s="81"/>
      <c r="CIY52" s="81"/>
      <c r="CIZ52" s="81"/>
      <c r="CJA52" s="81"/>
      <c r="CJB52" s="81"/>
      <c r="CJC52" s="81"/>
      <c r="CJD52" s="81"/>
      <c r="CJE52" s="81"/>
      <c r="CJF52" s="81"/>
      <c r="CJG52" s="81"/>
      <c r="CJH52" s="81"/>
      <c r="CJI52" s="81"/>
      <c r="CJJ52" s="81"/>
      <c r="CJK52" s="81"/>
      <c r="CJL52" s="81"/>
      <c r="CJM52" s="81"/>
      <c r="CJN52" s="81"/>
      <c r="CJO52" s="81"/>
      <c r="CJP52" s="81"/>
      <c r="CJQ52" s="81"/>
      <c r="CJR52" s="81"/>
      <c r="CJS52" s="81"/>
      <c r="CJT52" s="81"/>
      <c r="CJU52" s="81"/>
      <c r="CJV52" s="81"/>
      <c r="CJW52" s="81"/>
      <c r="CJX52" s="81"/>
      <c r="CJY52" s="81"/>
      <c r="CJZ52" s="81"/>
      <c r="CKA52" s="81"/>
      <c r="CKB52" s="81"/>
      <c r="CKC52" s="81"/>
      <c r="CKD52" s="81"/>
      <c r="CKE52" s="81"/>
      <c r="CKF52" s="81"/>
      <c r="CKG52" s="81"/>
      <c r="CKH52" s="81"/>
      <c r="CKI52" s="81"/>
      <c r="CKJ52" s="81"/>
      <c r="CKK52" s="81"/>
      <c r="CKL52" s="81"/>
      <c r="CKM52" s="81"/>
      <c r="CKN52" s="81"/>
      <c r="CKO52" s="81"/>
      <c r="CKP52" s="81"/>
      <c r="CKQ52" s="81"/>
      <c r="CKR52" s="81"/>
      <c r="CKS52" s="81"/>
      <c r="CKT52" s="81"/>
      <c r="CKU52" s="81"/>
      <c r="CKV52" s="81"/>
      <c r="CKW52" s="81"/>
      <c r="CKX52" s="81"/>
      <c r="CKY52" s="81"/>
      <c r="CKZ52" s="81"/>
      <c r="CLA52" s="81"/>
      <c r="CLB52" s="81"/>
      <c r="CLC52" s="81"/>
      <c r="CLD52" s="81"/>
      <c r="CLE52" s="81"/>
      <c r="CLF52" s="81"/>
      <c r="CLG52" s="81"/>
      <c r="CLH52" s="81"/>
      <c r="CLI52" s="81"/>
      <c r="CLJ52" s="81"/>
      <c r="CLK52" s="81"/>
      <c r="CLL52" s="81"/>
      <c r="CLM52" s="81"/>
      <c r="CLN52" s="81"/>
      <c r="CLO52" s="81"/>
      <c r="CLP52" s="81"/>
      <c r="CLQ52" s="81"/>
      <c r="CLR52" s="81"/>
      <c r="CLS52" s="81"/>
      <c r="CLT52" s="81"/>
      <c r="CLU52" s="81"/>
      <c r="CLV52" s="81"/>
      <c r="CLW52" s="81"/>
      <c r="CLX52" s="81"/>
      <c r="CLY52" s="81"/>
      <c r="CLZ52" s="81"/>
      <c r="CMA52" s="81"/>
      <c r="CMB52" s="81"/>
      <c r="CMC52" s="81"/>
      <c r="CMD52" s="81"/>
      <c r="CME52" s="81"/>
      <c r="CMF52" s="81"/>
      <c r="CMG52" s="81"/>
      <c r="CMH52" s="81"/>
      <c r="CMI52" s="81"/>
      <c r="CMJ52" s="81"/>
      <c r="CMK52" s="81"/>
      <c r="CML52" s="81"/>
      <c r="CMM52" s="81"/>
      <c r="CMN52" s="81"/>
      <c r="CMO52" s="81"/>
      <c r="CMP52" s="81"/>
      <c r="CMQ52" s="81"/>
      <c r="CMR52" s="81"/>
      <c r="CMS52" s="81"/>
      <c r="CMT52" s="81"/>
      <c r="CMU52" s="81"/>
      <c r="CMV52" s="81"/>
      <c r="CMW52" s="81"/>
      <c r="CMX52" s="81"/>
      <c r="CMY52" s="81"/>
      <c r="CMZ52" s="81"/>
      <c r="CNA52" s="81"/>
      <c r="CNB52" s="81"/>
      <c r="CNC52" s="81"/>
      <c r="CND52" s="81"/>
      <c r="CNE52" s="81"/>
      <c r="CNF52" s="81"/>
      <c r="CNG52" s="81"/>
      <c r="CNH52" s="81"/>
      <c r="CNI52" s="81"/>
      <c r="CNJ52" s="81"/>
      <c r="CNK52" s="81"/>
      <c r="CNL52" s="81"/>
      <c r="CNM52" s="81"/>
      <c r="CNN52" s="81"/>
      <c r="CNO52" s="81"/>
      <c r="CNP52" s="81"/>
      <c r="CNQ52" s="81"/>
      <c r="CNR52" s="81"/>
      <c r="CNS52" s="81"/>
      <c r="CNT52" s="81"/>
      <c r="CNU52" s="81"/>
      <c r="CNV52" s="81"/>
      <c r="CNW52" s="81"/>
      <c r="CNX52" s="81"/>
      <c r="CNY52" s="81"/>
      <c r="CNZ52" s="81"/>
      <c r="COA52" s="81"/>
      <c r="COB52" s="81"/>
      <c r="COC52" s="81"/>
      <c r="COD52" s="81"/>
      <c r="COE52" s="81"/>
      <c r="COF52" s="81"/>
      <c r="COG52" s="81"/>
      <c r="COH52" s="81"/>
      <c r="COI52" s="81"/>
      <c r="COJ52" s="81"/>
      <c r="COK52" s="81"/>
      <c r="COL52" s="81"/>
      <c r="COM52" s="81"/>
      <c r="CON52" s="81"/>
      <c r="COO52" s="81"/>
      <c r="COP52" s="81"/>
      <c r="COQ52" s="81"/>
      <c r="COR52" s="81"/>
      <c r="COS52" s="81"/>
      <c r="COT52" s="81"/>
      <c r="COU52" s="81"/>
      <c r="COV52" s="81"/>
      <c r="COW52" s="81"/>
      <c r="COX52" s="81"/>
      <c r="COY52" s="81"/>
      <c r="COZ52" s="81"/>
      <c r="CPA52" s="81"/>
      <c r="CPB52" s="81"/>
      <c r="CPC52" s="81"/>
      <c r="CPD52" s="81"/>
      <c r="CPE52" s="81"/>
      <c r="CPF52" s="81"/>
      <c r="CPG52" s="81"/>
      <c r="CPH52" s="81"/>
      <c r="CPI52" s="81"/>
      <c r="CPJ52" s="81"/>
      <c r="CPK52" s="81"/>
      <c r="CPL52" s="81"/>
      <c r="CPM52" s="81"/>
      <c r="CPN52" s="81"/>
      <c r="CPO52" s="81"/>
      <c r="CPP52" s="81"/>
      <c r="CPQ52" s="81"/>
      <c r="CPR52" s="81"/>
      <c r="CPS52" s="81"/>
      <c r="CPT52" s="81"/>
      <c r="CPU52" s="81"/>
      <c r="CPV52" s="81"/>
      <c r="CPW52" s="81"/>
      <c r="CPX52" s="81"/>
      <c r="CPY52" s="81"/>
      <c r="CPZ52" s="81"/>
      <c r="CQA52" s="81"/>
      <c r="CQB52" s="81"/>
      <c r="CQC52" s="81"/>
      <c r="CQD52" s="81"/>
      <c r="CQE52" s="81"/>
      <c r="CQF52" s="81"/>
      <c r="CQG52" s="81"/>
      <c r="CQH52" s="81"/>
      <c r="CQI52" s="81"/>
      <c r="CQJ52" s="81"/>
      <c r="CQK52" s="81"/>
      <c r="CQL52" s="81"/>
      <c r="CQM52" s="81"/>
      <c r="CQN52" s="81"/>
      <c r="CQO52" s="81"/>
      <c r="CQP52" s="81"/>
      <c r="CQQ52" s="81"/>
      <c r="CQR52" s="81"/>
      <c r="CQS52" s="81"/>
      <c r="CQT52" s="81"/>
      <c r="CQU52" s="81"/>
      <c r="CQV52" s="81"/>
      <c r="CQW52" s="81"/>
      <c r="CQX52" s="81"/>
      <c r="CQY52" s="81"/>
      <c r="CQZ52" s="81"/>
      <c r="CRA52" s="81"/>
      <c r="CRB52" s="81"/>
      <c r="CRC52" s="81"/>
      <c r="CRD52" s="81"/>
      <c r="CRE52" s="81"/>
      <c r="CRF52" s="81"/>
      <c r="CRG52" s="81"/>
      <c r="CRH52" s="81"/>
      <c r="CRI52" s="81"/>
      <c r="CRJ52" s="81"/>
      <c r="CRK52" s="81"/>
      <c r="CRL52" s="81"/>
      <c r="CRM52" s="81"/>
      <c r="CRN52" s="81"/>
      <c r="CRO52" s="81"/>
      <c r="CRP52" s="81"/>
      <c r="CRQ52" s="81"/>
      <c r="CRR52" s="81"/>
      <c r="CRS52" s="81"/>
      <c r="CRT52" s="81"/>
      <c r="CRU52" s="81"/>
      <c r="CRV52" s="81"/>
      <c r="CRW52" s="81"/>
      <c r="CRX52" s="81"/>
      <c r="CRY52" s="81"/>
      <c r="CRZ52" s="81"/>
      <c r="CSA52" s="81"/>
      <c r="CSB52" s="81"/>
      <c r="CSC52" s="81"/>
      <c r="CSD52" s="81"/>
      <c r="CSE52" s="81"/>
      <c r="CSF52" s="81"/>
      <c r="CSG52" s="81"/>
      <c r="CSH52" s="81"/>
      <c r="CSI52" s="81"/>
      <c r="CSJ52" s="81"/>
      <c r="CSK52" s="81"/>
      <c r="CSL52" s="81"/>
      <c r="CSM52" s="81"/>
      <c r="CSN52" s="81"/>
      <c r="CSO52" s="81"/>
      <c r="CSP52" s="81"/>
      <c r="CSQ52" s="81"/>
      <c r="CSR52" s="81"/>
      <c r="CSS52" s="81"/>
      <c r="CST52" s="81"/>
      <c r="CSU52" s="81"/>
      <c r="CSV52" s="81"/>
      <c r="CSW52" s="81"/>
      <c r="CSX52" s="81"/>
      <c r="CSY52" s="81"/>
      <c r="CSZ52" s="81"/>
      <c r="CTA52" s="81"/>
      <c r="CTB52" s="81"/>
      <c r="CTC52" s="81"/>
      <c r="CTD52" s="81"/>
      <c r="CTE52" s="81"/>
      <c r="CTF52" s="81"/>
      <c r="CTG52" s="81"/>
      <c r="CTH52" s="81"/>
      <c r="CTI52" s="81"/>
      <c r="CTJ52" s="81"/>
      <c r="CTK52" s="81"/>
      <c r="CTL52" s="81"/>
      <c r="CTM52" s="81"/>
      <c r="CTN52" s="81"/>
      <c r="CTO52" s="81"/>
      <c r="CTP52" s="81"/>
      <c r="CTQ52" s="81"/>
      <c r="CTR52" s="81"/>
      <c r="CTS52" s="81"/>
      <c r="CTT52" s="81"/>
      <c r="CTU52" s="81"/>
      <c r="CTV52" s="81"/>
      <c r="CTW52" s="81"/>
      <c r="CTX52" s="81"/>
      <c r="CTY52" s="81"/>
      <c r="CTZ52" s="81"/>
      <c r="CUA52" s="81"/>
      <c r="CUB52" s="81"/>
      <c r="CUC52" s="81"/>
      <c r="CUD52" s="81"/>
      <c r="CUE52" s="81"/>
      <c r="CUF52" s="81"/>
      <c r="CUG52" s="81"/>
      <c r="CUH52" s="81"/>
      <c r="CUI52" s="81"/>
      <c r="CUJ52" s="81"/>
      <c r="CUK52" s="81"/>
      <c r="CUL52" s="81"/>
      <c r="CUM52" s="81"/>
      <c r="CUN52" s="81"/>
      <c r="CUO52" s="81"/>
      <c r="CUP52" s="81"/>
      <c r="CUQ52" s="81"/>
      <c r="CUR52" s="81"/>
      <c r="CUS52" s="81"/>
      <c r="CUT52" s="81"/>
      <c r="CUU52" s="81"/>
      <c r="CUV52" s="81"/>
      <c r="CUW52" s="81"/>
      <c r="CUX52" s="81"/>
      <c r="CUY52" s="81"/>
      <c r="CUZ52" s="81"/>
      <c r="CVA52" s="81"/>
      <c r="CVB52" s="81"/>
      <c r="CVC52" s="81"/>
      <c r="CVD52" s="81"/>
      <c r="CVE52" s="81"/>
      <c r="CVF52" s="81"/>
      <c r="CVG52" s="81"/>
      <c r="CVH52" s="81"/>
      <c r="CVI52" s="81"/>
      <c r="CVJ52" s="81"/>
      <c r="CVK52" s="81"/>
      <c r="CVL52" s="81"/>
      <c r="CVM52" s="81"/>
      <c r="CVN52" s="81"/>
      <c r="CVO52" s="81"/>
      <c r="CVP52" s="81"/>
      <c r="CVQ52" s="81"/>
      <c r="CVR52" s="81"/>
      <c r="CVS52" s="81"/>
      <c r="CVT52" s="81"/>
      <c r="CVU52" s="81"/>
      <c r="CVV52" s="81"/>
      <c r="CVW52" s="81"/>
      <c r="CVX52" s="81"/>
      <c r="CVY52" s="81"/>
      <c r="CVZ52" s="81"/>
      <c r="CWA52" s="81"/>
      <c r="CWB52" s="81"/>
      <c r="CWC52" s="81"/>
      <c r="CWD52" s="81"/>
      <c r="CWE52" s="81"/>
      <c r="CWF52" s="81"/>
      <c r="CWG52" s="81"/>
      <c r="CWH52" s="81"/>
      <c r="CWI52" s="81"/>
      <c r="CWJ52" s="81"/>
      <c r="CWK52" s="81"/>
      <c r="CWL52" s="81"/>
      <c r="CWM52" s="81"/>
      <c r="CWN52" s="81"/>
      <c r="CWO52" s="81"/>
      <c r="CWP52" s="81"/>
      <c r="CWQ52" s="81"/>
      <c r="CWR52" s="81"/>
      <c r="CWS52" s="81"/>
      <c r="CWT52" s="81"/>
      <c r="CWU52" s="81"/>
      <c r="CWV52" s="81"/>
      <c r="CWW52" s="81"/>
      <c r="CWX52" s="81"/>
      <c r="CWY52" s="81"/>
      <c r="CWZ52" s="81"/>
      <c r="CXA52" s="81"/>
      <c r="CXB52" s="81"/>
      <c r="CXC52" s="81"/>
      <c r="CXD52" s="81"/>
      <c r="CXE52" s="81"/>
      <c r="CXF52" s="81"/>
      <c r="CXG52" s="81"/>
      <c r="CXH52" s="81"/>
      <c r="CXI52" s="81"/>
      <c r="CXJ52" s="81"/>
      <c r="CXK52" s="81"/>
      <c r="CXL52" s="81"/>
      <c r="CXM52" s="81"/>
      <c r="CXN52" s="81"/>
      <c r="CXO52" s="81"/>
      <c r="CXP52" s="81"/>
      <c r="CXQ52" s="81"/>
      <c r="CXR52" s="81"/>
      <c r="CXS52" s="81"/>
      <c r="CXT52" s="81"/>
      <c r="CXU52" s="81"/>
      <c r="CXV52" s="81"/>
      <c r="CXW52" s="81"/>
      <c r="CXX52" s="81"/>
      <c r="CXY52" s="81"/>
      <c r="CXZ52" s="81"/>
      <c r="CYA52" s="81"/>
      <c r="CYB52" s="81"/>
      <c r="CYC52" s="81"/>
      <c r="CYD52" s="81"/>
      <c r="CYE52" s="81"/>
      <c r="CYF52" s="81"/>
      <c r="CYG52" s="81"/>
      <c r="CYH52" s="81"/>
      <c r="CYI52" s="81"/>
      <c r="CYJ52" s="81"/>
      <c r="CYK52" s="81"/>
      <c r="CYL52" s="81"/>
      <c r="CYM52" s="81"/>
      <c r="CYN52" s="81"/>
      <c r="CYO52" s="81"/>
      <c r="CYP52" s="81"/>
      <c r="CYQ52" s="81"/>
      <c r="CYR52" s="81"/>
      <c r="CYS52" s="81"/>
      <c r="CYT52" s="81"/>
      <c r="CYU52" s="81"/>
      <c r="CYV52" s="81"/>
      <c r="CYW52" s="81"/>
      <c r="CYX52" s="81"/>
      <c r="CYY52" s="81"/>
      <c r="CYZ52" s="81"/>
      <c r="CZA52" s="81"/>
      <c r="CZB52" s="81"/>
      <c r="CZC52" s="81"/>
      <c r="CZD52" s="81"/>
      <c r="CZE52" s="81"/>
      <c r="CZF52" s="81"/>
      <c r="CZG52" s="81"/>
      <c r="CZH52" s="81"/>
      <c r="CZI52" s="81"/>
      <c r="CZJ52" s="81"/>
      <c r="CZK52" s="81"/>
      <c r="CZL52" s="81"/>
      <c r="CZM52" s="81"/>
      <c r="CZN52" s="81"/>
      <c r="CZO52" s="81"/>
      <c r="CZP52" s="81"/>
      <c r="CZQ52" s="81"/>
      <c r="CZR52" s="81"/>
      <c r="CZS52" s="81"/>
      <c r="CZT52" s="81"/>
      <c r="CZU52" s="81"/>
      <c r="CZV52" s="81"/>
      <c r="CZW52" s="81"/>
      <c r="CZX52" s="81"/>
      <c r="CZY52" s="81"/>
      <c r="CZZ52" s="81"/>
      <c r="DAA52" s="81"/>
      <c r="DAB52" s="81"/>
      <c r="DAC52" s="81"/>
      <c r="DAD52" s="81"/>
      <c r="DAE52" s="81"/>
      <c r="DAF52" s="81"/>
      <c r="DAG52" s="81"/>
      <c r="DAH52" s="81"/>
      <c r="DAI52" s="81"/>
      <c r="DAJ52" s="81"/>
      <c r="DAK52" s="81"/>
      <c r="DAL52" s="81"/>
      <c r="DAM52" s="81"/>
      <c r="DAN52" s="81"/>
      <c r="DAO52" s="81"/>
      <c r="DAP52" s="81"/>
      <c r="DAQ52" s="81"/>
      <c r="DAR52" s="81"/>
      <c r="DAS52" s="81"/>
      <c r="DAT52" s="81"/>
      <c r="DAU52" s="81"/>
      <c r="DAV52" s="81"/>
      <c r="DAW52" s="81"/>
      <c r="DAX52" s="81"/>
      <c r="DAY52" s="81"/>
      <c r="DAZ52" s="81"/>
      <c r="DBA52" s="81"/>
      <c r="DBB52" s="81"/>
      <c r="DBC52" s="81"/>
      <c r="DBD52" s="81"/>
      <c r="DBE52" s="81"/>
      <c r="DBF52" s="81"/>
      <c r="DBG52" s="81"/>
      <c r="DBH52" s="81"/>
      <c r="DBI52" s="81"/>
      <c r="DBJ52" s="81"/>
      <c r="DBK52" s="81"/>
      <c r="DBL52" s="81"/>
      <c r="DBM52" s="81"/>
      <c r="DBN52" s="81"/>
      <c r="DBO52" s="81"/>
      <c r="DBP52" s="81"/>
      <c r="DBQ52" s="81"/>
      <c r="DBR52" s="81"/>
      <c r="DBS52" s="81"/>
      <c r="DBT52" s="81"/>
      <c r="DBU52" s="81"/>
      <c r="DBV52" s="81"/>
      <c r="DBW52" s="81"/>
      <c r="DBX52" s="81"/>
      <c r="DBY52" s="81"/>
      <c r="DBZ52" s="81"/>
      <c r="DCA52" s="81"/>
      <c r="DCB52" s="81"/>
      <c r="DCC52" s="81"/>
      <c r="DCD52" s="81"/>
      <c r="DCE52" s="81"/>
      <c r="DCF52" s="81"/>
      <c r="DCG52" s="81"/>
      <c r="DCH52" s="81"/>
      <c r="DCI52" s="81"/>
      <c r="DCJ52" s="81"/>
      <c r="DCK52" s="81"/>
      <c r="DCL52" s="81"/>
      <c r="DCM52" s="81"/>
      <c r="DCN52" s="81"/>
      <c r="DCO52" s="81"/>
      <c r="DCP52" s="81"/>
      <c r="DCQ52" s="81"/>
      <c r="DCR52" s="81"/>
      <c r="DCS52" s="81"/>
      <c r="DCT52" s="81"/>
      <c r="DCU52" s="81"/>
      <c r="DCV52" s="81"/>
      <c r="DCW52" s="81"/>
      <c r="DCX52" s="81"/>
      <c r="DCY52" s="81"/>
      <c r="DCZ52" s="81"/>
      <c r="DDA52" s="81"/>
      <c r="DDB52" s="81"/>
      <c r="DDC52" s="81"/>
      <c r="DDD52" s="81"/>
      <c r="DDE52" s="81"/>
      <c r="DDF52" s="81"/>
      <c r="DDG52" s="81"/>
      <c r="DDH52" s="81"/>
      <c r="DDI52" s="81"/>
      <c r="DDJ52" s="81"/>
      <c r="DDK52" s="81"/>
      <c r="DDL52" s="81"/>
      <c r="DDM52" s="81"/>
      <c r="DDN52" s="81"/>
      <c r="DDO52" s="81"/>
      <c r="DDP52" s="81"/>
      <c r="DDQ52" s="81"/>
      <c r="DDR52" s="81"/>
      <c r="DDS52" s="81"/>
      <c r="DDT52" s="81"/>
      <c r="DDU52" s="81"/>
      <c r="DDV52" s="81"/>
      <c r="DDW52" s="81"/>
      <c r="DDX52" s="81"/>
      <c r="DDY52" s="81"/>
      <c r="DDZ52" s="81"/>
      <c r="DEA52" s="81"/>
      <c r="DEB52" s="81"/>
      <c r="DEC52" s="81"/>
      <c r="DED52" s="81"/>
      <c r="DEE52" s="81"/>
      <c r="DEF52" s="81"/>
      <c r="DEG52" s="81"/>
      <c r="DEH52" s="81"/>
      <c r="DEI52" s="81"/>
      <c r="DEJ52" s="81"/>
      <c r="DEK52" s="81"/>
      <c r="DEL52" s="81"/>
      <c r="DEM52" s="81"/>
      <c r="DEN52" s="81"/>
      <c r="DEO52" s="81"/>
      <c r="DEP52" s="81"/>
      <c r="DEQ52" s="81"/>
      <c r="DER52" s="81"/>
      <c r="DES52" s="81"/>
      <c r="DET52" s="81"/>
      <c r="DEU52" s="81"/>
      <c r="DEV52" s="81"/>
      <c r="DEW52" s="81"/>
      <c r="DEX52" s="81"/>
      <c r="DEY52" s="81"/>
      <c r="DEZ52" s="81"/>
      <c r="DFA52" s="81"/>
      <c r="DFB52" s="81"/>
      <c r="DFC52" s="81"/>
      <c r="DFD52" s="81"/>
      <c r="DFE52" s="81"/>
      <c r="DFF52" s="81"/>
      <c r="DFG52" s="81"/>
      <c r="DFH52" s="81"/>
      <c r="DFI52" s="81"/>
      <c r="DFJ52" s="81"/>
      <c r="DFK52" s="81"/>
      <c r="DFL52" s="81"/>
      <c r="DFM52" s="81"/>
      <c r="DFN52" s="81"/>
      <c r="DFO52" s="81"/>
      <c r="DFP52" s="81"/>
      <c r="DFQ52" s="81"/>
      <c r="DFR52" s="81"/>
      <c r="DFS52" s="81"/>
      <c r="DFT52" s="81"/>
      <c r="DFU52" s="81"/>
      <c r="DFV52" s="81"/>
      <c r="DFW52" s="81"/>
      <c r="DFX52" s="81"/>
      <c r="DFY52" s="81"/>
      <c r="DFZ52" s="81"/>
      <c r="DGA52" s="81"/>
      <c r="DGB52" s="81"/>
      <c r="DGC52" s="81"/>
      <c r="DGD52" s="81"/>
      <c r="DGE52" s="81"/>
      <c r="DGF52" s="81"/>
      <c r="DGG52" s="81"/>
      <c r="DGH52" s="81"/>
      <c r="DGI52" s="81"/>
      <c r="DGJ52" s="81"/>
      <c r="DGK52" s="81"/>
      <c r="DGL52" s="81"/>
      <c r="DGM52" s="81"/>
      <c r="DGN52" s="81"/>
      <c r="DGO52" s="81"/>
      <c r="DGP52" s="81"/>
      <c r="DGQ52" s="81"/>
      <c r="DGR52" s="81"/>
      <c r="DGS52" s="81"/>
      <c r="DGT52" s="81"/>
      <c r="DGU52" s="81"/>
      <c r="DGV52" s="81"/>
      <c r="DGW52" s="81"/>
      <c r="DGX52" s="81"/>
      <c r="DGY52" s="81"/>
      <c r="DGZ52" s="81"/>
      <c r="DHA52" s="81"/>
      <c r="DHB52" s="81"/>
      <c r="DHC52" s="81"/>
      <c r="DHD52" s="81"/>
      <c r="DHE52" s="81"/>
      <c r="DHF52" s="81"/>
      <c r="DHG52" s="81"/>
      <c r="DHH52" s="81"/>
      <c r="DHI52" s="81"/>
      <c r="DHJ52" s="81"/>
      <c r="DHK52" s="81"/>
      <c r="DHL52" s="81"/>
      <c r="DHM52" s="81"/>
      <c r="DHN52" s="81"/>
      <c r="DHO52" s="81"/>
      <c r="DHP52" s="81"/>
      <c r="DHQ52" s="81"/>
      <c r="DHR52" s="81"/>
      <c r="DHS52" s="81"/>
      <c r="DHT52" s="81"/>
      <c r="DHU52" s="81"/>
      <c r="DHV52" s="81"/>
      <c r="DHW52" s="81"/>
      <c r="DHX52" s="81"/>
      <c r="DHY52" s="81"/>
      <c r="DHZ52" s="81"/>
      <c r="DIA52" s="81"/>
      <c r="DIB52" s="81"/>
      <c r="DIC52" s="81"/>
      <c r="DID52" s="81"/>
      <c r="DIE52" s="81"/>
      <c r="DIF52" s="81"/>
      <c r="DIG52" s="81"/>
      <c r="DIH52" s="81"/>
      <c r="DII52" s="81"/>
      <c r="DIJ52" s="81"/>
      <c r="DIK52" s="81"/>
      <c r="DIL52" s="81"/>
      <c r="DIM52" s="81"/>
      <c r="DIN52" s="81"/>
      <c r="DIO52" s="81"/>
      <c r="DIP52" s="81"/>
      <c r="DIQ52" s="81"/>
      <c r="DIR52" s="81"/>
      <c r="DIS52" s="81"/>
      <c r="DIT52" s="81"/>
      <c r="DIU52" s="81"/>
      <c r="DIV52" s="81"/>
      <c r="DIW52" s="81"/>
      <c r="DIX52" s="81"/>
      <c r="DIY52" s="81"/>
      <c r="DIZ52" s="81"/>
      <c r="DJA52" s="81"/>
      <c r="DJB52" s="81"/>
      <c r="DJC52" s="81"/>
      <c r="DJD52" s="81"/>
      <c r="DJE52" s="81"/>
      <c r="DJF52" s="81"/>
      <c r="DJG52" s="81"/>
      <c r="DJH52" s="81"/>
      <c r="DJI52" s="81"/>
      <c r="DJJ52" s="81"/>
      <c r="DJK52" s="81"/>
      <c r="DJL52" s="81"/>
      <c r="DJM52" s="81"/>
      <c r="DJN52" s="81"/>
      <c r="DJO52" s="81"/>
      <c r="DJP52" s="81"/>
      <c r="DJQ52" s="81"/>
      <c r="DJR52" s="81"/>
      <c r="DJS52" s="81"/>
      <c r="DJT52" s="81"/>
      <c r="DJU52" s="81"/>
      <c r="DJV52" s="81"/>
      <c r="DJW52" s="81"/>
      <c r="DJX52" s="81"/>
      <c r="DJY52" s="81"/>
      <c r="DJZ52" s="81"/>
      <c r="DKA52" s="81"/>
      <c r="DKB52" s="81"/>
      <c r="DKC52" s="81"/>
      <c r="DKD52" s="81"/>
      <c r="DKE52" s="81"/>
      <c r="DKF52" s="81"/>
      <c r="DKG52" s="81"/>
      <c r="DKH52" s="81"/>
      <c r="DKI52" s="81"/>
      <c r="DKJ52" s="81"/>
      <c r="DKK52" s="81"/>
      <c r="DKL52" s="81"/>
      <c r="DKM52" s="81"/>
      <c r="DKN52" s="81"/>
      <c r="DKO52" s="81"/>
      <c r="DKP52" s="81"/>
      <c r="DKQ52" s="81"/>
      <c r="DKR52" s="81"/>
      <c r="DKS52" s="81"/>
      <c r="DKT52" s="81"/>
      <c r="DKU52" s="81"/>
      <c r="DKV52" s="81"/>
      <c r="DKW52" s="81"/>
      <c r="DKX52" s="81"/>
      <c r="DKY52" s="81"/>
      <c r="DKZ52" s="81"/>
      <c r="DLA52" s="81"/>
      <c r="DLB52" s="81"/>
      <c r="DLC52" s="81"/>
      <c r="DLD52" s="81"/>
      <c r="DLE52" s="81"/>
      <c r="DLF52" s="81"/>
      <c r="DLG52" s="81"/>
      <c r="DLH52" s="81"/>
      <c r="DLI52" s="81"/>
      <c r="DLJ52" s="81"/>
      <c r="DLK52" s="81"/>
      <c r="DLL52" s="81"/>
      <c r="DLM52" s="81"/>
      <c r="DLN52" s="81"/>
      <c r="DLO52" s="81"/>
      <c r="DLP52" s="81"/>
      <c r="DLQ52" s="81"/>
      <c r="DLR52" s="81"/>
      <c r="DLS52" s="81"/>
      <c r="DLT52" s="81"/>
      <c r="DLU52" s="81"/>
      <c r="DLV52" s="81"/>
      <c r="DLW52" s="81"/>
      <c r="DLX52" s="81"/>
      <c r="DLY52" s="81"/>
      <c r="DLZ52" s="81"/>
      <c r="DMA52" s="81"/>
      <c r="DMB52" s="81"/>
      <c r="DMC52" s="81"/>
      <c r="DMD52" s="81"/>
      <c r="DME52" s="81"/>
      <c r="DMF52" s="81"/>
      <c r="DMG52" s="81"/>
      <c r="DMH52" s="81"/>
      <c r="DMI52" s="81"/>
      <c r="DMJ52" s="81"/>
      <c r="DMK52" s="81"/>
      <c r="DML52" s="81"/>
      <c r="DMM52" s="81"/>
      <c r="DMN52" s="81"/>
      <c r="DMO52" s="81"/>
      <c r="DMP52" s="81"/>
      <c r="DMQ52" s="81"/>
      <c r="DMR52" s="81"/>
      <c r="DMS52" s="81"/>
      <c r="DMT52" s="81"/>
      <c r="DMU52" s="81"/>
      <c r="DMV52" s="81"/>
      <c r="DMW52" s="81"/>
      <c r="DMX52" s="81"/>
      <c r="DMY52" s="81"/>
      <c r="DMZ52" s="81"/>
      <c r="DNA52" s="81"/>
      <c r="DNB52" s="81"/>
      <c r="DNC52" s="81"/>
      <c r="DND52" s="81"/>
      <c r="DNE52" s="81"/>
      <c r="DNF52" s="81"/>
      <c r="DNG52" s="81"/>
      <c r="DNH52" s="81"/>
      <c r="DNI52" s="81"/>
      <c r="DNJ52" s="81"/>
      <c r="DNK52" s="81"/>
      <c r="DNL52" s="81"/>
      <c r="DNM52" s="81"/>
      <c r="DNN52" s="81"/>
      <c r="DNO52" s="81"/>
      <c r="DNP52" s="81"/>
      <c r="DNQ52" s="81"/>
      <c r="DNR52" s="81"/>
      <c r="DNS52" s="81"/>
      <c r="DNT52" s="81"/>
      <c r="DNU52" s="81"/>
      <c r="DNV52" s="81"/>
      <c r="DNW52" s="81"/>
      <c r="DNX52" s="81"/>
      <c r="DNY52" s="81"/>
      <c r="DNZ52" s="81"/>
      <c r="DOA52" s="81"/>
      <c r="DOB52" s="81"/>
      <c r="DOC52" s="81"/>
      <c r="DOD52" s="81"/>
      <c r="DOE52" s="81"/>
      <c r="DOF52" s="81"/>
      <c r="DOG52" s="81"/>
      <c r="DOH52" s="81"/>
      <c r="DOI52" s="81"/>
      <c r="DOJ52" s="81"/>
      <c r="DOK52" s="81"/>
      <c r="DOL52" s="81"/>
      <c r="DOM52" s="81"/>
      <c r="DON52" s="81"/>
      <c r="DOO52" s="81"/>
      <c r="DOP52" s="81"/>
      <c r="DOQ52" s="81"/>
      <c r="DOR52" s="81"/>
      <c r="DOS52" s="81"/>
      <c r="DOT52" s="81"/>
      <c r="DOU52" s="81"/>
      <c r="DOV52" s="81"/>
      <c r="DOW52" s="81"/>
      <c r="DOX52" s="81"/>
      <c r="DOY52" s="81"/>
      <c r="DOZ52" s="81"/>
      <c r="DPA52" s="81"/>
      <c r="DPB52" s="81"/>
      <c r="DPC52" s="81"/>
      <c r="DPD52" s="81"/>
      <c r="DPE52" s="81"/>
      <c r="DPF52" s="81"/>
      <c r="DPG52" s="81"/>
      <c r="DPH52" s="81"/>
      <c r="DPI52" s="81"/>
      <c r="DPJ52" s="81"/>
      <c r="DPK52" s="81"/>
      <c r="DPL52" s="81"/>
      <c r="DPM52" s="81"/>
      <c r="DPN52" s="81"/>
      <c r="DPO52" s="81"/>
      <c r="DPP52" s="81"/>
      <c r="DPQ52" s="81"/>
      <c r="DPR52" s="81"/>
      <c r="DPS52" s="81"/>
      <c r="DPT52" s="81"/>
      <c r="DPU52" s="81"/>
      <c r="DPV52" s="81"/>
      <c r="DPW52" s="81"/>
      <c r="DPX52" s="81"/>
      <c r="DPY52" s="81"/>
      <c r="DPZ52" s="81"/>
      <c r="DQA52" s="81"/>
      <c r="DQB52" s="81"/>
      <c r="DQC52" s="81"/>
      <c r="DQD52" s="81"/>
      <c r="DQE52" s="81"/>
      <c r="DQF52" s="81"/>
      <c r="DQG52" s="81"/>
      <c r="DQH52" s="81"/>
      <c r="DQI52" s="81"/>
      <c r="DQJ52" s="81"/>
      <c r="DQK52" s="81"/>
      <c r="DQL52" s="81"/>
      <c r="DQM52" s="81"/>
      <c r="DQN52" s="81"/>
      <c r="DQO52" s="81"/>
      <c r="DQP52" s="81"/>
      <c r="DQQ52" s="81"/>
      <c r="DQR52" s="81"/>
      <c r="DQS52" s="81"/>
      <c r="DQT52" s="81"/>
      <c r="DQU52" s="81"/>
      <c r="DQV52" s="81"/>
      <c r="DQW52" s="81"/>
      <c r="DQX52" s="81"/>
      <c r="DQY52" s="81"/>
      <c r="DQZ52" s="81"/>
      <c r="DRA52" s="81"/>
      <c r="DRB52" s="81"/>
      <c r="DRC52" s="81"/>
      <c r="DRD52" s="81"/>
      <c r="DRE52" s="81"/>
      <c r="DRF52" s="81"/>
      <c r="DRG52" s="81"/>
      <c r="DRH52" s="81"/>
      <c r="DRI52" s="81"/>
      <c r="DRJ52" s="81"/>
      <c r="DRK52" s="81"/>
      <c r="DRL52" s="81"/>
      <c r="DRM52" s="81"/>
      <c r="DRN52" s="81"/>
      <c r="DRO52" s="81"/>
      <c r="DRP52" s="81"/>
      <c r="DRQ52" s="81"/>
      <c r="DRR52" s="81"/>
      <c r="DRS52" s="81"/>
      <c r="DRT52" s="81"/>
      <c r="DRU52" s="81"/>
      <c r="DRV52" s="81"/>
      <c r="DRW52" s="81"/>
      <c r="DRX52" s="81"/>
      <c r="DRY52" s="81"/>
      <c r="DRZ52" s="81"/>
      <c r="DSA52" s="81"/>
      <c r="DSB52" s="81"/>
      <c r="DSC52" s="81"/>
      <c r="DSD52" s="81"/>
      <c r="DSE52" s="81"/>
      <c r="DSF52" s="81"/>
      <c r="DSG52" s="81"/>
      <c r="DSH52" s="81"/>
      <c r="DSI52" s="81"/>
      <c r="DSJ52" s="81"/>
      <c r="DSK52" s="81"/>
      <c r="DSL52" s="81"/>
      <c r="DSM52" s="81"/>
      <c r="DSN52" s="81"/>
      <c r="DSO52" s="81"/>
      <c r="DSP52" s="81"/>
      <c r="DSQ52" s="81"/>
      <c r="DSR52" s="81"/>
      <c r="DSS52" s="81"/>
      <c r="DST52" s="81"/>
      <c r="DSU52" s="81"/>
      <c r="DSV52" s="81"/>
      <c r="DSW52" s="81"/>
      <c r="DSX52" s="81"/>
      <c r="DSY52" s="81"/>
      <c r="DSZ52" s="81"/>
      <c r="DTA52" s="81"/>
      <c r="DTB52" s="81"/>
      <c r="DTC52" s="81"/>
      <c r="DTD52" s="81"/>
      <c r="DTE52" s="81"/>
      <c r="DTF52" s="81"/>
      <c r="DTG52" s="81"/>
      <c r="DTH52" s="81"/>
      <c r="DTI52" s="81"/>
      <c r="DTJ52" s="81"/>
      <c r="DTK52" s="81"/>
      <c r="DTL52" s="81"/>
      <c r="DTM52" s="81"/>
      <c r="DTN52" s="81"/>
      <c r="DTO52" s="81"/>
      <c r="DTP52" s="81"/>
      <c r="DTQ52" s="81"/>
      <c r="DTR52" s="81"/>
      <c r="DTS52" s="81"/>
      <c r="DTT52" s="81"/>
      <c r="DTU52" s="81"/>
      <c r="DTV52" s="81"/>
      <c r="DTW52" s="81"/>
      <c r="DTX52" s="81"/>
      <c r="DTY52" s="81"/>
      <c r="DTZ52" s="81"/>
      <c r="DUA52" s="81"/>
      <c r="DUB52" s="81"/>
      <c r="DUC52" s="81"/>
      <c r="DUD52" s="81"/>
      <c r="DUE52" s="81"/>
      <c r="DUF52" s="81"/>
      <c r="DUG52" s="81"/>
      <c r="DUH52" s="81"/>
      <c r="DUI52" s="81"/>
      <c r="DUJ52" s="81"/>
      <c r="DUK52" s="81"/>
      <c r="DUL52" s="81"/>
      <c r="DUM52" s="81"/>
      <c r="DUN52" s="81"/>
      <c r="DUO52" s="81"/>
      <c r="DUP52" s="81"/>
      <c r="DUQ52" s="81"/>
      <c r="DUR52" s="81"/>
      <c r="DUS52" s="81"/>
      <c r="DUT52" s="81"/>
      <c r="DUU52" s="81"/>
      <c r="DUV52" s="81"/>
      <c r="DUW52" s="81"/>
      <c r="DUX52" s="81"/>
      <c r="DUY52" s="81"/>
      <c r="DUZ52" s="81"/>
      <c r="DVA52" s="81"/>
      <c r="DVB52" s="81"/>
      <c r="DVC52" s="81"/>
      <c r="DVD52" s="81"/>
      <c r="DVE52" s="81"/>
      <c r="DVF52" s="81"/>
      <c r="DVG52" s="81"/>
      <c r="DVH52" s="81"/>
      <c r="DVI52" s="81"/>
      <c r="DVJ52" s="81"/>
      <c r="DVK52" s="81"/>
      <c r="DVL52" s="81"/>
      <c r="DVM52" s="81"/>
      <c r="DVN52" s="81"/>
      <c r="DVO52" s="81"/>
      <c r="DVP52" s="81"/>
      <c r="DVQ52" s="81"/>
      <c r="DVR52" s="81"/>
      <c r="DVS52" s="81"/>
      <c r="DVT52" s="81"/>
      <c r="DVU52" s="81"/>
      <c r="DVV52" s="81"/>
      <c r="DVW52" s="81"/>
      <c r="DVX52" s="81"/>
      <c r="DVY52" s="81"/>
      <c r="DVZ52" s="81"/>
      <c r="DWA52" s="81"/>
      <c r="DWB52" s="81"/>
      <c r="DWC52" s="81"/>
      <c r="DWD52" s="81"/>
      <c r="DWE52" s="81"/>
      <c r="DWF52" s="81"/>
      <c r="DWG52" s="81"/>
      <c r="DWH52" s="81"/>
      <c r="DWI52" s="81"/>
      <c r="DWJ52" s="81"/>
      <c r="DWK52" s="81"/>
      <c r="DWL52" s="81"/>
      <c r="DWM52" s="81"/>
      <c r="DWN52" s="81"/>
      <c r="DWO52" s="81"/>
      <c r="DWP52" s="81"/>
      <c r="DWQ52" s="81"/>
      <c r="DWR52" s="81"/>
      <c r="DWS52" s="81"/>
      <c r="DWT52" s="81"/>
      <c r="DWU52" s="81"/>
      <c r="DWV52" s="81"/>
      <c r="DWW52" s="81"/>
      <c r="DWX52" s="81"/>
      <c r="DWY52" s="81"/>
      <c r="DWZ52" s="81"/>
      <c r="DXA52" s="81"/>
      <c r="DXB52" s="81"/>
      <c r="DXC52" s="81"/>
      <c r="DXD52" s="81"/>
      <c r="DXE52" s="81"/>
      <c r="DXF52" s="81"/>
      <c r="DXG52" s="81"/>
      <c r="DXH52" s="81"/>
      <c r="DXI52" s="81"/>
      <c r="DXJ52" s="81"/>
      <c r="DXK52" s="81"/>
      <c r="DXL52" s="81"/>
      <c r="DXM52" s="81"/>
      <c r="DXN52" s="81"/>
      <c r="DXO52" s="81"/>
      <c r="DXP52" s="81"/>
      <c r="DXQ52" s="81"/>
      <c r="DXR52" s="81"/>
      <c r="DXS52" s="81"/>
      <c r="DXT52" s="81"/>
      <c r="DXU52" s="81"/>
      <c r="DXV52" s="81"/>
      <c r="DXW52" s="81"/>
      <c r="DXX52" s="81"/>
      <c r="DXY52" s="81"/>
      <c r="DXZ52" s="81"/>
      <c r="DYA52" s="81"/>
      <c r="DYB52" s="81"/>
      <c r="DYC52" s="81"/>
      <c r="DYD52" s="81"/>
      <c r="DYE52" s="81"/>
      <c r="DYF52" s="81"/>
      <c r="DYG52" s="81"/>
      <c r="DYH52" s="81"/>
      <c r="DYI52" s="81"/>
      <c r="DYJ52" s="81"/>
      <c r="DYK52" s="81"/>
      <c r="DYL52" s="81"/>
      <c r="DYM52" s="81"/>
      <c r="DYN52" s="81"/>
      <c r="DYO52" s="81"/>
      <c r="DYP52" s="81"/>
      <c r="DYQ52" s="81"/>
      <c r="DYR52" s="81"/>
      <c r="DYS52" s="81"/>
      <c r="DYT52" s="81"/>
      <c r="DYU52" s="81"/>
      <c r="DYV52" s="81"/>
      <c r="DYW52" s="81"/>
      <c r="DYX52" s="81"/>
      <c r="DYY52" s="81"/>
      <c r="DYZ52" s="81"/>
      <c r="DZA52" s="81"/>
      <c r="DZB52" s="81"/>
      <c r="DZC52" s="81"/>
      <c r="DZD52" s="81"/>
      <c r="DZE52" s="81"/>
      <c r="DZF52" s="81"/>
      <c r="DZG52" s="81"/>
      <c r="DZH52" s="81"/>
      <c r="DZI52" s="81"/>
      <c r="DZJ52" s="81"/>
      <c r="DZK52" s="81"/>
      <c r="DZL52" s="81"/>
      <c r="DZM52" s="81"/>
      <c r="DZN52" s="81"/>
      <c r="DZO52" s="81"/>
      <c r="DZP52" s="81"/>
      <c r="DZQ52" s="81"/>
      <c r="DZR52" s="81"/>
      <c r="DZS52" s="81"/>
      <c r="DZT52" s="81"/>
      <c r="DZU52" s="81"/>
      <c r="DZV52" s="81"/>
      <c r="DZW52" s="81"/>
      <c r="DZX52" s="81"/>
      <c r="DZY52" s="81"/>
      <c r="DZZ52" s="81"/>
      <c r="EAA52" s="81"/>
      <c r="EAB52" s="81"/>
      <c r="EAC52" s="81"/>
      <c r="EAD52" s="81"/>
      <c r="EAE52" s="81"/>
      <c r="EAF52" s="81"/>
      <c r="EAG52" s="81"/>
      <c r="EAH52" s="81"/>
      <c r="EAI52" s="81"/>
      <c r="EAJ52" s="81"/>
      <c r="EAK52" s="81"/>
      <c r="EAL52" s="81"/>
      <c r="EAM52" s="81"/>
      <c r="EAN52" s="81"/>
      <c r="EAO52" s="81"/>
      <c r="EAP52" s="81"/>
      <c r="EAQ52" s="81"/>
      <c r="EAR52" s="81"/>
      <c r="EAS52" s="81"/>
      <c r="EAT52" s="81"/>
      <c r="EAU52" s="81"/>
      <c r="EAV52" s="81"/>
      <c r="EAW52" s="81"/>
      <c r="EAX52" s="81"/>
      <c r="EAY52" s="81"/>
      <c r="EAZ52" s="81"/>
      <c r="EBA52" s="81"/>
      <c r="EBB52" s="81"/>
      <c r="EBC52" s="81"/>
      <c r="EBD52" s="81"/>
      <c r="EBE52" s="81"/>
      <c r="EBF52" s="81"/>
      <c r="EBG52" s="81"/>
      <c r="EBH52" s="81"/>
      <c r="EBI52" s="81"/>
      <c r="EBJ52" s="81"/>
      <c r="EBK52" s="81"/>
      <c r="EBL52" s="81"/>
      <c r="EBM52" s="81"/>
      <c r="EBN52" s="81"/>
      <c r="EBO52" s="81"/>
      <c r="EBP52" s="81"/>
      <c r="EBQ52" s="81"/>
      <c r="EBR52" s="81"/>
      <c r="EBS52" s="81"/>
      <c r="EBT52" s="81"/>
      <c r="EBU52" s="81"/>
      <c r="EBV52" s="81"/>
      <c r="EBW52" s="81"/>
      <c r="EBX52" s="81"/>
      <c r="EBY52" s="81"/>
      <c r="EBZ52" s="81"/>
      <c r="ECA52" s="81"/>
      <c r="ECB52" s="81"/>
      <c r="ECC52" s="81"/>
      <c r="ECD52" s="81"/>
      <c r="ECE52" s="81"/>
      <c r="ECF52" s="81"/>
      <c r="ECG52" s="81"/>
      <c r="ECH52" s="81"/>
      <c r="ECI52" s="81"/>
      <c r="ECJ52" s="81"/>
      <c r="ECK52" s="81"/>
      <c r="ECL52" s="81"/>
      <c r="ECM52" s="81"/>
      <c r="ECN52" s="81"/>
      <c r="ECO52" s="81"/>
      <c r="ECP52" s="81"/>
      <c r="ECQ52" s="81"/>
      <c r="ECR52" s="81"/>
      <c r="ECS52" s="81"/>
      <c r="ECT52" s="81"/>
      <c r="ECU52" s="81"/>
      <c r="ECV52" s="81"/>
      <c r="ECW52" s="81"/>
      <c r="ECX52" s="81"/>
      <c r="ECY52" s="81"/>
      <c r="ECZ52" s="81"/>
      <c r="EDA52" s="81"/>
      <c r="EDB52" s="81"/>
      <c r="EDC52" s="81"/>
      <c r="EDD52" s="81"/>
      <c r="EDE52" s="81"/>
      <c r="EDF52" s="81"/>
      <c r="EDG52" s="81"/>
      <c r="EDH52" s="81"/>
      <c r="EDI52" s="81"/>
      <c r="EDJ52" s="81"/>
      <c r="EDK52" s="81"/>
      <c r="EDL52" s="81"/>
      <c r="EDM52" s="81"/>
      <c r="EDN52" s="81"/>
      <c r="EDO52" s="81"/>
      <c r="EDP52" s="81"/>
      <c r="EDQ52" s="81"/>
      <c r="EDR52" s="81"/>
      <c r="EDS52" s="81"/>
      <c r="EDT52" s="81"/>
      <c r="EDU52" s="81"/>
      <c r="EDV52" s="81"/>
      <c r="EDW52" s="81"/>
      <c r="EDX52" s="81"/>
      <c r="EDY52" s="81"/>
      <c r="EDZ52" s="81"/>
      <c r="EEA52" s="81"/>
      <c r="EEB52" s="81"/>
      <c r="EEC52" s="81"/>
      <c r="EED52" s="81"/>
      <c r="EEE52" s="81"/>
      <c r="EEF52" s="81"/>
      <c r="EEG52" s="81"/>
      <c r="EEH52" s="81"/>
      <c r="EEI52" s="81"/>
      <c r="EEJ52" s="81"/>
      <c r="EEK52" s="81"/>
      <c r="EEL52" s="81"/>
      <c r="EEM52" s="81"/>
      <c r="EEN52" s="81"/>
      <c r="EEO52" s="81"/>
      <c r="EEP52" s="81"/>
      <c r="EEQ52" s="81"/>
      <c r="EER52" s="81"/>
      <c r="EES52" s="81"/>
      <c r="EET52" s="81"/>
      <c r="EEU52" s="81"/>
      <c r="EEV52" s="81"/>
      <c r="EEW52" s="81"/>
      <c r="EEX52" s="81"/>
      <c r="EEY52" s="81"/>
      <c r="EEZ52" s="81"/>
      <c r="EFA52" s="81"/>
      <c r="EFB52" s="81"/>
      <c r="EFC52" s="81"/>
      <c r="EFD52" s="81"/>
      <c r="EFE52" s="81"/>
      <c r="EFF52" s="81"/>
      <c r="EFG52" s="81"/>
      <c r="EFH52" s="81"/>
      <c r="EFI52" s="81"/>
      <c r="EFJ52" s="81"/>
      <c r="EFK52" s="81"/>
      <c r="EFL52" s="81"/>
      <c r="EFM52" s="81"/>
      <c r="EFN52" s="81"/>
      <c r="EFO52" s="81"/>
      <c r="EFP52" s="81"/>
      <c r="EFQ52" s="81"/>
      <c r="EFR52" s="81"/>
      <c r="EFS52" s="81"/>
      <c r="EFT52" s="81"/>
      <c r="EFU52" s="81"/>
      <c r="EFV52" s="81"/>
      <c r="EFW52" s="81"/>
      <c r="EFX52" s="81"/>
      <c r="EFY52" s="81"/>
      <c r="EFZ52" s="81"/>
      <c r="EGA52" s="81"/>
      <c r="EGB52" s="81"/>
      <c r="EGC52" s="81"/>
      <c r="EGD52" s="81"/>
      <c r="EGE52" s="81"/>
      <c r="EGF52" s="81"/>
      <c r="EGG52" s="81"/>
      <c r="EGH52" s="81"/>
      <c r="EGI52" s="81"/>
      <c r="EGJ52" s="81"/>
      <c r="EGK52" s="81"/>
      <c r="EGL52" s="81"/>
      <c r="EGM52" s="81"/>
      <c r="EGN52" s="81"/>
      <c r="EGO52" s="81"/>
      <c r="EGP52" s="81"/>
      <c r="EGQ52" s="81"/>
      <c r="EGR52" s="81"/>
      <c r="EGS52" s="81"/>
      <c r="EGT52" s="81"/>
      <c r="EGU52" s="81"/>
      <c r="EGV52" s="81"/>
      <c r="EGW52" s="81"/>
      <c r="EGX52" s="81"/>
      <c r="EGY52" s="81"/>
      <c r="EGZ52" s="81"/>
      <c r="EHA52" s="81"/>
      <c r="EHB52" s="81"/>
      <c r="EHC52" s="81"/>
      <c r="EHD52" s="81"/>
      <c r="EHE52" s="81"/>
      <c r="EHF52" s="81"/>
      <c r="EHG52" s="81"/>
      <c r="EHH52" s="81"/>
      <c r="EHI52" s="81"/>
      <c r="EHJ52" s="81"/>
      <c r="EHK52" s="81"/>
      <c r="EHL52" s="81"/>
      <c r="EHM52" s="81"/>
      <c r="EHN52" s="81"/>
      <c r="EHO52" s="81"/>
      <c r="EHP52" s="81"/>
      <c r="EHQ52" s="81"/>
      <c r="EHR52" s="81"/>
      <c r="EHS52" s="81"/>
      <c r="EHT52" s="81"/>
      <c r="EHU52" s="81"/>
      <c r="EHV52" s="81"/>
      <c r="EHW52" s="81"/>
      <c r="EHX52" s="81"/>
      <c r="EHY52" s="81"/>
      <c r="EHZ52" s="81"/>
      <c r="EIA52" s="81"/>
      <c r="EIB52" s="81"/>
      <c r="EIC52" s="81"/>
      <c r="EID52" s="81"/>
      <c r="EIE52" s="81"/>
      <c r="EIF52" s="81"/>
      <c r="EIG52" s="81"/>
      <c r="EIH52" s="81"/>
      <c r="EII52" s="81"/>
      <c r="EIJ52" s="81"/>
      <c r="EIK52" s="81"/>
      <c r="EIL52" s="81"/>
      <c r="EIM52" s="81"/>
      <c r="EIN52" s="81"/>
      <c r="EIO52" s="81"/>
      <c r="EIP52" s="81"/>
      <c r="EIQ52" s="81"/>
      <c r="EIR52" s="81"/>
      <c r="EIS52" s="81"/>
      <c r="EIT52" s="81"/>
      <c r="EIU52" s="81"/>
      <c r="EIV52" s="81"/>
      <c r="EIW52" s="81"/>
      <c r="EIX52" s="81"/>
      <c r="EIY52" s="81"/>
      <c r="EIZ52" s="81"/>
      <c r="EJA52" s="81"/>
      <c r="EJB52" s="81"/>
      <c r="EJC52" s="81"/>
      <c r="EJD52" s="81"/>
      <c r="EJE52" s="81"/>
      <c r="EJF52" s="81"/>
      <c r="EJG52" s="81"/>
      <c r="EJH52" s="81"/>
      <c r="EJI52" s="81"/>
      <c r="EJJ52" s="81"/>
      <c r="EJK52" s="81"/>
      <c r="EJL52" s="81"/>
      <c r="EJM52" s="81"/>
      <c r="EJN52" s="81"/>
      <c r="EJO52" s="81"/>
      <c r="EJP52" s="81"/>
      <c r="EJQ52" s="81"/>
      <c r="EJR52" s="81"/>
      <c r="EJS52" s="81"/>
      <c r="EJT52" s="81"/>
      <c r="EJU52" s="81"/>
      <c r="EJV52" s="81"/>
      <c r="EJW52" s="81"/>
      <c r="EJX52" s="81"/>
      <c r="EJY52" s="81"/>
      <c r="EJZ52" s="81"/>
      <c r="EKA52" s="81"/>
      <c r="EKB52" s="81"/>
      <c r="EKC52" s="81"/>
      <c r="EKD52" s="81"/>
      <c r="EKE52" s="81"/>
      <c r="EKF52" s="81"/>
      <c r="EKG52" s="81"/>
      <c r="EKH52" s="81"/>
      <c r="EKI52" s="81"/>
      <c r="EKJ52" s="81"/>
      <c r="EKK52" s="81"/>
      <c r="EKL52" s="81"/>
      <c r="EKM52" s="81"/>
      <c r="EKN52" s="81"/>
      <c r="EKO52" s="81"/>
      <c r="EKP52" s="81"/>
      <c r="EKQ52" s="81"/>
      <c r="EKR52" s="81"/>
      <c r="EKS52" s="81"/>
      <c r="EKT52" s="81"/>
      <c r="EKU52" s="81"/>
      <c r="EKV52" s="81"/>
      <c r="EKW52" s="81"/>
      <c r="EKX52" s="81"/>
      <c r="EKY52" s="81"/>
      <c r="EKZ52" s="81"/>
      <c r="ELA52" s="81"/>
      <c r="ELB52" s="81"/>
      <c r="ELC52" s="81"/>
      <c r="ELD52" s="81"/>
      <c r="ELE52" s="81"/>
      <c r="ELF52" s="81"/>
      <c r="ELG52" s="81"/>
      <c r="ELH52" s="81"/>
      <c r="ELI52" s="81"/>
      <c r="ELJ52" s="81"/>
      <c r="ELK52" s="81"/>
      <c r="ELL52" s="81"/>
      <c r="ELM52" s="81"/>
      <c r="ELN52" s="81"/>
      <c r="ELO52" s="81"/>
      <c r="ELP52" s="81"/>
      <c r="ELQ52" s="81"/>
      <c r="ELR52" s="81"/>
      <c r="ELS52" s="81"/>
      <c r="ELT52" s="81"/>
      <c r="ELU52" s="81"/>
      <c r="ELV52" s="81"/>
      <c r="ELW52" s="81"/>
      <c r="ELX52" s="81"/>
      <c r="ELY52" s="81"/>
      <c r="ELZ52" s="81"/>
      <c r="EMA52" s="81"/>
      <c r="EMB52" s="81"/>
      <c r="EMC52" s="81"/>
      <c r="EMD52" s="81"/>
      <c r="EME52" s="81"/>
      <c r="EMF52" s="81"/>
      <c r="EMG52" s="81"/>
      <c r="EMH52" s="81"/>
      <c r="EMI52" s="81"/>
      <c r="EMJ52" s="81"/>
      <c r="EMK52" s="81"/>
      <c r="EML52" s="81"/>
      <c r="EMM52" s="81"/>
      <c r="EMN52" s="81"/>
      <c r="EMO52" s="81"/>
      <c r="EMP52" s="81"/>
      <c r="EMQ52" s="81"/>
      <c r="EMR52" s="81"/>
      <c r="EMS52" s="81"/>
      <c r="EMT52" s="81"/>
      <c r="EMU52" s="81"/>
      <c r="EMV52" s="81"/>
      <c r="EMW52" s="81"/>
      <c r="EMX52" s="81"/>
      <c r="EMY52" s="81"/>
      <c r="EMZ52" s="81"/>
      <c r="ENA52" s="81"/>
      <c r="ENB52" s="81"/>
      <c r="ENC52" s="81"/>
      <c r="END52" s="81"/>
      <c r="ENE52" s="81"/>
      <c r="ENF52" s="81"/>
      <c r="ENG52" s="81"/>
      <c r="ENH52" s="81"/>
      <c r="ENI52" s="81"/>
      <c r="ENJ52" s="81"/>
      <c r="ENK52" s="81"/>
      <c r="ENL52" s="81"/>
      <c r="ENM52" s="81"/>
      <c r="ENN52" s="81"/>
      <c r="ENO52" s="81"/>
      <c r="ENP52" s="81"/>
      <c r="ENQ52" s="81"/>
      <c r="ENR52" s="81"/>
      <c r="ENS52" s="81"/>
      <c r="ENT52" s="81"/>
      <c r="ENU52" s="81"/>
      <c r="ENV52" s="81"/>
      <c r="ENW52" s="81"/>
      <c r="ENX52" s="81"/>
      <c r="ENY52" s="81"/>
      <c r="ENZ52" s="81"/>
      <c r="EOA52" s="81"/>
      <c r="EOB52" s="81"/>
      <c r="EOC52" s="81"/>
      <c r="EOD52" s="81"/>
      <c r="EOE52" s="81"/>
      <c r="EOF52" s="81"/>
      <c r="EOG52" s="81"/>
      <c r="EOH52" s="81"/>
      <c r="EOI52" s="81"/>
      <c r="EOJ52" s="81"/>
      <c r="EOK52" s="81"/>
      <c r="EOL52" s="81"/>
      <c r="EOM52" s="81"/>
      <c r="EON52" s="81"/>
      <c r="EOO52" s="81"/>
      <c r="EOP52" s="81"/>
      <c r="EOQ52" s="81"/>
      <c r="EOR52" s="81"/>
      <c r="EOS52" s="81"/>
      <c r="EOT52" s="81"/>
      <c r="EOU52" s="81"/>
      <c r="EOV52" s="81"/>
      <c r="EOW52" s="81"/>
      <c r="EOX52" s="81"/>
      <c r="EOY52" s="81"/>
      <c r="EOZ52" s="81"/>
      <c r="EPA52" s="81"/>
      <c r="EPB52" s="81"/>
      <c r="EPC52" s="81"/>
      <c r="EPD52" s="81"/>
      <c r="EPE52" s="81"/>
      <c r="EPF52" s="81"/>
      <c r="EPG52" s="81"/>
      <c r="EPH52" s="81"/>
      <c r="EPI52" s="81"/>
      <c r="EPJ52" s="81"/>
      <c r="EPK52" s="81"/>
      <c r="EPL52" s="81"/>
      <c r="EPM52" s="81"/>
      <c r="EPN52" s="81"/>
      <c r="EPO52" s="81"/>
      <c r="EPP52" s="81"/>
      <c r="EPQ52" s="81"/>
      <c r="EPR52" s="81"/>
      <c r="EPS52" s="81"/>
      <c r="EPT52" s="81"/>
      <c r="EPU52" s="81"/>
      <c r="EPV52" s="81"/>
      <c r="EPW52" s="81"/>
      <c r="EPX52" s="81"/>
      <c r="EPY52" s="81"/>
      <c r="EPZ52" s="81"/>
      <c r="EQA52" s="81"/>
      <c r="EQB52" s="81"/>
      <c r="EQC52" s="81"/>
      <c r="EQD52" s="81"/>
      <c r="EQE52" s="81"/>
      <c r="EQF52" s="81"/>
      <c r="EQG52" s="81"/>
      <c r="EQH52" s="81"/>
      <c r="EQI52" s="81"/>
      <c r="EQJ52" s="81"/>
      <c r="EQK52" s="81"/>
      <c r="EQL52" s="81"/>
      <c r="EQM52" s="81"/>
      <c r="EQN52" s="81"/>
      <c r="EQO52" s="81"/>
      <c r="EQP52" s="81"/>
      <c r="EQQ52" s="81"/>
      <c r="EQR52" s="81"/>
      <c r="EQS52" s="81"/>
      <c r="EQT52" s="81"/>
      <c r="EQU52" s="81"/>
      <c r="EQV52" s="81"/>
      <c r="EQW52" s="81"/>
      <c r="EQX52" s="81"/>
      <c r="EQY52" s="81"/>
      <c r="EQZ52" s="81"/>
      <c r="ERA52" s="81"/>
      <c r="ERB52" s="81"/>
      <c r="ERC52" s="81"/>
      <c r="ERD52" s="81"/>
      <c r="ERE52" s="81"/>
      <c r="ERF52" s="81"/>
      <c r="ERG52" s="81"/>
      <c r="ERH52" s="81"/>
      <c r="ERI52" s="81"/>
      <c r="ERJ52" s="81"/>
      <c r="ERK52" s="81"/>
      <c r="ERL52" s="81"/>
      <c r="ERM52" s="81"/>
      <c r="ERN52" s="81"/>
      <c r="ERO52" s="81"/>
      <c r="ERP52" s="81"/>
      <c r="ERQ52" s="81"/>
      <c r="ERR52" s="81"/>
      <c r="ERS52" s="81"/>
      <c r="ERT52" s="81"/>
      <c r="ERU52" s="81"/>
      <c r="ERV52" s="81"/>
      <c r="ERW52" s="81"/>
      <c r="ERX52" s="81"/>
      <c r="ERY52" s="81"/>
      <c r="ERZ52" s="81"/>
      <c r="ESA52" s="81"/>
      <c r="ESB52" s="81"/>
      <c r="ESC52" s="81"/>
      <c r="ESD52" s="81"/>
      <c r="ESE52" s="81"/>
      <c r="ESF52" s="81"/>
      <c r="ESG52" s="81"/>
      <c r="ESH52" s="81"/>
      <c r="ESI52" s="81"/>
      <c r="ESJ52" s="81"/>
      <c r="ESK52" s="81"/>
      <c r="ESL52" s="81"/>
      <c r="ESM52" s="81"/>
      <c r="ESN52" s="81"/>
      <c r="ESO52" s="81"/>
      <c r="ESP52" s="81"/>
      <c r="ESQ52" s="81"/>
      <c r="ESR52" s="81"/>
      <c r="ESS52" s="81"/>
      <c r="EST52" s="81"/>
      <c r="ESU52" s="81"/>
      <c r="ESV52" s="81"/>
      <c r="ESW52" s="81"/>
      <c r="ESX52" s="81"/>
      <c r="ESY52" s="81"/>
      <c r="ESZ52" s="81"/>
      <c r="ETA52" s="81"/>
      <c r="ETB52" s="81"/>
      <c r="ETC52" s="81"/>
      <c r="ETD52" s="81"/>
      <c r="ETE52" s="81"/>
      <c r="ETF52" s="81"/>
      <c r="ETG52" s="81"/>
      <c r="ETH52" s="81"/>
      <c r="ETI52" s="81"/>
      <c r="ETJ52" s="81"/>
      <c r="ETK52" s="81"/>
      <c r="ETL52" s="81"/>
      <c r="ETM52" s="81"/>
      <c r="ETN52" s="81"/>
      <c r="ETO52" s="81"/>
      <c r="ETP52" s="81"/>
      <c r="ETQ52" s="81"/>
      <c r="ETR52" s="81"/>
      <c r="ETS52" s="81"/>
      <c r="ETT52" s="81"/>
      <c r="ETU52" s="81"/>
      <c r="ETV52" s="81"/>
      <c r="ETW52" s="81"/>
      <c r="ETX52" s="81"/>
      <c r="ETY52" s="81"/>
      <c r="ETZ52" s="81"/>
      <c r="EUA52" s="81"/>
      <c r="EUB52" s="81"/>
      <c r="EUC52" s="81"/>
      <c r="EUD52" s="81"/>
      <c r="EUE52" s="81"/>
      <c r="EUF52" s="81"/>
      <c r="EUG52" s="81"/>
      <c r="EUH52" s="81"/>
      <c r="EUI52" s="81"/>
      <c r="EUJ52" s="81"/>
      <c r="EUK52" s="81"/>
      <c r="EUL52" s="81"/>
      <c r="EUM52" s="81"/>
      <c r="EUN52" s="81"/>
      <c r="EUO52" s="81"/>
      <c r="EUP52" s="81"/>
      <c r="EUQ52" s="81"/>
      <c r="EUR52" s="81"/>
      <c r="EUS52" s="81"/>
      <c r="EUT52" s="81"/>
      <c r="EUU52" s="81"/>
      <c r="EUV52" s="81"/>
      <c r="EUW52" s="81"/>
      <c r="EUX52" s="81"/>
      <c r="EUY52" s="81"/>
      <c r="EUZ52" s="81"/>
      <c r="EVA52" s="81"/>
      <c r="EVB52" s="81"/>
      <c r="EVC52" s="81"/>
      <c r="EVD52" s="81"/>
      <c r="EVE52" s="81"/>
      <c r="EVF52" s="81"/>
      <c r="EVG52" s="81"/>
      <c r="EVH52" s="81"/>
      <c r="EVI52" s="81"/>
      <c r="EVJ52" s="81"/>
      <c r="EVK52" s="81"/>
      <c r="EVL52" s="81"/>
      <c r="EVM52" s="81"/>
      <c r="EVN52" s="81"/>
      <c r="EVO52" s="81"/>
      <c r="EVP52" s="81"/>
      <c r="EVQ52" s="81"/>
      <c r="EVR52" s="81"/>
      <c r="EVS52" s="81"/>
      <c r="EVT52" s="81"/>
      <c r="EVU52" s="81"/>
      <c r="EVV52" s="81"/>
      <c r="EVW52" s="81"/>
      <c r="EVX52" s="81"/>
      <c r="EVY52" s="81"/>
      <c r="EVZ52" s="81"/>
      <c r="EWA52" s="81"/>
      <c r="EWB52" s="81"/>
      <c r="EWC52" s="81"/>
      <c r="EWD52" s="81"/>
      <c r="EWE52" s="81"/>
      <c r="EWF52" s="81"/>
      <c r="EWG52" s="81"/>
      <c r="EWH52" s="81"/>
      <c r="EWI52" s="81"/>
      <c r="EWJ52" s="81"/>
      <c r="EWK52" s="81"/>
      <c r="EWL52" s="81"/>
      <c r="EWM52" s="81"/>
      <c r="EWN52" s="81"/>
      <c r="EWO52" s="81"/>
      <c r="EWP52" s="81"/>
      <c r="EWQ52" s="81"/>
      <c r="EWR52" s="81"/>
      <c r="EWS52" s="81"/>
      <c r="EWT52" s="81"/>
      <c r="EWU52" s="81"/>
      <c r="EWV52" s="81"/>
      <c r="EWW52" s="81"/>
      <c r="EWX52" s="81"/>
      <c r="EWY52" s="81"/>
      <c r="EWZ52" s="81"/>
      <c r="EXA52" s="81"/>
      <c r="EXB52" s="81"/>
      <c r="EXC52" s="81"/>
      <c r="EXD52" s="81"/>
      <c r="EXE52" s="81"/>
      <c r="EXF52" s="81"/>
      <c r="EXG52" s="81"/>
      <c r="EXH52" s="81"/>
      <c r="EXI52" s="81"/>
      <c r="EXJ52" s="81"/>
      <c r="EXK52" s="81"/>
      <c r="EXL52" s="81"/>
      <c r="EXM52" s="81"/>
      <c r="EXN52" s="81"/>
      <c r="EXO52" s="81"/>
      <c r="EXP52" s="81"/>
      <c r="EXQ52" s="81"/>
      <c r="EXR52" s="81"/>
      <c r="EXS52" s="81"/>
      <c r="EXT52" s="81"/>
      <c r="EXU52" s="81"/>
      <c r="EXV52" s="81"/>
      <c r="EXW52" s="81"/>
      <c r="EXX52" s="81"/>
      <c r="EXY52" s="81"/>
      <c r="EXZ52" s="81"/>
      <c r="EYA52" s="81"/>
      <c r="EYB52" s="81"/>
      <c r="EYC52" s="81"/>
      <c r="EYD52" s="81"/>
      <c r="EYE52" s="81"/>
      <c r="EYF52" s="81"/>
      <c r="EYG52" s="81"/>
      <c r="EYH52" s="81"/>
      <c r="EYI52" s="81"/>
      <c r="EYJ52" s="81"/>
      <c r="EYK52" s="81"/>
      <c r="EYL52" s="81"/>
      <c r="EYM52" s="81"/>
      <c r="EYN52" s="81"/>
      <c r="EYO52" s="81"/>
      <c r="EYP52" s="81"/>
      <c r="EYQ52" s="81"/>
      <c r="EYR52" s="81"/>
      <c r="EYS52" s="81"/>
      <c r="EYT52" s="81"/>
      <c r="EYU52" s="81"/>
      <c r="EYV52" s="81"/>
      <c r="EYW52" s="81"/>
      <c r="EYX52" s="81"/>
      <c r="EYY52" s="81"/>
      <c r="EYZ52" s="81"/>
      <c r="EZA52" s="81"/>
      <c r="EZB52" s="81"/>
      <c r="EZC52" s="81"/>
      <c r="EZD52" s="81"/>
      <c r="EZE52" s="81"/>
      <c r="EZF52" s="81"/>
      <c r="EZG52" s="81"/>
      <c r="EZH52" s="81"/>
      <c r="EZI52" s="81"/>
      <c r="EZJ52" s="81"/>
      <c r="EZK52" s="81"/>
      <c r="EZL52" s="81"/>
      <c r="EZM52" s="81"/>
      <c r="EZN52" s="81"/>
      <c r="EZO52" s="81"/>
      <c r="EZP52" s="81"/>
      <c r="EZQ52" s="81"/>
      <c r="EZR52" s="81"/>
      <c r="EZS52" s="81"/>
      <c r="EZT52" s="81"/>
      <c r="EZU52" s="81"/>
      <c r="EZV52" s="81"/>
      <c r="EZW52" s="81"/>
      <c r="EZX52" s="81"/>
      <c r="EZY52" s="81"/>
      <c r="EZZ52" s="81"/>
      <c r="FAA52" s="81"/>
      <c r="FAB52" s="81"/>
      <c r="FAC52" s="81"/>
      <c r="FAD52" s="81"/>
      <c r="FAE52" s="81"/>
      <c r="FAF52" s="81"/>
      <c r="FAG52" s="81"/>
      <c r="FAH52" s="81"/>
      <c r="FAI52" s="81"/>
      <c r="FAJ52" s="81"/>
      <c r="FAK52" s="81"/>
      <c r="FAL52" s="81"/>
      <c r="FAM52" s="81"/>
      <c r="FAN52" s="81"/>
      <c r="FAO52" s="81"/>
      <c r="FAP52" s="81"/>
      <c r="FAQ52" s="81"/>
      <c r="FAR52" s="81"/>
      <c r="FAS52" s="81"/>
      <c r="FAT52" s="81"/>
      <c r="FAU52" s="81"/>
      <c r="FAV52" s="81"/>
      <c r="FAW52" s="81"/>
      <c r="FAX52" s="81"/>
      <c r="FAY52" s="81"/>
      <c r="FAZ52" s="81"/>
      <c r="FBA52" s="81"/>
      <c r="FBB52" s="81"/>
      <c r="FBC52" s="81"/>
      <c r="FBD52" s="81"/>
      <c r="FBE52" s="81"/>
      <c r="FBF52" s="81"/>
      <c r="FBG52" s="81"/>
      <c r="FBH52" s="81"/>
      <c r="FBI52" s="81"/>
      <c r="FBJ52" s="81"/>
      <c r="FBK52" s="81"/>
      <c r="FBL52" s="81"/>
      <c r="FBM52" s="81"/>
      <c r="FBN52" s="81"/>
      <c r="FBO52" s="81"/>
      <c r="FBP52" s="81"/>
      <c r="FBQ52" s="81"/>
      <c r="FBR52" s="81"/>
      <c r="FBS52" s="81"/>
      <c r="FBT52" s="81"/>
      <c r="FBU52" s="81"/>
      <c r="FBV52" s="81"/>
      <c r="FBW52" s="81"/>
      <c r="FBX52" s="81"/>
      <c r="FBY52" s="81"/>
      <c r="FBZ52" s="81"/>
      <c r="FCA52" s="81"/>
      <c r="FCB52" s="81"/>
      <c r="FCC52" s="81"/>
      <c r="FCD52" s="81"/>
      <c r="FCE52" s="81"/>
      <c r="FCF52" s="81"/>
      <c r="FCG52" s="81"/>
      <c r="FCH52" s="81"/>
      <c r="FCI52" s="81"/>
      <c r="FCJ52" s="81"/>
      <c r="FCK52" s="81"/>
      <c r="FCL52" s="81"/>
      <c r="FCM52" s="81"/>
      <c r="FCN52" s="81"/>
      <c r="FCO52" s="81"/>
      <c r="FCP52" s="81"/>
      <c r="FCQ52" s="81"/>
      <c r="FCR52" s="81"/>
      <c r="FCS52" s="81"/>
      <c r="FCT52" s="81"/>
      <c r="FCU52" s="81"/>
      <c r="FCV52" s="81"/>
      <c r="FCW52" s="81"/>
      <c r="FCX52" s="81"/>
      <c r="FCY52" s="81"/>
      <c r="FCZ52" s="81"/>
      <c r="FDA52" s="81"/>
      <c r="FDB52" s="81"/>
      <c r="FDC52" s="81"/>
      <c r="FDD52" s="81"/>
      <c r="FDE52" s="81"/>
      <c r="FDF52" s="81"/>
      <c r="FDG52" s="81"/>
      <c r="FDH52" s="81"/>
      <c r="FDI52" s="81"/>
      <c r="FDJ52" s="81"/>
      <c r="FDK52" s="81"/>
      <c r="FDL52" s="81"/>
      <c r="FDM52" s="81"/>
      <c r="FDN52" s="81"/>
      <c r="FDO52" s="81"/>
      <c r="FDP52" s="81"/>
      <c r="FDQ52" s="81"/>
      <c r="FDR52" s="81"/>
      <c r="FDS52" s="81"/>
      <c r="FDT52" s="81"/>
      <c r="FDU52" s="81"/>
      <c r="FDV52" s="81"/>
      <c r="FDW52" s="81"/>
      <c r="FDX52" s="81"/>
      <c r="FDY52" s="81"/>
      <c r="FDZ52" s="81"/>
      <c r="FEA52" s="81"/>
      <c r="FEB52" s="81"/>
      <c r="FEC52" s="81"/>
      <c r="FED52" s="81"/>
      <c r="FEE52" s="81"/>
      <c r="FEF52" s="81"/>
      <c r="FEG52" s="81"/>
      <c r="FEH52" s="81"/>
      <c r="FEI52" s="81"/>
      <c r="FEJ52" s="81"/>
      <c r="FEK52" s="81"/>
      <c r="FEL52" s="81"/>
      <c r="FEM52" s="81"/>
      <c r="FEN52" s="81"/>
      <c r="FEO52" s="81"/>
      <c r="FEP52" s="81"/>
      <c r="FEQ52" s="81"/>
      <c r="FER52" s="81"/>
      <c r="FES52" s="81"/>
      <c r="FET52" s="81"/>
      <c r="FEU52" s="81"/>
      <c r="FEV52" s="81"/>
      <c r="FEW52" s="81"/>
      <c r="FEX52" s="81"/>
      <c r="FEY52" s="81"/>
      <c r="FEZ52" s="81"/>
      <c r="FFA52" s="81"/>
      <c r="FFB52" s="81"/>
      <c r="FFC52" s="81"/>
      <c r="FFD52" s="81"/>
      <c r="FFE52" s="81"/>
      <c r="FFF52" s="81"/>
      <c r="FFG52" s="81"/>
      <c r="FFH52" s="81"/>
      <c r="FFI52" s="81"/>
      <c r="FFJ52" s="81"/>
      <c r="FFK52" s="81"/>
      <c r="FFL52" s="81"/>
      <c r="FFM52" s="81"/>
      <c r="FFN52" s="81"/>
      <c r="FFO52" s="81"/>
      <c r="FFP52" s="81"/>
      <c r="FFQ52" s="81"/>
      <c r="FFR52" s="81"/>
      <c r="FFS52" s="81"/>
      <c r="FFT52" s="81"/>
      <c r="FFU52" s="81"/>
      <c r="FFV52" s="81"/>
      <c r="FFW52" s="81"/>
      <c r="FFX52" s="81"/>
      <c r="FFY52" s="81"/>
      <c r="FFZ52" s="81"/>
      <c r="FGA52" s="81"/>
      <c r="FGB52" s="81"/>
      <c r="FGC52" s="81"/>
      <c r="FGD52" s="81"/>
      <c r="FGE52" s="81"/>
      <c r="FGF52" s="81"/>
      <c r="FGG52" s="81"/>
      <c r="FGH52" s="81"/>
      <c r="FGI52" s="81"/>
      <c r="FGJ52" s="81"/>
      <c r="FGK52" s="81"/>
      <c r="FGL52" s="81"/>
      <c r="FGM52" s="81"/>
      <c r="FGN52" s="81"/>
      <c r="FGO52" s="81"/>
      <c r="FGP52" s="81"/>
      <c r="FGQ52" s="81"/>
      <c r="FGR52" s="81"/>
      <c r="FGS52" s="81"/>
      <c r="FGT52" s="81"/>
      <c r="FGU52" s="81"/>
      <c r="FGV52" s="81"/>
      <c r="FGW52" s="81"/>
      <c r="FGX52" s="81"/>
      <c r="FGY52" s="81"/>
      <c r="FGZ52" s="81"/>
      <c r="FHA52" s="81"/>
      <c r="FHB52" s="81"/>
      <c r="FHC52" s="81"/>
      <c r="FHD52" s="81"/>
      <c r="FHE52" s="81"/>
      <c r="FHF52" s="81"/>
      <c r="FHG52" s="81"/>
      <c r="FHH52" s="81"/>
      <c r="FHI52" s="81"/>
      <c r="FHJ52" s="81"/>
      <c r="FHK52" s="81"/>
      <c r="FHL52" s="81"/>
      <c r="FHM52" s="81"/>
      <c r="FHN52" s="81"/>
      <c r="FHO52" s="81"/>
      <c r="FHP52" s="81"/>
      <c r="FHQ52" s="81"/>
      <c r="FHR52" s="81"/>
      <c r="FHS52" s="81"/>
      <c r="FHT52" s="81"/>
      <c r="FHU52" s="81"/>
      <c r="FHV52" s="81"/>
      <c r="FHW52" s="81"/>
      <c r="FHX52" s="81"/>
      <c r="FHY52" s="81"/>
      <c r="FHZ52" s="81"/>
      <c r="FIA52" s="81"/>
      <c r="FIB52" s="81"/>
      <c r="FIC52" s="81"/>
      <c r="FID52" s="81"/>
      <c r="FIE52" s="81"/>
      <c r="FIF52" s="81"/>
      <c r="FIG52" s="81"/>
      <c r="FIH52" s="81"/>
      <c r="FII52" s="81"/>
      <c r="FIJ52" s="81"/>
      <c r="FIK52" s="81"/>
      <c r="FIL52" s="81"/>
      <c r="FIM52" s="81"/>
      <c r="FIN52" s="81"/>
      <c r="FIO52" s="81"/>
      <c r="FIP52" s="81"/>
      <c r="FIQ52" s="81"/>
      <c r="FIR52" s="81"/>
      <c r="FIS52" s="81"/>
      <c r="FIT52" s="81"/>
      <c r="FIU52" s="81"/>
      <c r="FIV52" s="81"/>
      <c r="FIW52" s="81"/>
      <c r="FIX52" s="81"/>
      <c r="FIY52" s="81"/>
      <c r="FIZ52" s="81"/>
      <c r="FJA52" s="81"/>
      <c r="FJB52" s="81"/>
      <c r="FJC52" s="81"/>
      <c r="FJD52" s="81"/>
      <c r="FJE52" s="81"/>
      <c r="FJF52" s="81"/>
      <c r="FJG52" s="81"/>
      <c r="FJH52" s="81"/>
      <c r="FJI52" s="81"/>
      <c r="FJJ52" s="81"/>
      <c r="FJK52" s="81"/>
      <c r="FJL52" s="81"/>
      <c r="FJM52" s="81"/>
      <c r="FJN52" s="81"/>
      <c r="FJO52" s="81"/>
      <c r="FJP52" s="81"/>
      <c r="FJQ52" s="81"/>
      <c r="FJR52" s="81"/>
      <c r="FJS52" s="81"/>
      <c r="FJT52" s="81"/>
      <c r="FJU52" s="81"/>
      <c r="FJV52" s="81"/>
      <c r="FJW52" s="81"/>
      <c r="FJX52" s="81"/>
      <c r="FJY52" s="81"/>
      <c r="FJZ52" s="81"/>
      <c r="FKA52" s="81"/>
      <c r="FKB52" s="81"/>
      <c r="FKC52" s="81"/>
      <c r="FKD52" s="81"/>
      <c r="FKE52" s="81"/>
      <c r="FKF52" s="81"/>
      <c r="FKG52" s="81"/>
      <c r="FKH52" s="81"/>
      <c r="FKI52" s="81"/>
      <c r="FKJ52" s="81"/>
      <c r="FKK52" s="81"/>
      <c r="FKL52" s="81"/>
      <c r="FKM52" s="81"/>
      <c r="FKN52" s="81"/>
      <c r="FKO52" s="81"/>
      <c r="FKP52" s="81"/>
      <c r="FKQ52" s="81"/>
      <c r="FKR52" s="81"/>
      <c r="FKS52" s="81"/>
      <c r="FKT52" s="81"/>
      <c r="FKU52" s="81"/>
      <c r="FKV52" s="81"/>
      <c r="FKW52" s="81"/>
      <c r="FKX52" s="81"/>
      <c r="FKY52" s="81"/>
      <c r="FKZ52" s="81"/>
      <c r="FLA52" s="81"/>
      <c r="FLB52" s="81"/>
      <c r="FLC52" s="81"/>
      <c r="FLD52" s="81"/>
      <c r="FLE52" s="81"/>
      <c r="FLF52" s="81"/>
      <c r="FLG52" s="81"/>
      <c r="FLH52" s="81"/>
      <c r="FLI52" s="81"/>
      <c r="FLJ52" s="81"/>
      <c r="FLK52" s="81"/>
      <c r="FLL52" s="81"/>
      <c r="FLM52" s="81"/>
      <c r="FLN52" s="81"/>
      <c r="FLO52" s="81"/>
      <c r="FLP52" s="81"/>
      <c r="FLQ52" s="81"/>
      <c r="FLR52" s="81"/>
      <c r="FLS52" s="81"/>
      <c r="FLT52" s="81"/>
      <c r="FLU52" s="81"/>
      <c r="FLV52" s="81"/>
      <c r="FLW52" s="81"/>
      <c r="FLX52" s="81"/>
      <c r="FLY52" s="81"/>
      <c r="FLZ52" s="81"/>
      <c r="FMA52" s="81"/>
      <c r="FMB52" s="81"/>
      <c r="FMC52" s="81"/>
      <c r="FMD52" s="81"/>
      <c r="FME52" s="81"/>
      <c r="FMF52" s="81"/>
      <c r="FMG52" s="81"/>
      <c r="FMH52" s="81"/>
      <c r="FMI52" s="81"/>
      <c r="FMJ52" s="81"/>
      <c r="FMK52" s="81"/>
      <c r="FML52" s="81"/>
      <c r="FMM52" s="81"/>
      <c r="FMN52" s="81"/>
      <c r="FMO52" s="81"/>
      <c r="FMP52" s="81"/>
      <c r="FMQ52" s="81"/>
      <c r="FMR52" s="81"/>
      <c r="FMS52" s="81"/>
      <c r="FMT52" s="81"/>
      <c r="FMU52" s="81"/>
      <c r="FMV52" s="81"/>
      <c r="FMW52" s="81"/>
      <c r="FMX52" s="81"/>
      <c r="FMY52" s="81"/>
      <c r="FMZ52" s="81"/>
      <c r="FNA52" s="81"/>
      <c r="FNB52" s="81"/>
      <c r="FNC52" s="81"/>
      <c r="FND52" s="81"/>
      <c r="FNE52" s="81"/>
      <c r="FNF52" s="81"/>
      <c r="FNG52" s="81"/>
      <c r="FNH52" s="81"/>
      <c r="FNI52" s="81"/>
      <c r="FNJ52" s="81"/>
      <c r="FNK52" s="81"/>
      <c r="FNL52" s="81"/>
      <c r="FNM52" s="81"/>
      <c r="FNN52" s="81"/>
      <c r="FNO52" s="81"/>
      <c r="FNP52" s="81"/>
      <c r="FNQ52" s="81"/>
      <c r="FNR52" s="81"/>
      <c r="FNS52" s="81"/>
      <c r="FNT52" s="81"/>
      <c r="FNU52" s="81"/>
      <c r="FNV52" s="81"/>
      <c r="FNW52" s="81"/>
      <c r="FNX52" s="81"/>
      <c r="FNY52" s="81"/>
      <c r="FNZ52" s="81"/>
      <c r="FOA52" s="81"/>
      <c r="FOB52" s="81"/>
      <c r="FOC52" s="81"/>
      <c r="FOD52" s="81"/>
      <c r="FOE52" s="81"/>
      <c r="FOF52" s="81"/>
      <c r="FOG52" s="81"/>
      <c r="FOH52" s="81"/>
      <c r="FOI52" s="81"/>
      <c r="FOJ52" s="81"/>
      <c r="FOK52" s="81"/>
      <c r="FOL52" s="81"/>
      <c r="FOM52" s="81"/>
      <c r="FON52" s="81"/>
      <c r="FOO52" s="81"/>
      <c r="FOP52" s="81"/>
      <c r="FOQ52" s="81"/>
      <c r="FOR52" s="81"/>
      <c r="FOS52" s="81"/>
      <c r="FOT52" s="81"/>
      <c r="FOU52" s="81"/>
      <c r="FOV52" s="81"/>
      <c r="FOW52" s="81"/>
      <c r="FOX52" s="81"/>
      <c r="FOY52" s="81"/>
      <c r="FOZ52" s="81"/>
      <c r="FPA52" s="81"/>
      <c r="FPB52" s="81"/>
      <c r="FPC52" s="81"/>
      <c r="FPD52" s="81"/>
      <c r="FPE52" s="81"/>
      <c r="FPF52" s="81"/>
      <c r="FPG52" s="81"/>
      <c r="FPH52" s="81"/>
      <c r="FPI52" s="81"/>
      <c r="FPJ52" s="81"/>
      <c r="FPK52" s="81"/>
      <c r="FPL52" s="81"/>
      <c r="FPM52" s="81"/>
      <c r="FPN52" s="81"/>
      <c r="FPO52" s="81"/>
      <c r="FPP52" s="81"/>
      <c r="FPQ52" s="81"/>
      <c r="FPR52" s="81"/>
      <c r="FPS52" s="81"/>
      <c r="FPT52" s="81"/>
      <c r="FPU52" s="81"/>
      <c r="FPV52" s="81"/>
      <c r="FPW52" s="81"/>
      <c r="FPX52" s="81"/>
      <c r="FPY52" s="81"/>
      <c r="FPZ52" s="81"/>
      <c r="FQA52" s="81"/>
      <c r="FQB52" s="81"/>
      <c r="FQC52" s="81"/>
      <c r="FQD52" s="81"/>
      <c r="FQE52" s="81"/>
      <c r="FQF52" s="81"/>
      <c r="FQG52" s="81"/>
      <c r="FQH52" s="81"/>
      <c r="FQI52" s="81"/>
      <c r="FQJ52" s="81"/>
      <c r="FQK52" s="81"/>
      <c r="FQL52" s="81"/>
      <c r="FQM52" s="81"/>
      <c r="FQN52" s="81"/>
      <c r="FQO52" s="81"/>
      <c r="FQP52" s="81"/>
      <c r="FQQ52" s="81"/>
      <c r="FQR52" s="81"/>
      <c r="FQS52" s="81"/>
      <c r="FQT52" s="81"/>
      <c r="FQU52" s="81"/>
      <c r="FQV52" s="81"/>
      <c r="FQW52" s="81"/>
      <c r="FQX52" s="81"/>
      <c r="FQY52" s="81"/>
      <c r="FQZ52" s="81"/>
      <c r="FRA52" s="81"/>
      <c r="FRB52" s="81"/>
      <c r="FRC52" s="81"/>
      <c r="FRD52" s="81"/>
      <c r="FRE52" s="81"/>
      <c r="FRF52" s="81"/>
      <c r="FRG52" s="81"/>
      <c r="FRH52" s="81"/>
      <c r="FRI52" s="81"/>
      <c r="FRJ52" s="81"/>
      <c r="FRK52" s="81"/>
      <c r="FRL52" s="81"/>
      <c r="FRM52" s="81"/>
      <c r="FRN52" s="81"/>
      <c r="FRO52" s="81"/>
      <c r="FRP52" s="81"/>
      <c r="FRQ52" s="81"/>
      <c r="FRR52" s="81"/>
      <c r="FRS52" s="81"/>
      <c r="FRT52" s="81"/>
      <c r="FRU52" s="81"/>
      <c r="FRV52" s="81"/>
      <c r="FRW52" s="81"/>
      <c r="FRX52" s="81"/>
      <c r="FRY52" s="81"/>
      <c r="FRZ52" s="81"/>
      <c r="FSA52" s="81"/>
      <c r="FSB52" s="81"/>
      <c r="FSC52" s="81"/>
      <c r="FSD52" s="81"/>
      <c r="FSE52" s="81"/>
      <c r="FSF52" s="81"/>
      <c r="FSG52" s="81"/>
      <c r="FSH52" s="81"/>
      <c r="FSI52" s="81"/>
      <c r="FSJ52" s="81"/>
      <c r="FSK52" s="81"/>
      <c r="FSL52" s="81"/>
      <c r="FSM52" s="81"/>
      <c r="FSN52" s="81"/>
      <c r="FSO52" s="81"/>
      <c r="FSP52" s="81"/>
      <c r="FSQ52" s="81"/>
      <c r="FSR52" s="81"/>
      <c r="FSS52" s="81"/>
      <c r="FST52" s="81"/>
      <c r="FSU52" s="81"/>
      <c r="FSV52" s="81"/>
      <c r="FSW52" s="81"/>
      <c r="FSX52" s="81"/>
      <c r="FSY52" s="81"/>
      <c r="FSZ52" s="81"/>
      <c r="FTA52" s="81"/>
      <c r="FTB52" s="81"/>
      <c r="FTC52" s="81"/>
      <c r="FTD52" s="81"/>
      <c r="FTE52" s="81"/>
      <c r="FTF52" s="81"/>
      <c r="FTG52" s="81"/>
      <c r="FTH52" s="81"/>
      <c r="FTI52" s="81"/>
      <c r="FTJ52" s="81"/>
      <c r="FTK52" s="81"/>
      <c r="FTL52" s="81"/>
      <c r="FTM52" s="81"/>
      <c r="FTN52" s="81"/>
      <c r="FTO52" s="81"/>
      <c r="FTP52" s="81"/>
      <c r="FTQ52" s="81"/>
      <c r="FTR52" s="81"/>
      <c r="FTS52" s="81"/>
      <c r="FTT52" s="81"/>
      <c r="FTU52" s="81"/>
      <c r="FTV52" s="81"/>
      <c r="FTW52" s="81"/>
      <c r="FTX52" s="81"/>
      <c r="FTY52" s="81"/>
      <c r="FTZ52" s="81"/>
      <c r="FUA52" s="81"/>
      <c r="FUB52" s="81"/>
      <c r="FUC52" s="81"/>
      <c r="FUD52" s="81"/>
      <c r="FUE52" s="81"/>
      <c r="FUF52" s="81"/>
      <c r="FUG52" s="81"/>
      <c r="FUH52" s="81"/>
      <c r="FUI52" s="81"/>
      <c r="FUJ52" s="81"/>
      <c r="FUK52" s="81"/>
      <c r="FUL52" s="81"/>
      <c r="FUM52" s="81"/>
      <c r="FUN52" s="81"/>
      <c r="FUO52" s="81"/>
      <c r="FUP52" s="81"/>
      <c r="FUQ52" s="81"/>
      <c r="FUR52" s="81"/>
      <c r="FUS52" s="81"/>
      <c r="FUT52" s="81"/>
      <c r="FUU52" s="81"/>
      <c r="FUV52" s="81"/>
      <c r="FUW52" s="81"/>
      <c r="FUX52" s="81"/>
      <c r="FUY52" s="81"/>
      <c r="FUZ52" s="81"/>
      <c r="FVA52" s="81"/>
      <c r="FVB52" s="81"/>
      <c r="FVC52" s="81"/>
      <c r="FVD52" s="81"/>
      <c r="FVE52" s="81"/>
      <c r="FVF52" s="81"/>
      <c r="FVG52" s="81"/>
      <c r="FVH52" s="81"/>
      <c r="FVI52" s="81"/>
      <c r="FVJ52" s="81"/>
      <c r="FVK52" s="81"/>
      <c r="FVL52" s="81"/>
      <c r="FVM52" s="81"/>
      <c r="FVN52" s="81"/>
      <c r="FVO52" s="81"/>
      <c r="FVP52" s="81"/>
      <c r="FVQ52" s="81"/>
      <c r="FVR52" s="81"/>
      <c r="FVS52" s="81"/>
      <c r="FVT52" s="81"/>
      <c r="FVU52" s="81"/>
      <c r="FVV52" s="81"/>
      <c r="FVW52" s="81"/>
      <c r="FVX52" s="81"/>
      <c r="FVY52" s="81"/>
      <c r="FVZ52" s="81"/>
      <c r="FWA52" s="81"/>
      <c r="FWB52" s="81"/>
      <c r="FWC52" s="81"/>
      <c r="FWD52" s="81"/>
      <c r="FWE52" s="81"/>
      <c r="FWF52" s="81"/>
      <c r="FWG52" s="81"/>
      <c r="FWH52" s="81"/>
      <c r="FWI52" s="81"/>
      <c r="FWJ52" s="81"/>
      <c r="FWK52" s="81"/>
      <c r="FWL52" s="81"/>
      <c r="FWM52" s="81"/>
      <c r="FWN52" s="81"/>
      <c r="FWO52" s="81"/>
      <c r="FWP52" s="81"/>
      <c r="FWQ52" s="81"/>
      <c r="FWR52" s="81"/>
      <c r="FWS52" s="81"/>
      <c r="FWT52" s="81"/>
      <c r="FWU52" s="81"/>
      <c r="FWV52" s="81"/>
      <c r="FWW52" s="81"/>
      <c r="FWX52" s="81"/>
      <c r="FWY52" s="81"/>
      <c r="FWZ52" s="81"/>
      <c r="FXA52" s="81"/>
      <c r="FXB52" s="81"/>
      <c r="FXC52" s="81"/>
      <c r="FXD52" s="81"/>
      <c r="FXE52" s="81"/>
      <c r="FXF52" s="81"/>
      <c r="FXG52" s="81"/>
      <c r="FXH52" s="81"/>
      <c r="FXI52" s="81"/>
      <c r="FXJ52" s="81"/>
      <c r="FXK52" s="81"/>
      <c r="FXL52" s="81"/>
      <c r="FXM52" s="81"/>
      <c r="FXN52" s="81"/>
      <c r="FXO52" s="81"/>
      <c r="FXP52" s="81"/>
      <c r="FXQ52" s="81"/>
      <c r="FXR52" s="81"/>
      <c r="FXS52" s="81"/>
      <c r="FXT52" s="81"/>
      <c r="FXU52" s="81"/>
      <c r="FXV52" s="81"/>
      <c r="FXW52" s="81"/>
      <c r="FXX52" s="81"/>
      <c r="FXY52" s="81"/>
      <c r="FXZ52" s="81"/>
      <c r="FYA52" s="81"/>
      <c r="FYB52" s="81"/>
      <c r="FYC52" s="81"/>
      <c r="FYD52" s="81"/>
      <c r="FYE52" s="81"/>
      <c r="FYF52" s="81"/>
      <c r="FYG52" s="81"/>
      <c r="FYH52" s="81"/>
      <c r="FYI52" s="81"/>
      <c r="FYJ52" s="81"/>
      <c r="FYK52" s="81"/>
      <c r="FYL52" s="81"/>
      <c r="FYM52" s="81"/>
      <c r="FYN52" s="81"/>
      <c r="FYO52" s="81"/>
      <c r="FYP52" s="81"/>
      <c r="FYQ52" s="81"/>
      <c r="FYR52" s="81"/>
      <c r="FYS52" s="81"/>
      <c r="FYT52" s="81"/>
      <c r="FYU52" s="81"/>
      <c r="FYV52" s="81"/>
      <c r="FYW52" s="81"/>
      <c r="FYX52" s="81"/>
      <c r="FYY52" s="81"/>
      <c r="FYZ52" s="81"/>
      <c r="FZA52" s="81"/>
      <c r="FZB52" s="81"/>
      <c r="FZC52" s="81"/>
      <c r="FZD52" s="81"/>
      <c r="FZE52" s="81"/>
      <c r="FZF52" s="81"/>
      <c r="FZG52" s="81"/>
      <c r="FZH52" s="81"/>
      <c r="FZI52" s="81"/>
      <c r="FZJ52" s="81"/>
      <c r="FZK52" s="81"/>
      <c r="FZL52" s="81"/>
      <c r="FZM52" s="81"/>
      <c r="FZN52" s="81"/>
      <c r="FZO52" s="81"/>
      <c r="FZP52" s="81"/>
      <c r="FZQ52" s="81"/>
      <c r="FZR52" s="81"/>
      <c r="FZS52" s="81"/>
      <c r="FZT52" s="81"/>
      <c r="FZU52" s="81"/>
      <c r="FZV52" s="81"/>
      <c r="FZW52" s="81"/>
      <c r="FZX52" s="81"/>
      <c r="FZY52" s="81"/>
      <c r="FZZ52" s="81"/>
      <c r="GAA52" s="81"/>
      <c r="GAB52" s="81"/>
      <c r="GAC52" s="81"/>
      <c r="GAD52" s="81"/>
      <c r="GAE52" s="81"/>
      <c r="GAF52" s="81"/>
      <c r="GAG52" s="81"/>
      <c r="GAH52" s="81"/>
      <c r="GAI52" s="81"/>
      <c r="GAJ52" s="81"/>
      <c r="GAK52" s="81"/>
      <c r="GAL52" s="81"/>
      <c r="GAM52" s="81"/>
      <c r="GAN52" s="81"/>
      <c r="GAO52" s="81"/>
      <c r="GAP52" s="81"/>
      <c r="GAQ52" s="81"/>
      <c r="GAR52" s="81"/>
      <c r="GAS52" s="81"/>
      <c r="GAT52" s="81"/>
      <c r="GAU52" s="81"/>
      <c r="GAV52" s="81"/>
      <c r="GAW52" s="81"/>
      <c r="GAX52" s="81"/>
      <c r="GAY52" s="81"/>
      <c r="GAZ52" s="81"/>
      <c r="GBA52" s="81"/>
      <c r="GBB52" s="81"/>
      <c r="GBC52" s="81"/>
      <c r="GBD52" s="81"/>
      <c r="GBE52" s="81"/>
      <c r="GBF52" s="81"/>
      <c r="GBG52" s="81"/>
      <c r="GBH52" s="81"/>
      <c r="GBI52" s="81"/>
      <c r="GBJ52" s="81"/>
      <c r="GBK52" s="81"/>
      <c r="GBL52" s="81"/>
      <c r="GBM52" s="81"/>
      <c r="GBN52" s="81"/>
      <c r="GBO52" s="81"/>
      <c r="GBP52" s="81"/>
      <c r="GBQ52" s="81"/>
      <c r="GBR52" s="81"/>
      <c r="GBS52" s="81"/>
      <c r="GBT52" s="81"/>
      <c r="GBU52" s="81"/>
      <c r="GBV52" s="81"/>
      <c r="GBW52" s="81"/>
      <c r="GBX52" s="81"/>
      <c r="GBY52" s="81"/>
      <c r="GBZ52" s="81"/>
      <c r="GCA52" s="81"/>
      <c r="GCB52" s="81"/>
      <c r="GCC52" s="81"/>
      <c r="GCD52" s="81"/>
      <c r="GCE52" s="81"/>
      <c r="GCF52" s="81"/>
      <c r="GCG52" s="81"/>
      <c r="GCH52" s="81"/>
      <c r="GCI52" s="81"/>
      <c r="GCJ52" s="81"/>
      <c r="GCK52" s="81"/>
      <c r="GCL52" s="81"/>
      <c r="GCM52" s="81"/>
      <c r="GCN52" s="81"/>
      <c r="GCO52" s="81"/>
      <c r="GCP52" s="81"/>
      <c r="GCQ52" s="81"/>
      <c r="GCR52" s="81"/>
      <c r="GCS52" s="81"/>
      <c r="GCT52" s="81"/>
      <c r="GCU52" s="81"/>
      <c r="GCV52" s="81"/>
      <c r="GCW52" s="81"/>
      <c r="GCX52" s="81"/>
      <c r="GCY52" s="81"/>
      <c r="GCZ52" s="81"/>
      <c r="GDA52" s="81"/>
      <c r="GDB52" s="81"/>
      <c r="GDC52" s="81"/>
      <c r="GDD52" s="81"/>
      <c r="GDE52" s="81"/>
      <c r="GDF52" s="81"/>
      <c r="GDG52" s="81"/>
      <c r="GDH52" s="81"/>
      <c r="GDI52" s="81"/>
      <c r="GDJ52" s="81"/>
      <c r="GDK52" s="81"/>
      <c r="GDL52" s="81"/>
      <c r="GDM52" s="81"/>
      <c r="GDN52" s="81"/>
      <c r="GDO52" s="81"/>
      <c r="GDP52" s="81"/>
      <c r="GDQ52" s="81"/>
      <c r="GDR52" s="81"/>
      <c r="GDS52" s="81"/>
      <c r="GDT52" s="81"/>
      <c r="GDU52" s="81"/>
      <c r="GDV52" s="81"/>
      <c r="GDW52" s="81"/>
      <c r="GDX52" s="81"/>
      <c r="GDY52" s="81"/>
      <c r="GDZ52" s="81"/>
      <c r="GEA52" s="81"/>
      <c r="GEB52" s="81"/>
      <c r="GEC52" s="81"/>
      <c r="GED52" s="81"/>
      <c r="GEE52" s="81"/>
      <c r="GEF52" s="81"/>
      <c r="GEG52" s="81"/>
      <c r="GEH52" s="81"/>
      <c r="GEI52" s="81"/>
      <c r="GEJ52" s="81"/>
      <c r="GEK52" s="81"/>
      <c r="GEL52" s="81"/>
      <c r="GEM52" s="81"/>
      <c r="GEN52" s="81"/>
      <c r="GEO52" s="81"/>
      <c r="GEP52" s="81"/>
      <c r="GEQ52" s="81"/>
      <c r="GER52" s="81"/>
      <c r="GES52" s="81"/>
      <c r="GET52" s="81"/>
      <c r="GEU52" s="81"/>
      <c r="GEV52" s="81"/>
      <c r="GEW52" s="81"/>
      <c r="GEX52" s="81"/>
      <c r="GEY52" s="81"/>
      <c r="GEZ52" s="81"/>
      <c r="GFA52" s="81"/>
      <c r="GFB52" s="81"/>
      <c r="GFC52" s="81"/>
      <c r="GFD52" s="81"/>
      <c r="GFE52" s="81"/>
      <c r="GFF52" s="81"/>
      <c r="GFG52" s="81"/>
      <c r="GFH52" s="81"/>
      <c r="GFI52" s="81"/>
      <c r="GFJ52" s="81"/>
      <c r="GFK52" s="81"/>
      <c r="GFL52" s="81"/>
      <c r="GFM52" s="81"/>
      <c r="GFN52" s="81"/>
      <c r="GFO52" s="81"/>
      <c r="GFP52" s="81"/>
      <c r="GFQ52" s="81"/>
      <c r="GFR52" s="81"/>
      <c r="GFS52" s="81"/>
      <c r="GFT52" s="81"/>
      <c r="GFU52" s="81"/>
      <c r="GFV52" s="81"/>
      <c r="GFW52" s="81"/>
      <c r="GFX52" s="81"/>
      <c r="GFY52" s="81"/>
      <c r="GFZ52" s="81"/>
      <c r="GGA52" s="81"/>
      <c r="GGB52" s="81"/>
      <c r="GGC52" s="81"/>
      <c r="GGD52" s="81"/>
      <c r="GGE52" s="81"/>
      <c r="GGF52" s="81"/>
      <c r="GGG52" s="81"/>
      <c r="GGH52" s="81"/>
      <c r="GGI52" s="81"/>
      <c r="GGJ52" s="81"/>
      <c r="GGK52" s="81"/>
      <c r="GGL52" s="81"/>
      <c r="GGM52" s="81"/>
      <c r="GGN52" s="81"/>
      <c r="GGO52" s="81"/>
      <c r="GGP52" s="81"/>
      <c r="GGQ52" s="81"/>
      <c r="GGR52" s="81"/>
      <c r="GGS52" s="81"/>
      <c r="GGT52" s="81"/>
      <c r="GGU52" s="81"/>
      <c r="GGV52" s="81"/>
      <c r="GGW52" s="81"/>
      <c r="GGX52" s="81"/>
      <c r="GGY52" s="81"/>
      <c r="GGZ52" s="81"/>
      <c r="GHA52" s="81"/>
      <c r="GHB52" s="81"/>
      <c r="GHC52" s="81"/>
      <c r="GHD52" s="81"/>
      <c r="GHE52" s="81"/>
      <c r="GHF52" s="81"/>
      <c r="GHG52" s="81"/>
      <c r="GHH52" s="81"/>
      <c r="GHI52" s="81"/>
      <c r="GHJ52" s="81"/>
      <c r="GHK52" s="81"/>
      <c r="GHL52" s="81"/>
      <c r="GHM52" s="81"/>
      <c r="GHN52" s="81"/>
      <c r="GHO52" s="81"/>
      <c r="GHP52" s="81"/>
      <c r="GHQ52" s="81"/>
      <c r="GHR52" s="81"/>
      <c r="GHS52" s="81"/>
      <c r="GHT52" s="81"/>
      <c r="GHU52" s="81"/>
      <c r="GHV52" s="81"/>
      <c r="GHW52" s="81"/>
      <c r="GHX52" s="81"/>
      <c r="GHY52" s="81"/>
      <c r="GHZ52" s="81"/>
      <c r="GIA52" s="81"/>
      <c r="GIB52" s="81"/>
      <c r="GIC52" s="81"/>
      <c r="GID52" s="81"/>
      <c r="GIE52" s="81"/>
      <c r="GIF52" s="81"/>
      <c r="GIG52" s="81"/>
      <c r="GIH52" s="81"/>
      <c r="GII52" s="81"/>
      <c r="GIJ52" s="81"/>
      <c r="GIK52" s="81"/>
      <c r="GIL52" s="81"/>
      <c r="GIM52" s="81"/>
      <c r="GIN52" s="81"/>
      <c r="GIO52" s="81"/>
      <c r="GIP52" s="81"/>
      <c r="GIQ52" s="81"/>
      <c r="GIR52" s="81"/>
      <c r="GIS52" s="81"/>
      <c r="GIT52" s="81"/>
      <c r="GIU52" s="81"/>
      <c r="GIV52" s="81"/>
      <c r="GIW52" s="81"/>
      <c r="GIX52" s="81"/>
      <c r="GIY52" s="81"/>
      <c r="GIZ52" s="81"/>
      <c r="GJA52" s="81"/>
      <c r="GJB52" s="81"/>
      <c r="GJC52" s="81"/>
      <c r="GJD52" s="81"/>
      <c r="GJE52" s="81"/>
      <c r="GJF52" s="81"/>
      <c r="GJG52" s="81"/>
      <c r="GJH52" s="81"/>
      <c r="GJI52" s="81"/>
      <c r="GJJ52" s="81"/>
      <c r="GJK52" s="81"/>
      <c r="GJL52" s="81"/>
      <c r="GJM52" s="81"/>
      <c r="GJN52" s="81"/>
      <c r="GJO52" s="81"/>
      <c r="GJP52" s="81"/>
      <c r="GJQ52" s="81"/>
      <c r="GJR52" s="81"/>
      <c r="GJS52" s="81"/>
      <c r="GJT52" s="81"/>
      <c r="GJU52" s="81"/>
      <c r="GJV52" s="81"/>
      <c r="GJW52" s="81"/>
      <c r="GJX52" s="81"/>
      <c r="GJY52" s="81"/>
      <c r="GJZ52" s="81"/>
      <c r="GKA52" s="81"/>
      <c r="GKB52" s="81"/>
      <c r="GKC52" s="81"/>
      <c r="GKD52" s="81"/>
      <c r="GKE52" s="81"/>
      <c r="GKF52" s="81"/>
      <c r="GKG52" s="81"/>
      <c r="GKH52" s="81"/>
      <c r="GKI52" s="81"/>
      <c r="GKJ52" s="81"/>
      <c r="GKK52" s="81"/>
      <c r="GKL52" s="81"/>
      <c r="GKM52" s="81"/>
      <c r="GKN52" s="81"/>
      <c r="GKO52" s="81"/>
      <c r="GKP52" s="81"/>
      <c r="GKQ52" s="81"/>
      <c r="GKR52" s="81"/>
      <c r="GKS52" s="81"/>
      <c r="GKT52" s="81"/>
      <c r="GKU52" s="81"/>
      <c r="GKV52" s="81"/>
      <c r="GKW52" s="81"/>
      <c r="GKX52" s="81"/>
      <c r="GKY52" s="81"/>
      <c r="GKZ52" s="81"/>
      <c r="GLA52" s="81"/>
      <c r="GLB52" s="81"/>
      <c r="GLC52" s="81"/>
      <c r="GLD52" s="81"/>
      <c r="GLE52" s="81"/>
      <c r="GLF52" s="81"/>
      <c r="GLG52" s="81"/>
      <c r="GLH52" s="81"/>
      <c r="GLI52" s="81"/>
      <c r="GLJ52" s="81"/>
      <c r="GLK52" s="81"/>
      <c r="GLL52" s="81"/>
      <c r="GLM52" s="81"/>
      <c r="GLN52" s="81"/>
      <c r="GLO52" s="81"/>
      <c r="GLP52" s="81"/>
      <c r="GLQ52" s="81"/>
      <c r="GLR52" s="81"/>
      <c r="GLS52" s="81"/>
      <c r="GLT52" s="81"/>
      <c r="GLU52" s="81"/>
      <c r="GLV52" s="81"/>
      <c r="GLW52" s="81"/>
      <c r="GLX52" s="81"/>
      <c r="GLY52" s="81"/>
      <c r="GLZ52" s="81"/>
      <c r="GMA52" s="81"/>
      <c r="GMB52" s="81"/>
      <c r="GMC52" s="81"/>
      <c r="GMD52" s="81"/>
      <c r="GME52" s="81"/>
      <c r="GMF52" s="81"/>
      <c r="GMG52" s="81"/>
      <c r="GMH52" s="81"/>
      <c r="GMI52" s="81"/>
      <c r="GMJ52" s="81"/>
      <c r="GMK52" s="81"/>
      <c r="GML52" s="81"/>
      <c r="GMM52" s="81"/>
      <c r="GMN52" s="81"/>
      <c r="GMO52" s="81"/>
      <c r="GMP52" s="81"/>
      <c r="GMQ52" s="81"/>
      <c r="GMR52" s="81"/>
      <c r="GMS52" s="81"/>
      <c r="GMT52" s="81"/>
      <c r="GMU52" s="81"/>
      <c r="GMV52" s="81"/>
      <c r="GMW52" s="81"/>
      <c r="GMX52" s="81"/>
      <c r="GMY52" s="81"/>
      <c r="GMZ52" s="81"/>
      <c r="GNA52" s="81"/>
      <c r="GNB52" s="81"/>
      <c r="GNC52" s="81"/>
      <c r="GND52" s="81"/>
      <c r="GNE52" s="81"/>
      <c r="GNF52" s="81"/>
      <c r="GNG52" s="81"/>
      <c r="GNH52" s="81"/>
      <c r="GNI52" s="81"/>
      <c r="GNJ52" s="81"/>
      <c r="GNK52" s="81"/>
      <c r="GNL52" s="81"/>
      <c r="GNM52" s="81"/>
      <c r="GNN52" s="81"/>
      <c r="GNO52" s="81"/>
      <c r="GNP52" s="81"/>
      <c r="GNQ52" s="81"/>
      <c r="GNR52" s="81"/>
      <c r="GNS52" s="81"/>
      <c r="GNT52" s="81"/>
      <c r="GNU52" s="81"/>
      <c r="GNV52" s="81"/>
      <c r="GNW52" s="81"/>
      <c r="GNX52" s="81"/>
      <c r="GNY52" s="81"/>
      <c r="GNZ52" s="81"/>
      <c r="GOA52" s="81"/>
      <c r="GOB52" s="81"/>
      <c r="GOC52" s="81"/>
      <c r="GOD52" s="81"/>
      <c r="GOE52" s="81"/>
      <c r="GOF52" s="81"/>
      <c r="GOG52" s="81"/>
      <c r="GOH52" s="81"/>
      <c r="GOI52" s="81"/>
      <c r="GOJ52" s="81"/>
      <c r="GOK52" s="81"/>
      <c r="GOL52" s="81"/>
      <c r="GOM52" s="81"/>
      <c r="GON52" s="81"/>
      <c r="GOO52" s="81"/>
      <c r="GOP52" s="81"/>
      <c r="GOQ52" s="81"/>
      <c r="GOR52" s="81"/>
      <c r="GOS52" s="81"/>
      <c r="GOT52" s="81"/>
      <c r="GOU52" s="81"/>
      <c r="GOV52" s="81"/>
      <c r="GOW52" s="81"/>
      <c r="GOX52" s="81"/>
      <c r="GOY52" s="81"/>
      <c r="GOZ52" s="81"/>
      <c r="GPA52" s="81"/>
      <c r="GPB52" s="81"/>
      <c r="GPC52" s="81"/>
      <c r="GPD52" s="81"/>
      <c r="GPE52" s="81"/>
      <c r="GPF52" s="81"/>
      <c r="GPG52" s="81"/>
      <c r="GPH52" s="81"/>
      <c r="GPI52" s="81"/>
      <c r="GPJ52" s="81"/>
      <c r="GPK52" s="81"/>
      <c r="GPL52" s="81"/>
      <c r="GPM52" s="81"/>
      <c r="GPN52" s="81"/>
      <c r="GPO52" s="81"/>
      <c r="GPP52" s="81"/>
      <c r="GPQ52" s="81"/>
      <c r="GPR52" s="81"/>
      <c r="GPS52" s="81"/>
      <c r="GPT52" s="81"/>
      <c r="GPU52" s="81"/>
      <c r="GPV52" s="81"/>
      <c r="GPW52" s="81"/>
      <c r="GPX52" s="81"/>
      <c r="GPY52" s="81"/>
      <c r="GPZ52" s="81"/>
      <c r="GQA52" s="81"/>
      <c r="GQB52" s="81"/>
      <c r="GQC52" s="81"/>
      <c r="GQD52" s="81"/>
      <c r="GQE52" s="81"/>
      <c r="GQF52" s="81"/>
      <c r="GQG52" s="81"/>
      <c r="GQH52" s="81"/>
      <c r="GQI52" s="81"/>
      <c r="GQJ52" s="81"/>
      <c r="GQK52" s="81"/>
      <c r="GQL52" s="81"/>
      <c r="GQM52" s="81"/>
      <c r="GQN52" s="81"/>
      <c r="GQO52" s="81"/>
      <c r="GQP52" s="81"/>
      <c r="GQQ52" s="81"/>
      <c r="GQR52" s="81"/>
      <c r="GQS52" s="81"/>
      <c r="GQT52" s="81"/>
      <c r="GQU52" s="81"/>
      <c r="GQV52" s="81"/>
      <c r="GQW52" s="81"/>
      <c r="GQX52" s="81"/>
      <c r="GQY52" s="81"/>
      <c r="GQZ52" s="81"/>
      <c r="GRA52" s="81"/>
      <c r="GRB52" s="81"/>
      <c r="GRC52" s="81"/>
      <c r="GRD52" s="81"/>
      <c r="GRE52" s="81"/>
      <c r="GRF52" s="81"/>
      <c r="GRG52" s="81"/>
      <c r="GRH52" s="81"/>
      <c r="GRI52" s="81"/>
      <c r="GRJ52" s="81"/>
      <c r="GRK52" s="81"/>
      <c r="GRL52" s="81"/>
      <c r="GRM52" s="81"/>
      <c r="GRN52" s="81"/>
      <c r="GRO52" s="81"/>
      <c r="GRP52" s="81"/>
      <c r="GRQ52" s="81"/>
      <c r="GRR52" s="81"/>
      <c r="GRS52" s="81"/>
      <c r="GRT52" s="81"/>
      <c r="GRU52" s="81"/>
      <c r="GRV52" s="81"/>
      <c r="GRW52" s="81"/>
      <c r="GRX52" s="81"/>
      <c r="GRY52" s="81"/>
      <c r="GRZ52" s="81"/>
      <c r="GSA52" s="81"/>
      <c r="GSB52" s="81"/>
      <c r="GSC52" s="81"/>
      <c r="GSD52" s="81"/>
      <c r="GSE52" s="81"/>
      <c r="GSF52" s="81"/>
      <c r="GSG52" s="81"/>
      <c r="GSH52" s="81"/>
      <c r="GSI52" s="81"/>
      <c r="GSJ52" s="81"/>
      <c r="GSK52" s="81"/>
      <c r="GSL52" s="81"/>
      <c r="GSM52" s="81"/>
      <c r="GSN52" s="81"/>
      <c r="GSO52" s="81"/>
      <c r="GSP52" s="81"/>
      <c r="GSQ52" s="81"/>
      <c r="GSR52" s="81"/>
      <c r="GSS52" s="81"/>
      <c r="GST52" s="81"/>
      <c r="GSU52" s="81"/>
      <c r="GSV52" s="81"/>
      <c r="GSW52" s="81"/>
      <c r="GSX52" s="81"/>
      <c r="GSY52" s="81"/>
      <c r="GSZ52" s="81"/>
      <c r="GTA52" s="81"/>
      <c r="GTB52" s="81"/>
      <c r="GTC52" s="81"/>
      <c r="GTD52" s="81"/>
      <c r="GTE52" s="81"/>
      <c r="GTF52" s="81"/>
      <c r="GTG52" s="81"/>
      <c r="GTH52" s="81"/>
      <c r="GTI52" s="81"/>
      <c r="GTJ52" s="81"/>
      <c r="GTK52" s="81"/>
      <c r="GTL52" s="81"/>
      <c r="GTM52" s="81"/>
      <c r="GTN52" s="81"/>
      <c r="GTO52" s="81"/>
      <c r="GTP52" s="81"/>
      <c r="GTQ52" s="81"/>
      <c r="GTR52" s="81"/>
      <c r="GTS52" s="81"/>
      <c r="GTT52" s="81"/>
      <c r="GTU52" s="81"/>
      <c r="GTV52" s="81"/>
      <c r="GTW52" s="81"/>
      <c r="GTX52" s="81"/>
      <c r="GTY52" s="81"/>
      <c r="GTZ52" s="81"/>
      <c r="GUA52" s="81"/>
      <c r="GUB52" s="81"/>
      <c r="GUC52" s="81"/>
      <c r="GUD52" s="81"/>
      <c r="GUE52" s="81"/>
      <c r="GUF52" s="81"/>
      <c r="GUG52" s="81"/>
      <c r="GUH52" s="81"/>
      <c r="GUI52" s="81"/>
      <c r="GUJ52" s="81"/>
      <c r="GUK52" s="81"/>
      <c r="GUL52" s="81"/>
      <c r="GUM52" s="81"/>
      <c r="GUN52" s="81"/>
      <c r="GUO52" s="81"/>
      <c r="GUP52" s="81"/>
      <c r="GUQ52" s="81"/>
      <c r="GUR52" s="81"/>
      <c r="GUS52" s="81"/>
      <c r="GUT52" s="81"/>
      <c r="GUU52" s="81"/>
      <c r="GUV52" s="81"/>
      <c r="GUW52" s="81"/>
      <c r="GUX52" s="81"/>
      <c r="GUY52" s="81"/>
      <c r="GUZ52" s="81"/>
      <c r="GVA52" s="81"/>
      <c r="GVB52" s="81"/>
      <c r="GVC52" s="81"/>
      <c r="GVD52" s="81"/>
      <c r="GVE52" s="81"/>
      <c r="GVF52" s="81"/>
      <c r="GVG52" s="81"/>
      <c r="GVH52" s="81"/>
      <c r="GVI52" s="81"/>
      <c r="GVJ52" s="81"/>
      <c r="GVK52" s="81"/>
      <c r="GVL52" s="81"/>
      <c r="GVM52" s="81"/>
      <c r="GVN52" s="81"/>
      <c r="GVO52" s="81"/>
      <c r="GVP52" s="81"/>
      <c r="GVQ52" s="81"/>
      <c r="GVR52" s="81"/>
      <c r="GVS52" s="81"/>
      <c r="GVT52" s="81"/>
      <c r="GVU52" s="81"/>
      <c r="GVV52" s="81"/>
      <c r="GVW52" s="81"/>
      <c r="GVX52" s="81"/>
      <c r="GVY52" s="81"/>
      <c r="GVZ52" s="81"/>
      <c r="GWA52" s="81"/>
      <c r="GWB52" s="81"/>
      <c r="GWC52" s="81"/>
      <c r="GWD52" s="81"/>
      <c r="GWE52" s="81"/>
      <c r="GWF52" s="81"/>
      <c r="GWG52" s="81"/>
      <c r="GWH52" s="81"/>
      <c r="GWI52" s="81"/>
      <c r="GWJ52" s="81"/>
      <c r="GWK52" s="81"/>
      <c r="GWL52" s="81"/>
      <c r="GWM52" s="81"/>
      <c r="GWN52" s="81"/>
      <c r="GWO52" s="81"/>
      <c r="GWP52" s="81"/>
      <c r="GWQ52" s="81"/>
      <c r="GWR52" s="81"/>
      <c r="GWS52" s="81"/>
      <c r="GWT52" s="81"/>
      <c r="GWU52" s="81"/>
      <c r="GWV52" s="81"/>
      <c r="GWW52" s="81"/>
      <c r="GWX52" s="81"/>
      <c r="GWY52" s="81"/>
      <c r="GWZ52" s="81"/>
      <c r="GXA52" s="81"/>
      <c r="GXB52" s="81"/>
      <c r="GXC52" s="81"/>
      <c r="GXD52" s="81"/>
      <c r="GXE52" s="81"/>
      <c r="GXF52" s="81"/>
      <c r="GXG52" s="81"/>
      <c r="GXH52" s="81"/>
      <c r="GXI52" s="81"/>
      <c r="GXJ52" s="81"/>
      <c r="GXK52" s="81"/>
      <c r="GXL52" s="81"/>
      <c r="GXM52" s="81"/>
      <c r="GXN52" s="81"/>
      <c r="GXO52" s="81"/>
      <c r="GXP52" s="81"/>
      <c r="GXQ52" s="81"/>
      <c r="GXR52" s="81"/>
      <c r="GXS52" s="81"/>
      <c r="GXT52" s="81"/>
      <c r="GXU52" s="81"/>
      <c r="GXV52" s="81"/>
      <c r="GXW52" s="81"/>
      <c r="GXX52" s="81"/>
      <c r="GXY52" s="81"/>
      <c r="GXZ52" s="81"/>
      <c r="GYA52" s="81"/>
      <c r="GYB52" s="81"/>
      <c r="GYC52" s="81"/>
      <c r="GYD52" s="81"/>
      <c r="GYE52" s="81"/>
      <c r="GYF52" s="81"/>
      <c r="GYG52" s="81"/>
      <c r="GYH52" s="81"/>
      <c r="GYI52" s="81"/>
      <c r="GYJ52" s="81"/>
      <c r="GYK52" s="81"/>
      <c r="GYL52" s="81"/>
      <c r="GYM52" s="81"/>
      <c r="GYN52" s="81"/>
      <c r="GYO52" s="81"/>
      <c r="GYP52" s="81"/>
      <c r="GYQ52" s="81"/>
      <c r="GYR52" s="81"/>
      <c r="GYS52" s="81"/>
      <c r="GYT52" s="81"/>
      <c r="GYU52" s="81"/>
      <c r="GYV52" s="81"/>
      <c r="GYW52" s="81"/>
      <c r="GYX52" s="81"/>
      <c r="GYY52" s="81"/>
      <c r="GYZ52" s="81"/>
      <c r="GZA52" s="81"/>
      <c r="GZB52" s="81"/>
      <c r="GZC52" s="81"/>
      <c r="GZD52" s="81"/>
      <c r="GZE52" s="81"/>
      <c r="GZF52" s="81"/>
      <c r="GZG52" s="81"/>
      <c r="GZH52" s="81"/>
      <c r="GZI52" s="81"/>
      <c r="GZJ52" s="81"/>
      <c r="GZK52" s="81"/>
      <c r="GZL52" s="81"/>
      <c r="GZM52" s="81"/>
      <c r="GZN52" s="81"/>
      <c r="GZO52" s="81"/>
      <c r="GZP52" s="81"/>
      <c r="GZQ52" s="81"/>
      <c r="GZR52" s="81"/>
      <c r="GZS52" s="81"/>
      <c r="GZT52" s="81"/>
      <c r="GZU52" s="81"/>
      <c r="GZV52" s="81"/>
      <c r="GZW52" s="81"/>
      <c r="GZX52" s="81"/>
      <c r="GZY52" s="81"/>
      <c r="GZZ52" s="81"/>
      <c r="HAA52" s="81"/>
      <c r="HAB52" s="81"/>
      <c r="HAC52" s="81"/>
      <c r="HAD52" s="81"/>
      <c r="HAE52" s="81"/>
      <c r="HAF52" s="81"/>
      <c r="HAG52" s="81"/>
      <c r="HAH52" s="81"/>
      <c r="HAI52" s="81"/>
      <c r="HAJ52" s="81"/>
      <c r="HAK52" s="81"/>
      <c r="HAL52" s="81"/>
      <c r="HAM52" s="81"/>
      <c r="HAN52" s="81"/>
      <c r="HAO52" s="81"/>
      <c r="HAP52" s="81"/>
      <c r="HAQ52" s="81"/>
      <c r="HAR52" s="81"/>
      <c r="HAS52" s="81"/>
      <c r="HAT52" s="81"/>
      <c r="HAU52" s="81"/>
      <c r="HAV52" s="81"/>
      <c r="HAW52" s="81"/>
      <c r="HAX52" s="81"/>
      <c r="HAY52" s="81"/>
      <c r="HAZ52" s="81"/>
      <c r="HBA52" s="81"/>
      <c r="HBB52" s="81"/>
      <c r="HBC52" s="81"/>
      <c r="HBD52" s="81"/>
      <c r="HBE52" s="81"/>
      <c r="HBF52" s="81"/>
      <c r="HBG52" s="81"/>
      <c r="HBH52" s="81"/>
      <c r="HBI52" s="81"/>
      <c r="HBJ52" s="81"/>
      <c r="HBK52" s="81"/>
      <c r="HBL52" s="81"/>
      <c r="HBM52" s="81"/>
      <c r="HBN52" s="81"/>
      <c r="HBO52" s="81"/>
      <c r="HBP52" s="81"/>
      <c r="HBQ52" s="81"/>
      <c r="HBR52" s="81"/>
      <c r="HBS52" s="81"/>
      <c r="HBT52" s="81"/>
      <c r="HBU52" s="81"/>
      <c r="HBV52" s="81"/>
      <c r="HBW52" s="81"/>
      <c r="HBX52" s="81"/>
      <c r="HBY52" s="81"/>
      <c r="HBZ52" s="81"/>
      <c r="HCA52" s="81"/>
      <c r="HCB52" s="81"/>
      <c r="HCC52" s="81"/>
      <c r="HCD52" s="81"/>
      <c r="HCE52" s="81"/>
      <c r="HCF52" s="81"/>
      <c r="HCG52" s="81"/>
      <c r="HCH52" s="81"/>
      <c r="HCI52" s="81"/>
      <c r="HCJ52" s="81"/>
      <c r="HCK52" s="81"/>
      <c r="HCL52" s="81"/>
      <c r="HCM52" s="81"/>
      <c r="HCN52" s="81"/>
      <c r="HCO52" s="81"/>
      <c r="HCP52" s="81"/>
      <c r="HCQ52" s="81"/>
      <c r="HCR52" s="81"/>
      <c r="HCS52" s="81"/>
      <c r="HCT52" s="81"/>
      <c r="HCU52" s="81"/>
      <c r="HCV52" s="81"/>
      <c r="HCW52" s="81"/>
      <c r="HCX52" s="81"/>
      <c r="HCY52" s="81"/>
      <c r="HCZ52" s="81"/>
      <c r="HDA52" s="81"/>
      <c r="HDB52" s="81"/>
      <c r="HDC52" s="81"/>
      <c r="HDD52" s="81"/>
      <c r="HDE52" s="81"/>
      <c r="HDF52" s="81"/>
      <c r="HDG52" s="81"/>
      <c r="HDH52" s="81"/>
      <c r="HDI52" s="81"/>
      <c r="HDJ52" s="81"/>
      <c r="HDK52" s="81"/>
      <c r="HDL52" s="81"/>
      <c r="HDM52" s="81"/>
      <c r="HDN52" s="81"/>
      <c r="HDO52" s="81"/>
      <c r="HDP52" s="81"/>
      <c r="HDQ52" s="81"/>
      <c r="HDR52" s="81"/>
      <c r="HDS52" s="81"/>
      <c r="HDT52" s="81"/>
      <c r="HDU52" s="81"/>
      <c r="HDV52" s="81"/>
      <c r="HDW52" s="81"/>
      <c r="HDX52" s="81"/>
      <c r="HDY52" s="81"/>
      <c r="HDZ52" s="81"/>
      <c r="HEA52" s="81"/>
      <c r="HEB52" s="81"/>
      <c r="HEC52" s="81"/>
      <c r="HED52" s="81"/>
      <c r="HEE52" s="81"/>
      <c r="HEF52" s="81"/>
      <c r="HEG52" s="81"/>
      <c r="HEH52" s="81"/>
      <c r="HEI52" s="81"/>
      <c r="HEJ52" s="81"/>
      <c r="HEK52" s="81"/>
      <c r="HEL52" s="81"/>
      <c r="HEM52" s="81"/>
      <c r="HEN52" s="81"/>
      <c r="HEO52" s="81"/>
      <c r="HEP52" s="81"/>
      <c r="HEQ52" s="81"/>
      <c r="HER52" s="81"/>
      <c r="HES52" s="81"/>
      <c r="HET52" s="81"/>
      <c r="HEU52" s="81"/>
      <c r="HEV52" s="81"/>
      <c r="HEW52" s="81"/>
      <c r="HEX52" s="81"/>
      <c r="HEY52" s="81"/>
      <c r="HEZ52" s="81"/>
      <c r="HFA52" s="81"/>
      <c r="HFB52" s="81"/>
      <c r="HFC52" s="81"/>
      <c r="HFD52" s="81"/>
      <c r="HFE52" s="81"/>
      <c r="HFF52" s="81"/>
      <c r="HFG52" s="81"/>
      <c r="HFH52" s="81"/>
      <c r="HFI52" s="81"/>
      <c r="HFJ52" s="81"/>
      <c r="HFK52" s="81"/>
      <c r="HFL52" s="81"/>
      <c r="HFM52" s="81"/>
      <c r="HFN52" s="81"/>
      <c r="HFO52" s="81"/>
      <c r="HFP52" s="81"/>
      <c r="HFQ52" s="81"/>
      <c r="HFR52" s="81"/>
      <c r="HFS52" s="81"/>
      <c r="HFT52" s="81"/>
      <c r="HFU52" s="81"/>
      <c r="HFV52" s="81"/>
      <c r="HFW52" s="81"/>
      <c r="HFX52" s="81"/>
      <c r="HFY52" s="81"/>
      <c r="HFZ52" s="81"/>
      <c r="HGA52" s="81"/>
      <c r="HGB52" s="81"/>
      <c r="HGC52" s="81"/>
      <c r="HGD52" s="81"/>
      <c r="HGE52" s="81"/>
      <c r="HGF52" s="81"/>
      <c r="HGG52" s="81"/>
      <c r="HGH52" s="81"/>
      <c r="HGI52" s="81"/>
      <c r="HGJ52" s="81"/>
      <c r="HGK52" s="81"/>
      <c r="HGL52" s="81"/>
      <c r="HGM52" s="81"/>
      <c r="HGN52" s="81"/>
      <c r="HGO52" s="81"/>
      <c r="HGP52" s="81"/>
      <c r="HGQ52" s="81"/>
      <c r="HGR52" s="81"/>
      <c r="HGS52" s="81"/>
      <c r="HGT52" s="81"/>
      <c r="HGU52" s="81"/>
      <c r="HGV52" s="81"/>
      <c r="HGW52" s="81"/>
      <c r="HGX52" s="81"/>
      <c r="HGY52" s="81"/>
      <c r="HGZ52" s="81"/>
      <c r="HHA52" s="81"/>
      <c r="HHB52" s="81"/>
      <c r="HHC52" s="81"/>
      <c r="HHD52" s="81"/>
      <c r="HHE52" s="81"/>
      <c r="HHF52" s="81"/>
      <c r="HHG52" s="81"/>
      <c r="HHH52" s="81"/>
      <c r="HHI52" s="81"/>
      <c r="HHJ52" s="81"/>
      <c r="HHK52" s="81"/>
      <c r="HHL52" s="81"/>
      <c r="HHM52" s="81"/>
      <c r="HHN52" s="81"/>
      <c r="HHO52" s="81"/>
      <c r="HHP52" s="81"/>
      <c r="HHQ52" s="81"/>
      <c r="HHR52" s="81"/>
      <c r="HHS52" s="81"/>
      <c r="HHT52" s="81"/>
      <c r="HHU52" s="81"/>
      <c r="HHV52" s="81"/>
      <c r="HHW52" s="81"/>
      <c r="HHX52" s="81"/>
      <c r="HHY52" s="81"/>
      <c r="HHZ52" s="81"/>
      <c r="HIA52" s="81"/>
      <c r="HIB52" s="81"/>
      <c r="HIC52" s="81"/>
      <c r="HID52" s="81"/>
      <c r="HIE52" s="81"/>
      <c r="HIF52" s="81"/>
      <c r="HIG52" s="81"/>
      <c r="HIH52" s="81"/>
      <c r="HII52" s="81"/>
      <c r="HIJ52" s="81"/>
      <c r="HIK52" s="81"/>
      <c r="HIL52" s="81"/>
      <c r="HIM52" s="81"/>
      <c r="HIN52" s="81"/>
      <c r="HIO52" s="81"/>
      <c r="HIP52" s="81"/>
      <c r="HIQ52" s="81"/>
      <c r="HIR52" s="81"/>
      <c r="HIS52" s="81"/>
      <c r="HIT52" s="81"/>
      <c r="HIU52" s="81"/>
      <c r="HIV52" s="81"/>
      <c r="HIW52" s="81"/>
      <c r="HIX52" s="81"/>
      <c r="HIY52" s="81"/>
      <c r="HIZ52" s="81"/>
      <c r="HJA52" s="81"/>
      <c r="HJB52" s="81"/>
      <c r="HJC52" s="81"/>
      <c r="HJD52" s="81"/>
      <c r="HJE52" s="81"/>
      <c r="HJF52" s="81"/>
      <c r="HJG52" s="81"/>
      <c r="HJH52" s="81"/>
      <c r="HJI52" s="81"/>
      <c r="HJJ52" s="81"/>
      <c r="HJK52" s="81"/>
      <c r="HJL52" s="81"/>
      <c r="HJM52" s="81"/>
      <c r="HJN52" s="81"/>
      <c r="HJO52" s="81"/>
      <c r="HJP52" s="81"/>
      <c r="HJQ52" s="81"/>
      <c r="HJR52" s="81"/>
      <c r="HJS52" s="81"/>
      <c r="HJT52" s="81"/>
      <c r="HJU52" s="81"/>
      <c r="HJV52" s="81"/>
      <c r="HJW52" s="81"/>
      <c r="HJX52" s="81"/>
      <c r="HJY52" s="81"/>
      <c r="HJZ52" s="81"/>
      <c r="HKA52" s="81"/>
      <c r="HKB52" s="81"/>
      <c r="HKC52" s="81"/>
      <c r="HKD52" s="81"/>
      <c r="HKE52" s="81"/>
      <c r="HKF52" s="81"/>
      <c r="HKG52" s="81"/>
      <c r="HKH52" s="81"/>
      <c r="HKI52" s="81"/>
      <c r="HKJ52" s="81"/>
      <c r="HKK52" s="81"/>
      <c r="HKL52" s="81"/>
      <c r="HKM52" s="81"/>
      <c r="HKN52" s="81"/>
      <c r="HKO52" s="81"/>
      <c r="HKP52" s="81"/>
      <c r="HKQ52" s="81"/>
      <c r="HKR52" s="81"/>
      <c r="HKS52" s="81"/>
      <c r="HKT52" s="81"/>
      <c r="HKU52" s="81"/>
      <c r="HKV52" s="81"/>
      <c r="HKW52" s="81"/>
      <c r="HKX52" s="81"/>
      <c r="HKY52" s="81"/>
      <c r="HKZ52" s="81"/>
      <c r="HLA52" s="81"/>
      <c r="HLB52" s="81"/>
      <c r="HLC52" s="81"/>
      <c r="HLD52" s="81"/>
      <c r="HLE52" s="81"/>
      <c r="HLF52" s="81"/>
      <c r="HLG52" s="81"/>
      <c r="HLH52" s="81"/>
      <c r="HLI52" s="81"/>
      <c r="HLJ52" s="81"/>
      <c r="HLK52" s="81"/>
      <c r="HLL52" s="81"/>
      <c r="HLM52" s="81"/>
      <c r="HLN52" s="81"/>
      <c r="HLO52" s="81"/>
      <c r="HLP52" s="81"/>
      <c r="HLQ52" s="81"/>
      <c r="HLR52" s="81"/>
      <c r="HLS52" s="81"/>
      <c r="HLT52" s="81"/>
      <c r="HLU52" s="81"/>
      <c r="HLV52" s="81"/>
      <c r="HLW52" s="81"/>
      <c r="HLX52" s="81"/>
      <c r="HLY52" s="81"/>
      <c r="HLZ52" s="81"/>
      <c r="HMA52" s="81"/>
      <c r="HMB52" s="81"/>
      <c r="HMC52" s="81"/>
      <c r="HMD52" s="81"/>
      <c r="HME52" s="81"/>
      <c r="HMF52" s="81"/>
      <c r="HMG52" s="81"/>
      <c r="HMH52" s="81"/>
      <c r="HMI52" s="81"/>
      <c r="HMJ52" s="81"/>
      <c r="HMK52" s="81"/>
      <c r="HML52" s="81"/>
      <c r="HMM52" s="81"/>
      <c r="HMN52" s="81"/>
      <c r="HMO52" s="81"/>
      <c r="HMP52" s="81"/>
      <c r="HMQ52" s="81"/>
      <c r="HMR52" s="81"/>
      <c r="HMS52" s="81"/>
      <c r="HMT52" s="81"/>
      <c r="HMU52" s="81"/>
      <c r="HMV52" s="81"/>
      <c r="HMW52" s="81"/>
      <c r="HMX52" s="81"/>
      <c r="HMY52" s="81"/>
      <c r="HMZ52" s="81"/>
      <c r="HNA52" s="81"/>
      <c r="HNB52" s="81"/>
      <c r="HNC52" s="81"/>
      <c r="HND52" s="81"/>
      <c r="HNE52" s="81"/>
      <c r="HNF52" s="81"/>
      <c r="HNG52" s="81"/>
      <c r="HNH52" s="81"/>
      <c r="HNI52" s="81"/>
      <c r="HNJ52" s="81"/>
      <c r="HNK52" s="81"/>
      <c r="HNL52" s="81"/>
      <c r="HNM52" s="81"/>
      <c r="HNN52" s="81"/>
      <c r="HNO52" s="81"/>
      <c r="HNP52" s="81"/>
      <c r="HNQ52" s="81"/>
      <c r="HNR52" s="81"/>
      <c r="HNS52" s="81"/>
      <c r="HNT52" s="81"/>
      <c r="HNU52" s="81"/>
      <c r="HNV52" s="81"/>
      <c r="HNW52" s="81"/>
      <c r="HNX52" s="81"/>
      <c r="HNY52" s="81"/>
      <c r="HNZ52" s="81"/>
      <c r="HOA52" s="81"/>
      <c r="HOB52" s="81"/>
      <c r="HOC52" s="81"/>
      <c r="HOD52" s="81"/>
      <c r="HOE52" s="81"/>
      <c r="HOF52" s="81"/>
      <c r="HOG52" s="81"/>
      <c r="HOH52" s="81"/>
      <c r="HOI52" s="81"/>
      <c r="HOJ52" s="81"/>
      <c r="HOK52" s="81"/>
      <c r="HOL52" s="81"/>
      <c r="HOM52" s="81"/>
      <c r="HON52" s="81"/>
      <c r="HOO52" s="81"/>
      <c r="HOP52" s="81"/>
      <c r="HOQ52" s="81"/>
      <c r="HOR52" s="81"/>
      <c r="HOS52" s="81"/>
      <c r="HOT52" s="81"/>
      <c r="HOU52" s="81"/>
      <c r="HOV52" s="81"/>
      <c r="HOW52" s="81"/>
      <c r="HOX52" s="81"/>
      <c r="HOY52" s="81"/>
      <c r="HOZ52" s="81"/>
      <c r="HPA52" s="81"/>
      <c r="HPB52" s="81"/>
      <c r="HPC52" s="81"/>
      <c r="HPD52" s="81"/>
      <c r="HPE52" s="81"/>
      <c r="HPF52" s="81"/>
      <c r="HPG52" s="81"/>
      <c r="HPH52" s="81"/>
      <c r="HPI52" s="81"/>
      <c r="HPJ52" s="81"/>
      <c r="HPK52" s="81"/>
      <c r="HPL52" s="81"/>
      <c r="HPM52" s="81"/>
      <c r="HPN52" s="81"/>
      <c r="HPO52" s="81"/>
      <c r="HPP52" s="81"/>
      <c r="HPQ52" s="81"/>
      <c r="HPR52" s="81"/>
      <c r="HPS52" s="81"/>
      <c r="HPT52" s="81"/>
      <c r="HPU52" s="81"/>
      <c r="HPV52" s="81"/>
      <c r="HPW52" s="81"/>
      <c r="HPX52" s="81"/>
      <c r="HPY52" s="81"/>
      <c r="HPZ52" s="81"/>
      <c r="HQA52" s="81"/>
      <c r="HQB52" s="81"/>
      <c r="HQC52" s="81"/>
      <c r="HQD52" s="81"/>
      <c r="HQE52" s="81"/>
      <c r="HQF52" s="81"/>
      <c r="HQG52" s="81"/>
      <c r="HQH52" s="81"/>
      <c r="HQI52" s="81"/>
      <c r="HQJ52" s="81"/>
      <c r="HQK52" s="81"/>
      <c r="HQL52" s="81"/>
      <c r="HQM52" s="81"/>
      <c r="HQN52" s="81"/>
      <c r="HQO52" s="81"/>
      <c r="HQP52" s="81"/>
      <c r="HQQ52" s="81"/>
      <c r="HQR52" s="81"/>
      <c r="HQS52" s="81"/>
      <c r="HQT52" s="81"/>
      <c r="HQU52" s="81"/>
      <c r="HQV52" s="81"/>
      <c r="HQW52" s="81"/>
      <c r="HQX52" s="81"/>
      <c r="HQY52" s="81"/>
      <c r="HQZ52" s="81"/>
      <c r="HRA52" s="81"/>
      <c r="HRB52" s="81"/>
      <c r="HRC52" s="81"/>
      <c r="HRD52" s="81"/>
      <c r="HRE52" s="81"/>
      <c r="HRF52" s="81"/>
      <c r="HRG52" s="81"/>
      <c r="HRH52" s="81"/>
      <c r="HRI52" s="81"/>
      <c r="HRJ52" s="81"/>
      <c r="HRK52" s="81"/>
      <c r="HRL52" s="81"/>
      <c r="HRM52" s="81"/>
      <c r="HRN52" s="81"/>
      <c r="HRO52" s="81"/>
      <c r="HRP52" s="81"/>
      <c r="HRQ52" s="81"/>
      <c r="HRR52" s="81"/>
      <c r="HRS52" s="81"/>
      <c r="HRT52" s="81"/>
      <c r="HRU52" s="81"/>
      <c r="HRV52" s="81"/>
      <c r="HRW52" s="81"/>
      <c r="HRX52" s="81"/>
      <c r="HRY52" s="81"/>
      <c r="HRZ52" s="81"/>
      <c r="HSA52" s="81"/>
      <c r="HSB52" s="81"/>
      <c r="HSC52" s="81"/>
      <c r="HSD52" s="81"/>
      <c r="HSE52" s="81"/>
      <c r="HSF52" s="81"/>
      <c r="HSG52" s="81"/>
      <c r="HSH52" s="81"/>
      <c r="HSI52" s="81"/>
      <c r="HSJ52" s="81"/>
      <c r="HSK52" s="81"/>
      <c r="HSL52" s="81"/>
      <c r="HSM52" s="81"/>
      <c r="HSN52" s="81"/>
      <c r="HSO52" s="81"/>
      <c r="HSP52" s="81"/>
      <c r="HSQ52" s="81"/>
      <c r="HSR52" s="81"/>
      <c r="HSS52" s="81"/>
      <c r="HST52" s="81"/>
      <c r="HSU52" s="81"/>
      <c r="HSV52" s="81"/>
      <c r="HSW52" s="81"/>
      <c r="HSX52" s="81"/>
      <c r="HSY52" s="81"/>
      <c r="HSZ52" s="81"/>
      <c r="HTA52" s="81"/>
      <c r="HTB52" s="81"/>
      <c r="HTC52" s="81"/>
      <c r="HTD52" s="81"/>
      <c r="HTE52" s="81"/>
      <c r="HTF52" s="81"/>
      <c r="HTG52" s="81"/>
      <c r="HTH52" s="81"/>
      <c r="HTI52" s="81"/>
      <c r="HTJ52" s="81"/>
      <c r="HTK52" s="81"/>
      <c r="HTL52" s="81"/>
      <c r="HTM52" s="81"/>
      <c r="HTN52" s="81"/>
      <c r="HTO52" s="81"/>
      <c r="HTP52" s="81"/>
      <c r="HTQ52" s="81"/>
      <c r="HTR52" s="81"/>
      <c r="HTS52" s="81"/>
      <c r="HTT52" s="81"/>
      <c r="HTU52" s="81"/>
      <c r="HTV52" s="81"/>
      <c r="HTW52" s="81"/>
      <c r="HTX52" s="81"/>
      <c r="HTY52" s="81"/>
      <c r="HTZ52" s="81"/>
      <c r="HUA52" s="81"/>
      <c r="HUB52" s="81"/>
      <c r="HUC52" s="81"/>
      <c r="HUD52" s="81"/>
      <c r="HUE52" s="81"/>
      <c r="HUF52" s="81"/>
      <c r="HUG52" s="81"/>
      <c r="HUH52" s="81"/>
      <c r="HUI52" s="81"/>
      <c r="HUJ52" s="81"/>
      <c r="HUK52" s="81"/>
      <c r="HUL52" s="81"/>
      <c r="HUM52" s="81"/>
      <c r="HUN52" s="81"/>
      <c r="HUO52" s="81"/>
      <c r="HUP52" s="81"/>
      <c r="HUQ52" s="81"/>
      <c r="HUR52" s="81"/>
      <c r="HUS52" s="81"/>
      <c r="HUT52" s="81"/>
      <c r="HUU52" s="81"/>
      <c r="HUV52" s="81"/>
      <c r="HUW52" s="81"/>
      <c r="HUX52" s="81"/>
      <c r="HUY52" s="81"/>
      <c r="HUZ52" s="81"/>
      <c r="HVA52" s="81"/>
      <c r="HVB52" s="81"/>
      <c r="HVC52" s="81"/>
      <c r="HVD52" s="81"/>
      <c r="HVE52" s="81"/>
      <c r="HVF52" s="81"/>
      <c r="HVG52" s="81"/>
      <c r="HVH52" s="81"/>
      <c r="HVI52" s="81"/>
      <c r="HVJ52" s="81"/>
      <c r="HVK52" s="81"/>
      <c r="HVL52" s="81"/>
      <c r="HVM52" s="81"/>
      <c r="HVN52" s="81"/>
      <c r="HVO52" s="81"/>
      <c r="HVP52" s="81"/>
      <c r="HVQ52" s="81"/>
      <c r="HVR52" s="81"/>
      <c r="HVS52" s="81"/>
      <c r="HVT52" s="81"/>
      <c r="HVU52" s="81"/>
      <c r="HVV52" s="81"/>
      <c r="HVW52" s="81"/>
      <c r="HVX52" s="81"/>
      <c r="HVY52" s="81"/>
      <c r="HVZ52" s="81"/>
      <c r="HWA52" s="81"/>
      <c r="HWB52" s="81"/>
      <c r="HWC52" s="81"/>
      <c r="HWD52" s="81"/>
      <c r="HWE52" s="81"/>
      <c r="HWF52" s="81"/>
      <c r="HWG52" s="81"/>
      <c r="HWH52" s="81"/>
      <c r="HWI52" s="81"/>
      <c r="HWJ52" s="81"/>
      <c r="HWK52" s="81"/>
      <c r="HWL52" s="81"/>
      <c r="HWM52" s="81"/>
      <c r="HWN52" s="81"/>
      <c r="HWO52" s="81"/>
      <c r="HWP52" s="81"/>
      <c r="HWQ52" s="81"/>
      <c r="HWR52" s="81"/>
      <c r="HWS52" s="81"/>
      <c r="HWT52" s="81"/>
      <c r="HWU52" s="81"/>
      <c r="HWV52" s="81"/>
      <c r="HWW52" s="81"/>
      <c r="HWX52" s="81"/>
      <c r="HWY52" s="81"/>
      <c r="HWZ52" s="81"/>
      <c r="HXA52" s="81"/>
      <c r="HXB52" s="81"/>
      <c r="HXC52" s="81"/>
      <c r="HXD52" s="81"/>
      <c r="HXE52" s="81"/>
      <c r="HXF52" s="81"/>
      <c r="HXG52" s="81"/>
      <c r="HXH52" s="81"/>
      <c r="HXI52" s="81"/>
      <c r="HXJ52" s="81"/>
      <c r="HXK52" s="81"/>
      <c r="HXL52" s="81"/>
      <c r="HXM52" s="81"/>
      <c r="HXN52" s="81"/>
      <c r="HXO52" s="81"/>
      <c r="HXP52" s="81"/>
      <c r="HXQ52" s="81"/>
      <c r="HXR52" s="81"/>
      <c r="HXS52" s="81"/>
      <c r="HXT52" s="81"/>
      <c r="HXU52" s="81"/>
      <c r="HXV52" s="81"/>
      <c r="HXW52" s="81"/>
      <c r="HXX52" s="81"/>
      <c r="HXY52" s="81"/>
      <c r="HXZ52" s="81"/>
      <c r="HYA52" s="81"/>
      <c r="HYB52" s="81"/>
      <c r="HYC52" s="81"/>
      <c r="HYD52" s="81"/>
      <c r="HYE52" s="81"/>
      <c r="HYF52" s="81"/>
      <c r="HYG52" s="81"/>
      <c r="HYH52" s="81"/>
      <c r="HYI52" s="81"/>
      <c r="HYJ52" s="81"/>
      <c r="HYK52" s="81"/>
      <c r="HYL52" s="81"/>
      <c r="HYM52" s="81"/>
      <c r="HYN52" s="81"/>
      <c r="HYO52" s="81"/>
      <c r="HYP52" s="81"/>
      <c r="HYQ52" s="81"/>
      <c r="HYR52" s="81"/>
      <c r="HYS52" s="81"/>
      <c r="HYT52" s="81"/>
      <c r="HYU52" s="81"/>
      <c r="HYV52" s="81"/>
      <c r="HYW52" s="81"/>
      <c r="HYX52" s="81"/>
      <c r="HYY52" s="81"/>
      <c r="HYZ52" s="81"/>
      <c r="HZA52" s="81"/>
      <c r="HZB52" s="81"/>
      <c r="HZC52" s="81"/>
      <c r="HZD52" s="81"/>
      <c r="HZE52" s="81"/>
      <c r="HZF52" s="81"/>
      <c r="HZG52" s="81"/>
      <c r="HZH52" s="81"/>
      <c r="HZI52" s="81"/>
      <c r="HZJ52" s="81"/>
      <c r="HZK52" s="81"/>
      <c r="HZL52" s="81"/>
      <c r="HZM52" s="81"/>
      <c r="HZN52" s="81"/>
      <c r="HZO52" s="81"/>
      <c r="HZP52" s="81"/>
      <c r="HZQ52" s="81"/>
      <c r="HZR52" s="81"/>
      <c r="HZS52" s="81"/>
      <c r="HZT52" s="81"/>
      <c r="HZU52" s="81"/>
      <c r="HZV52" s="81"/>
      <c r="HZW52" s="81"/>
      <c r="HZX52" s="81"/>
      <c r="HZY52" s="81"/>
      <c r="HZZ52" s="81"/>
      <c r="IAA52" s="81"/>
      <c r="IAB52" s="81"/>
      <c r="IAC52" s="81"/>
      <c r="IAD52" s="81"/>
      <c r="IAE52" s="81"/>
      <c r="IAF52" s="81"/>
      <c r="IAG52" s="81"/>
      <c r="IAH52" s="81"/>
      <c r="IAI52" s="81"/>
      <c r="IAJ52" s="81"/>
      <c r="IAK52" s="81"/>
      <c r="IAL52" s="81"/>
      <c r="IAM52" s="81"/>
      <c r="IAN52" s="81"/>
      <c r="IAO52" s="81"/>
      <c r="IAP52" s="81"/>
      <c r="IAQ52" s="81"/>
      <c r="IAR52" s="81"/>
      <c r="IAS52" s="81"/>
      <c r="IAT52" s="81"/>
      <c r="IAU52" s="81"/>
      <c r="IAV52" s="81"/>
      <c r="IAW52" s="81"/>
      <c r="IAX52" s="81"/>
      <c r="IAY52" s="81"/>
      <c r="IAZ52" s="81"/>
      <c r="IBA52" s="81"/>
      <c r="IBB52" s="81"/>
      <c r="IBC52" s="81"/>
      <c r="IBD52" s="81"/>
      <c r="IBE52" s="81"/>
      <c r="IBF52" s="81"/>
      <c r="IBG52" s="81"/>
      <c r="IBH52" s="81"/>
      <c r="IBI52" s="81"/>
      <c r="IBJ52" s="81"/>
      <c r="IBK52" s="81"/>
      <c r="IBL52" s="81"/>
      <c r="IBM52" s="81"/>
      <c r="IBN52" s="81"/>
      <c r="IBO52" s="81"/>
      <c r="IBP52" s="81"/>
      <c r="IBQ52" s="81"/>
      <c r="IBR52" s="81"/>
      <c r="IBS52" s="81"/>
      <c r="IBT52" s="81"/>
      <c r="IBU52" s="81"/>
      <c r="IBV52" s="81"/>
      <c r="IBW52" s="81"/>
      <c r="IBX52" s="81"/>
      <c r="IBY52" s="81"/>
      <c r="IBZ52" s="81"/>
      <c r="ICA52" s="81"/>
      <c r="ICB52" s="81"/>
      <c r="ICC52" s="81"/>
      <c r="ICD52" s="81"/>
      <c r="ICE52" s="81"/>
      <c r="ICF52" s="81"/>
      <c r="ICG52" s="81"/>
      <c r="ICH52" s="81"/>
      <c r="ICI52" s="81"/>
      <c r="ICJ52" s="81"/>
      <c r="ICK52" s="81"/>
      <c r="ICL52" s="81"/>
      <c r="ICM52" s="81"/>
      <c r="ICN52" s="81"/>
      <c r="ICO52" s="81"/>
      <c r="ICP52" s="81"/>
      <c r="ICQ52" s="81"/>
      <c r="ICR52" s="81"/>
      <c r="ICS52" s="81"/>
      <c r="ICT52" s="81"/>
      <c r="ICU52" s="81"/>
      <c r="ICV52" s="81"/>
      <c r="ICW52" s="81"/>
      <c r="ICX52" s="81"/>
      <c r="ICY52" s="81"/>
      <c r="ICZ52" s="81"/>
      <c r="IDA52" s="81"/>
      <c r="IDB52" s="81"/>
      <c r="IDC52" s="81"/>
      <c r="IDD52" s="81"/>
      <c r="IDE52" s="81"/>
      <c r="IDF52" s="81"/>
      <c r="IDG52" s="81"/>
      <c r="IDH52" s="81"/>
      <c r="IDI52" s="81"/>
      <c r="IDJ52" s="81"/>
      <c r="IDK52" s="81"/>
      <c r="IDL52" s="81"/>
      <c r="IDM52" s="81"/>
      <c r="IDN52" s="81"/>
      <c r="IDO52" s="81"/>
      <c r="IDP52" s="81"/>
      <c r="IDQ52" s="81"/>
      <c r="IDR52" s="81"/>
      <c r="IDS52" s="81"/>
      <c r="IDT52" s="81"/>
      <c r="IDU52" s="81"/>
      <c r="IDV52" s="81"/>
      <c r="IDW52" s="81"/>
      <c r="IDX52" s="81"/>
      <c r="IDY52" s="81"/>
      <c r="IDZ52" s="81"/>
      <c r="IEA52" s="81"/>
      <c r="IEB52" s="81"/>
      <c r="IEC52" s="81"/>
      <c r="IED52" s="81"/>
      <c r="IEE52" s="81"/>
      <c r="IEF52" s="81"/>
      <c r="IEG52" s="81"/>
      <c r="IEH52" s="81"/>
      <c r="IEI52" s="81"/>
      <c r="IEJ52" s="81"/>
      <c r="IEK52" s="81"/>
      <c r="IEL52" s="81"/>
      <c r="IEM52" s="81"/>
      <c r="IEN52" s="81"/>
      <c r="IEO52" s="81"/>
      <c r="IEP52" s="81"/>
      <c r="IEQ52" s="81"/>
      <c r="IER52" s="81"/>
      <c r="IES52" s="81"/>
      <c r="IET52" s="81"/>
      <c r="IEU52" s="81"/>
      <c r="IEV52" s="81"/>
      <c r="IEW52" s="81"/>
      <c r="IEX52" s="81"/>
      <c r="IEY52" s="81"/>
      <c r="IEZ52" s="81"/>
      <c r="IFA52" s="81"/>
      <c r="IFB52" s="81"/>
      <c r="IFC52" s="81"/>
      <c r="IFD52" s="81"/>
      <c r="IFE52" s="81"/>
      <c r="IFF52" s="81"/>
      <c r="IFG52" s="81"/>
      <c r="IFH52" s="81"/>
      <c r="IFI52" s="81"/>
      <c r="IFJ52" s="81"/>
      <c r="IFK52" s="81"/>
      <c r="IFL52" s="81"/>
      <c r="IFM52" s="81"/>
      <c r="IFN52" s="81"/>
      <c r="IFO52" s="81"/>
      <c r="IFP52" s="81"/>
      <c r="IFQ52" s="81"/>
      <c r="IFR52" s="81"/>
      <c r="IFS52" s="81"/>
      <c r="IFT52" s="81"/>
      <c r="IFU52" s="81"/>
      <c r="IFV52" s="81"/>
      <c r="IFW52" s="81"/>
      <c r="IFX52" s="81"/>
      <c r="IFY52" s="81"/>
      <c r="IFZ52" s="81"/>
      <c r="IGA52" s="81"/>
      <c r="IGB52" s="81"/>
      <c r="IGC52" s="81"/>
      <c r="IGD52" s="81"/>
      <c r="IGE52" s="81"/>
      <c r="IGF52" s="81"/>
      <c r="IGG52" s="81"/>
      <c r="IGH52" s="81"/>
      <c r="IGI52" s="81"/>
      <c r="IGJ52" s="81"/>
      <c r="IGK52" s="81"/>
      <c r="IGL52" s="81"/>
      <c r="IGM52" s="81"/>
      <c r="IGN52" s="81"/>
      <c r="IGO52" s="81"/>
      <c r="IGP52" s="81"/>
      <c r="IGQ52" s="81"/>
      <c r="IGR52" s="81"/>
      <c r="IGS52" s="81"/>
      <c r="IGT52" s="81"/>
      <c r="IGU52" s="81"/>
      <c r="IGV52" s="81"/>
      <c r="IGW52" s="81"/>
      <c r="IGX52" s="81"/>
      <c r="IGY52" s="81"/>
      <c r="IGZ52" s="81"/>
      <c r="IHA52" s="81"/>
      <c r="IHB52" s="81"/>
      <c r="IHC52" s="81"/>
      <c r="IHD52" s="81"/>
      <c r="IHE52" s="81"/>
      <c r="IHF52" s="81"/>
      <c r="IHG52" s="81"/>
      <c r="IHH52" s="81"/>
      <c r="IHI52" s="81"/>
      <c r="IHJ52" s="81"/>
      <c r="IHK52" s="81"/>
      <c r="IHL52" s="81"/>
      <c r="IHM52" s="81"/>
      <c r="IHN52" s="81"/>
      <c r="IHO52" s="81"/>
      <c r="IHP52" s="81"/>
      <c r="IHQ52" s="81"/>
      <c r="IHR52" s="81"/>
      <c r="IHS52" s="81"/>
      <c r="IHT52" s="81"/>
      <c r="IHU52" s="81"/>
      <c r="IHV52" s="81"/>
      <c r="IHW52" s="81"/>
      <c r="IHX52" s="81"/>
      <c r="IHY52" s="81"/>
      <c r="IHZ52" s="81"/>
      <c r="IIA52" s="81"/>
      <c r="IIB52" s="81"/>
      <c r="IIC52" s="81"/>
      <c r="IID52" s="81"/>
      <c r="IIE52" s="81"/>
      <c r="IIF52" s="81"/>
      <c r="IIG52" s="81"/>
      <c r="IIH52" s="81"/>
      <c r="III52" s="81"/>
      <c r="IIJ52" s="81"/>
      <c r="IIK52" s="81"/>
      <c r="IIL52" s="81"/>
      <c r="IIM52" s="81"/>
      <c r="IIN52" s="81"/>
      <c r="IIO52" s="81"/>
      <c r="IIP52" s="81"/>
      <c r="IIQ52" s="81"/>
      <c r="IIR52" s="81"/>
      <c r="IIS52" s="81"/>
      <c r="IIT52" s="81"/>
      <c r="IIU52" s="81"/>
      <c r="IIV52" s="81"/>
      <c r="IIW52" s="81"/>
      <c r="IIX52" s="81"/>
      <c r="IIY52" s="81"/>
      <c r="IIZ52" s="81"/>
      <c r="IJA52" s="81"/>
      <c r="IJB52" s="81"/>
      <c r="IJC52" s="81"/>
      <c r="IJD52" s="81"/>
      <c r="IJE52" s="81"/>
      <c r="IJF52" s="81"/>
      <c r="IJG52" s="81"/>
      <c r="IJH52" s="81"/>
      <c r="IJI52" s="81"/>
      <c r="IJJ52" s="81"/>
      <c r="IJK52" s="81"/>
      <c r="IJL52" s="81"/>
      <c r="IJM52" s="81"/>
      <c r="IJN52" s="81"/>
      <c r="IJO52" s="81"/>
      <c r="IJP52" s="81"/>
      <c r="IJQ52" s="81"/>
      <c r="IJR52" s="81"/>
      <c r="IJS52" s="81"/>
      <c r="IJT52" s="81"/>
      <c r="IJU52" s="81"/>
      <c r="IJV52" s="81"/>
      <c r="IJW52" s="81"/>
      <c r="IJX52" s="81"/>
      <c r="IJY52" s="81"/>
      <c r="IJZ52" s="81"/>
      <c r="IKA52" s="81"/>
      <c r="IKB52" s="81"/>
      <c r="IKC52" s="81"/>
      <c r="IKD52" s="81"/>
      <c r="IKE52" s="81"/>
      <c r="IKF52" s="81"/>
      <c r="IKG52" s="81"/>
      <c r="IKH52" s="81"/>
      <c r="IKI52" s="81"/>
      <c r="IKJ52" s="81"/>
      <c r="IKK52" s="81"/>
      <c r="IKL52" s="81"/>
      <c r="IKM52" s="81"/>
      <c r="IKN52" s="81"/>
      <c r="IKO52" s="81"/>
      <c r="IKP52" s="81"/>
      <c r="IKQ52" s="81"/>
      <c r="IKR52" s="81"/>
      <c r="IKS52" s="81"/>
      <c r="IKT52" s="81"/>
      <c r="IKU52" s="81"/>
      <c r="IKV52" s="81"/>
      <c r="IKW52" s="81"/>
      <c r="IKX52" s="81"/>
      <c r="IKY52" s="81"/>
      <c r="IKZ52" s="81"/>
      <c r="ILA52" s="81"/>
      <c r="ILB52" s="81"/>
      <c r="ILC52" s="81"/>
      <c r="ILD52" s="81"/>
      <c r="ILE52" s="81"/>
      <c r="ILF52" s="81"/>
      <c r="ILG52" s="81"/>
      <c r="ILH52" s="81"/>
      <c r="ILI52" s="81"/>
      <c r="ILJ52" s="81"/>
      <c r="ILK52" s="81"/>
      <c r="ILL52" s="81"/>
      <c r="ILM52" s="81"/>
      <c r="ILN52" s="81"/>
      <c r="ILO52" s="81"/>
      <c r="ILP52" s="81"/>
      <c r="ILQ52" s="81"/>
      <c r="ILR52" s="81"/>
      <c r="ILS52" s="81"/>
      <c r="ILT52" s="81"/>
      <c r="ILU52" s="81"/>
      <c r="ILV52" s="81"/>
      <c r="ILW52" s="81"/>
      <c r="ILX52" s="81"/>
      <c r="ILY52" s="81"/>
      <c r="ILZ52" s="81"/>
      <c r="IMA52" s="81"/>
      <c r="IMB52" s="81"/>
      <c r="IMC52" s="81"/>
      <c r="IMD52" s="81"/>
      <c r="IME52" s="81"/>
      <c r="IMF52" s="81"/>
      <c r="IMG52" s="81"/>
      <c r="IMH52" s="81"/>
      <c r="IMI52" s="81"/>
      <c r="IMJ52" s="81"/>
      <c r="IMK52" s="81"/>
      <c r="IML52" s="81"/>
      <c r="IMM52" s="81"/>
      <c r="IMN52" s="81"/>
      <c r="IMO52" s="81"/>
      <c r="IMP52" s="81"/>
      <c r="IMQ52" s="81"/>
      <c r="IMR52" s="81"/>
      <c r="IMS52" s="81"/>
      <c r="IMT52" s="81"/>
      <c r="IMU52" s="81"/>
      <c r="IMV52" s="81"/>
      <c r="IMW52" s="81"/>
      <c r="IMX52" s="81"/>
      <c r="IMY52" s="81"/>
      <c r="IMZ52" s="81"/>
      <c r="INA52" s="81"/>
      <c r="INB52" s="81"/>
      <c r="INC52" s="81"/>
      <c r="IND52" s="81"/>
      <c r="INE52" s="81"/>
      <c r="INF52" s="81"/>
      <c r="ING52" s="81"/>
      <c r="INH52" s="81"/>
      <c r="INI52" s="81"/>
      <c r="INJ52" s="81"/>
      <c r="INK52" s="81"/>
      <c r="INL52" s="81"/>
      <c r="INM52" s="81"/>
      <c r="INN52" s="81"/>
      <c r="INO52" s="81"/>
      <c r="INP52" s="81"/>
      <c r="INQ52" s="81"/>
      <c r="INR52" s="81"/>
      <c r="INS52" s="81"/>
      <c r="INT52" s="81"/>
      <c r="INU52" s="81"/>
      <c r="INV52" s="81"/>
      <c r="INW52" s="81"/>
      <c r="INX52" s="81"/>
      <c r="INY52" s="81"/>
      <c r="INZ52" s="81"/>
      <c r="IOA52" s="81"/>
      <c r="IOB52" s="81"/>
      <c r="IOC52" s="81"/>
      <c r="IOD52" s="81"/>
      <c r="IOE52" s="81"/>
      <c r="IOF52" s="81"/>
      <c r="IOG52" s="81"/>
      <c r="IOH52" s="81"/>
      <c r="IOI52" s="81"/>
      <c r="IOJ52" s="81"/>
      <c r="IOK52" s="81"/>
      <c r="IOL52" s="81"/>
      <c r="IOM52" s="81"/>
      <c r="ION52" s="81"/>
      <c r="IOO52" s="81"/>
      <c r="IOP52" s="81"/>
      <c r="IOQ52" s="81"/>
      <c r="IOR52" s="81"/>
      <c r="IOS52" s="81"/>
      <c r="IOT52" s="81"/>
      <c r="IOU52" s="81"/>
      <c r="IOV52" s="81"/>
      <c r="IOW52" s="81"/>
      <c r="IOX52" s="81"/>
      <c r="IOY52" s="81"/>
      <c r="IOZ52" s="81"/>
      <c r="IPA52" s="81"/>
      <c r="IPB52" s="81"/>
      <c r="IPC52" s="81"/>
      <c r="IPD52" s="81"/>
      <c r="IPE52" s="81"/>
      <c r="IPF52" s="81"/>
      <c r="IPG52" s="81"/>
      <c r="IPH52" s="81"/>
      <c r="IPI52" s="81"/>
      <c r="IPJ52" s="81"/>
      <c r="IPK52" s="81"/>
      <c r="IPL52" s="81"/>
      <c r="IPM52" s="81"/>
      <c r="IPN52" s="81"/>
      <c r="IPO52" s="81"/>
      <c r="IPP52" s="81"/>
      <c r="IPQ52" s="81"/>
      <c r="IPR52" s="81"/>
      <c r="IPS52" s="81"/>
      <c r="IPT52" s="81"/>
      <c r="IPU52" s="81"/>
      <c r="IPV52" s="81"/>
      <c r="IPW52" s="81"/>
      <c r="IPX52" s="81"/>
      <c r="IPY52" s="81"/>
      <c r="IPZ52" s="81"/>
      <c r="IQA52" s="81"/>
      <c r="IQB52" s="81"/>
      <c r="IQC52" s="81"/>
      <c r="IQD52" s="81"/>
      <c r="IQE52" s="81"/>
      <c r="IQF52" s="81"/>
      <c r="IQG52" s="81"/>
      <c r="IQH52" s="81"/>
      <c r="IQI52" s="81"/>
      <c r="IQJ52" s="81"/>
      <c r="IQK52" s="81"/>
      <c r="IQL52" s="81"/>
      <c r="IQM52" s="81"/>
      <c r="IQN52" s="81"/>
      <c r="IQO52" s="81"/>
      <c r="IQP52" s="81"/>
      <c r="IQQ52" s="81"/>
      <c r="IQR52" s="81"/>
      <c r="IQS52" s="81"/>
      <c r="IQT52" s="81"/>
      <c r="IQU52" s="81"/>
      <c r="IQV52" s="81"/>
      <c r="IQW52" s="81"/>
      <c r="IQX52" s="81"/>
      <c r="IQY52" s="81"/>
      <c r="IQZ52" s="81"/>
      <c r="IRA52" s="81"/>
      <c r="IRB52" s="81"/>
      <c r="IRC52" s="81"/>
      <c r="IRD52" s="81"/>
      <c r="IRE52" s="81"/>
      <c r="IRF52" s="81"/>
      <c r="IRG52" s="81"/>
      <c r="IRH52" s="81"/>
      <c r="IRI52" s="81"/>
      <c r="IRJ52" s="81"/>
      <c r="IRK52" s="81"/>
      <c r="IRL52" s="81"/>
      <c r="IRM52" s="81"/>
      <c r="IRN52" s="81"/>
      <c r="IRO52" s="81"/>
      <c r="IRP52" s="81"/>
      <c r="IRQ52" s="81"/>
      <c r="IRR52" s="81"/>
      <c r="IRS52" s="81"/>
      <c r="IRT52" s="81"/>
      <c r="IRU52" s="81"/>
      <c r="IRV52" s="81"/>
      <c r="IRW52" s="81"/>
      <c r="IRX52" s="81"/>
      <c r="IRY52" s="81"/>
      <c r="IRZ52" s="81"/>
      <c r="ISA52" s="81"/>
      <c r="ISB52" s="81"/>
      <c r="ISC52" s="81"/>
      <c r="ISD52" s="81"/>
      <c r="ISE52" s="81"/>
      <c r="ISF52" s="81"/>
      <c r="ISG52" s="81"/>
      <c r="ISH52" s="81"/>
      <c r="ISI52" s="81"/>
      <c r="ISJ52" s="81"/>
      <c r="ISK52" s="81"/>
      <c r="ISL52" s="81"/>
      <c r="ISM52" s="81"/>
      <c r="ISN52" s="81"/>
      <c r="ISO52" s="81"/>
      <c r="ISP52" s="81"/>
      <c r="ISQ52" s="81"/>
      <c r="ISR52" s="81"/>
      <c r="ISS52" s="81"/>
      <c r="IST52" s="81"/>
      <c r="ISU52" s="81"/>
      <c r="ISV52" s="81"/>
      <c r="ISW52" s="81"/>
      <c r="ISX52" s="81"/>
      <c r="ISY52" s="81"/>
      <c r="ISZ52" s="81"/>
      <c r="ITA52" s="81"/>
      <c r="ITB52" s="81"/>
      <c r="ITC52" s="81"/>
      <c r="ITD52" s="81"/>
      <c r="ITE52" s="81"/>
      <c r="ITF52" s="81"/>
      <c r="ITG52" s="81"/>
      <c r="ITH52" s="81"/>
      <c r="ITI52" s="81"/>
      <c r="ITJ52" s="81"/>
      <c r="ITK52" s="81"/>
      <c r="ITL52" s="81"/>
      <c r="ITM52" s="81"/>
      <c r="ITN52" s="81"/>
      <c r="ITO52" s="81"/>
      <c r="ITP52" s="81"/>
      <c r="ITQ52" s="81"/>
      <c r="ITR52" s="81"/>
      <c r="ITS52" s="81"/>
      <c r="ITT52" s="81"/>
      <c r="ITU52" s="81"/>
      <c r="ITV52" s="81"/>
      <c r="ITW52" s="81"/>
      <c r="ITX52" s="81"/>
      <c r="ITY52" s="81"/>
      <c r="ITZ52" s="81"/>
      <c r="IUA52" s="81"/>
      <c r="IUB52" s="81"/>
      <c r="IUC52" s="81"/>
      <c r="IUD52" s="81"/>
      <c r="IUE52" s="81"/>
      <c r="IUF52" s="81"/>
      <c r="IUG52" s="81"/>
      <c r="IUH52" s="81"/>
      <c r="IUI52" s="81"/>
      <c r="IUJ52" s="81"/>
      <c r="IUK52" s="81"/>
      <c r="IUL52" s="81"/>
      <c r="IUM52" s="81"/>
      <c r="IUN52" s="81"/>
      <c r="IUO52" s="81"/>
      <c r="IUP52" s="81"/>
      <c r="IUQ52" s="81"/>
      <c r="IUR52" s="81"/>
      <c r="IUS52" s="81"/>
      <c r="IUT52" s="81"/>
      <c r="IUU52" s="81"/>
      <c r="IUV52" s="81"/>
      <c r="IUW52" s="81"/>
      <c r="IUX52" s="81"/>
      <c r="IUY52" s="81"/>
      <c r="IUZ52" s="81"/>
      <c r="IVA52" s="81"/>
      <c r="IVB52" s="81"/>
      <c r="IVC52" s="81"/>
      <c r="IVD52" s="81"/>
      <c r="IVE52" s="81"/>
      <c r="IVF52" s="81"/>
      <c r="IVG52" s="81"/>
      <c r="IVH52" s="81"/>
      <c r="IVI52" s="81"/>
      <c r="IVJ52" s="81"/>
      <c r="IVK52" s="81"/>
      <c r="IVL52" s="81"/>
      <c r="IVM52" s="81"/>
      <c r="IVN52" s="81"/>
      <c r="IVO52" s="81"/>
      <c r="IVP52" s="81"/>
      <c r="IVQ52" s="81"/>
      <c r="IVR52" s="81"/>
      <c r="IVS52" s="81"/>
      <c r="IVT52" s="81"/>
      <c r="IVU52" s="81"/>
      <c r="IVV52" s="81"/>
      <c r="IVW52" s="81"/>
      <c r="IVX52" s="81"/>
      <c r="IVY52" s="81"/>
      <c r="IVZ52" s="81"/>
      <c r="IWA52" s="81"/>
      <c r="IWB52" s="81"/>
      <c r="IWC52" s="81"/>
      <c r="IWD52" s="81"/>
      <c r="IWE52" s="81"/>
      <c r="IWF52" s="81"/>
      <c r="IWG52" s="81"/>
      <c r="IWH52" s="81"/>
      <c r="IWI52" s="81"/>
      <c r="IWJ52" s="81"/>
      <c r="IWK52" s="81"/>
      <c r="IWL52" s="81"/>
      <c r="IWM52" s="81"/>
      <c r="IWN52" s="81"/>
      <c r="IWO52" s="81"/>
      <c r="IWP52" s="81"/>
      <c r="IWQ52" s="81"/>
      <c r="IWR52" s="81"/>
      <c r="IWS52" s="81"/>
      <c r="IWT52" s="81"/>
      <c r="IWU52" s="81"/>
      <c r="IWV52" s="81"/>
      <c r="IWW52" s="81"/>
      <c r="IWX52" s="81"/>
      <c r="IWY52" s="81"/>
      <c r="IWZ52" s="81"/>
      <c r="IXA52" s="81"/>
      <c r="IXB52" s="81"/>
      <c r="IXC52" s="81"/>
      <c r="IXD52" s="81"/>
      <c r="IXE52" s="81"/>
      <c r="IXF52" s="81"/>
      <c r="IXG52" s="81"/>
      <c r="IXH52" s="81"/>
      <c r="IXI52" s="81"/>
      <c r="IXJ52" s="81"/>
      <c r="IXK52" s="81"/>
      <c r="IXL52" s="81"/>
      <c r="IXM52" s="81"/>
      <c r="IXN52" s="81"/>
      <c r="IXO52" s="81"/>
      <c r="IXP52" s="81"/>
      <c r="IXQ52" s="81"/>
      <c r="IXR52" s="81"/>
      <c r="IXS52" s="81"/>
      <c r="IXT52" s="81"/>
      <c r="IXU52" s="81"/>
      <c r="IXV52" s="81"/>
      <c r="IXW52" s="81"/>
      <c r="IXX52" s="81"/>
      <c r="IXY52" s="81"/>
      <c r="IXZ52" s="81"/>
      <c r="IYA52" s="81"/>
      <c r="IYB52" s="81"/>
      <c r="IYC52" s="81"/>
      <c r="IYD52" s="81"/>
      <c r="IYE52" s="81"/>
      <c r="IYF52" s="81"/>
      <c r="IYG52" s="81"/>
      <c r="IYH52" s="81"/>
      <c r="IYI52" s="81"/>
      <c r="IYJ52" s="81"/>
      <c r="IYK52" s="81"/>
      <c r="IYL52" s="81"/>
      <c r="IYM52" s="81"/>
      <c r="IYN52" s="81"/>
      <c r="IYO52" s="81"/>
      <c r="IYP52" s="81"/>
      <c r="IYQ52" s="81"/>
      <c r="IYR52" s="81"/>
      <c r="IYS52" s="81"/>
      <c r="IYT52" s="81"/>
      <c r="IYU52" s="81"/>
      <c r="IYV52" s="81"/>
      <c r="IYW52" s="81"/>
      <c r="IYX52" s="81"/>
      <c r="IYY52" s="81"/>
      <c r="IYZ52" s="81"/>
      <c r="IZA52" s="81"/>
      <c r="IZB52" s="81"/>
      <c r="IZC52" s="81"/>
      <c r="IZD52" s="81"/>
      <c r="IZE52" s="81"/>
      <c r="IZF52" s="81"/>
      <c r="IZG52" s="81"/>
      <c r="IZH52" s="81"/>
      <c r="IZI52" s="81"/>
      <c r="IZJ52" s="81"/>
      <c r="IZK52" s="81"/>
      <c r="IZL52" s="81"/>
      <c r="IZM52" s="81"/>
      <c r="IZN52" s="81"/>
      <c r="IZO52" s="81"/>
      <c r="IZP52" s="81"/>
      <c r="IZQ52" s="81"/>
      <c r="IZR52" s="81"/>
      <c r="IZS52" s="81"/>
      <c r="IZT52" s="81"/>
      <c r="IZU52" s="81"/>
      <c r="IZV52" s="81"/>
      <c r="IZW52" s="81"/>
      <c r="IZX52" s="81"/>
      <c r="IZY52" s="81"/>
      <c r="IZZ52" s="81"/>
      <c r="JAA52" s="81"/>
      <c r="JAB52" s="81"/>
      <c r="JAC52" s="81"/>
      <c r="JAD52" s="81"/>
      <c r="JAE52" s="81"/>
      <c r="JAF52" s="81"/>
      <c r="JAG52" s="81"/>
      <c r="JAH52" s="81"/>
      <c r="JAI52" s="81"/>
      <c r="JAJ52" s="81"/>
      <c r="JAK52" s="81"/>
      <c r="JAL52" s="81"/>
      <c r="JAM52" s="81"/>
      <c r="JAN52" s="81"/>
      <c r="JAO52" s="81"/>
      <c r="JAP52" s="81"/>
      <c r="JAQ52" s="81"/>
      <c r="JAR52" s="81"/>
      <c r="JAS52" s="81"/>
      <c r="JAT52" s="81"/>
      <c r="JAU52" s="81"/>
      <c r="JAV52" s="81"/>
      <c r="JAW52" s="81"/>
      <c r="JAX52" s="81"/>
      <c r="JAY52" s="81"/>
      <c r="JAZ52" s="81"/>
      <c r="JBA52" s="81"/>
      <c r="JBB52" s="81"/>
      <c r="JBC52" s="81"/>
      <c r="JBD52" s="81"/>
      <c r="JBE52" s="81"/>
      <c r="JBF52" s="81"/>
      <c r="JBG52" s="81"/>
      <c r="JBH52" s="81"/>
      <c r="JBI52" s="81"/>
      <c r="JBJ52" s="81"/>
      <c r="JBK52" s="81"/>
      <c r="JBL52" s="81"/>
      <c r="JBM52" s="81"/>
      <c r="JBN52" s="81"/>
      <c r="JBO52" s="81"/>
      <c r="JBP52" s="81"/>
      <c r="JBQ52" s="81"/>
      <c r="JBR52" s="81"/>
      <c r="JBS52" s="81"/>
      <c r="JBT52" s="81"/>
      <c r="JBU52" s="81"/>
      <c r="JBV52" s="81"/>
      <c r="JBW52" s="81"/>
      <c r="JBX52" s="81"/>
      <c r="JBY52" s="81"/>
      <c r="JBZ52" s="81"/>
      <c r="JCA52" s="81"/>
      <c r="JCB52" s="81"/>
      <c r="JCC52" s="81"/>
      <c r="JCD52" s="81"/>
      <c r="JCE52" s="81"/>
      <c r="JCF52" s="81"/>
      <c r="JCG52" s="81"/>
      <c r="JCH52" s="81"/>
      <c r="JCI52" s="81"/>
      <c r="JCJ52" s="81"/>
      <c r="JCK52" s="81"/>
      <c r="JCL52" s="81"/>
      <c r="JCM52" s="81"/>
      <c r="JCN52" s="81"/>
      <c r="JCO52" s="81"/>
      <c r="JCP52" s="81"/>
      <c r="JCQ52" s="81"/>
      <c r="JCR52" s="81"/>
      <c r="JCS52" s="81"/>
      <c r="JCT52" s="81"/>
      <c r="JCU52" s="81"/>
      <c r="JCV52" s="81"/>
      <c r="JCW52" s="81"/>
      <c r="JCX52" s="81"/>
      <c r="JCY52" s="81"/>
      <c r="JCZ52" s="81"/>
      <c r="JDA52" s="81"/>
      <c r="JDB52" s="81"/>
      <c r="JDC52" s="81"/>
      <c r="JDD52" s="81"/>
      <c r="JDE52" s="81"/>
      <c r="JDF52" s="81"/>
      <c r="JDG52" s="81"/>
      <c r="JDH52" s="81"/>
      <c r="JDI52" s="81"/>
      <c r="JDJ52" s="81"/>
      <c r="JDK52" s="81"/>
      <c r="JDL52" s="81"/>
      <c r="JDM52" s="81"/>
      <c r="JDN52" s="81"/>
      <c r="JDO52" s="81"/>
      <c r="JDP52" s="81"/>
      <c r="JDQ52" s="81"/>
      <c r="JDR52" s="81"/>
      <c r="JDS52" s="81"/>
      <c r="JDT52" s="81"/>
      <c r="JDU52" s="81"/>
      <c r="JDV52" s="81"/>
      <c r="JDW52" s="81"/>
      <c r="JDX52" s="81"/>
      <c r="JDY52" s="81"/>
      <c r="JDZ52" s="81"/>
      <c r="JEA52" s="81"/>
      <c r="JEB52" s="81"/>
      <c r="JEC52" s="81"/>
      <c r="JED52" s="81"/>
      <c r="JEE52" s="81"/>
      <c r="JEF52" s="81"/>
      <c r="JEG52" s="81"/>
      <c r="JEH52" s="81"/>
      <c r="JEI52" s="81"/>
      <c r="JEJ52" s="81"/>
      <c r="JEK52" s="81"/>
      <c r="JEL52" s="81"/>
      <c r="JEM52" s="81"/>
      <c r="JEN52" s="81"/>
      <c r="JEO52" s="81"/>
      <c r="JEP52" s="81"/>
      <c r="JEQ52" s="81"/>
      <c r="JER52" s="81"/>
      <c r="JES52" s="81"/>
      <c r="JET52" s="81"/>
      <c r="JEU52" s="81"/>
      <c r="JEV52" s="81"/>
      <c r="JEW52" s="81"/>
      <c r="JEX52" s="81"/>
      <c r="JEY52" s="81"/>
      <c r="JEZ52" s="81"/>
      <c r="JFA52" s="81"/>
      <c r="JFB52" s="81"/>
      <c r="JFC52" s="81"/>
      <c r="JFD52" s="81"/>
      <c r="JFE52" s="81"/>
      <c r="JFF52" s="81"/>
      <c r="JFG52" s="81"/>
      <c r="JFH52" s="81"/>
      <c r="JFI52" s="81"/>
      <c r="JFJ52" s="81"/>
      <c r="JFK52" s="81"/>
      <c r="JFL52" s="81"/>
      <c r="JFM52" s="81"/>
      <c r="JFN52" s="81"/>
      <c r="JFO52" s="81"/>
      <c r="JFP52" s="81"/>
      <c r="JFQ52" s="81"/>
      <c r="JFR52" s="81"/>
      <c r="JFS52" s="81"/>
      <c r="JFT52" s="81"/>
      <c r="JFU52" s="81"/>
      <c r="JFV52" s="81"/>
      <c r="JFW52" s="81"/>
      <c r="JFX52" s="81"/>
      <c r="JFY52" s="81"/>
      <c r="JFZ52" s="81"/>
      <c r="JGA52" s="81"/>
      <c r="JGB52" s="81"/>
      <c r="JGC52" s="81"/>
      <c r="JGD52" s="81"/>
      <c r="JGE52" s="81"/>
      <c r="JGF52" s="81"/>
      <c r="JGG52" s="81"/>
      <c r="JGH52" s="81"/>
      <c r="JGI52" s="81"/>
      <c r="JGJ52" s="81"/>
      <c r="JGK52" s="81"/>
      <c r="JGL52" s="81"/>
      <c r="JGM52" s="81"/>
      <c r="JGN52" s="81"/>
      <c r="JGO52" s="81"/>
      <c r="JGP52" s="81"/>
      <c r="JGQ52" s="81"/>
      <c r="JGR52" s="81"/>
      <c r="JGS52" s="81"/>
      <c r="JGT52" s="81"/>
      <c r="JGU52" s="81"/>
      <c r="JGV52" s="81"/>
      <c r="JGW52" s="81"/>
      <c r="JGX52" s="81"/>
      <c r="JGY52" s="81"/>
      <c r="JGZ52" s="81"/>
      <c r="JHA52" s="81"/>
      <c r="JHB52" s="81"/>
      <c r="JHC52" s="81"/>
      <c r="JHD52" s="81"/>
      <c r="JHE52" s="81"/>
      <c r="JHF52" s="81"/>
      <c r="JHG52" s="81"/>
      <c r="JHH52" s="81"/>
      <c r="JHI52" s="81"/>
      <c r="JHJ52" s="81"/>
      <c r="JHK52" s="81"/>
      <c r="JHL52" s="81"/>
      <c r="JHM52" s="81"/>
      <c r="JHN52" s="81"/>
      <c r="JHO52" s="81"/>
      <c r="JHP52" s="81"/>
      <c r="JHQ52" s="81"/>
      <c r="JHR52" s="81"/>
      <c r="JHS52" s="81"/>
      <c r="JHT52" s="81"/>
      <c r="JHU52" s="81"/>
      <c r="JHV52" s="81"/>
      <c r="JHW52" s="81"/>
      <c r="JHX52" s="81"/>
      <c r="JHY52" s="81"/>
      <c r="JHZ52" s="81"/>
      <c r="JIA52" s="81"/>
      <c r="JIB52" s="81"/>
      <c r="JIC52" s="81"/>
      <c r="JID52" s="81"/>
      <c r="JIE52" s="81"/>
      <c r="JIF52" s="81"/>
      <c r="JIG52" s="81"/>
      <c r="JIH52" s="81"/>
      <c r="JII52" s="81"/>
      <c r="JIJ52" s="81"/>
      <c r="JIK52" s="81"/>
      <c r="JIL52" s="81"/>
      <c r="JIM52" s="81"/>
      <c r="JIN52" s="81"/>
      <c r="JIO52" s="81"/>
      <c r="JIP52" s="81"/>
      <c r="JIQ52" s="81"/>
      <c r="JIR52" s="81"/>
      <c r="JIS52" s="81"/>
      <c r="JIT52" s="81"/>
      <c r="JIU52" s="81"/>
      <c r="JIV52" s="81"/>
      <c r="JIW52" s="81"/>
      <c r="JIX52" s="81"/>
      <c r="JIY52" s="81"/>
      <c r="JIZ52" s="81"/>
      <c r="JJA52" s="81"/>
      <c r="JJB52" s="81"/>
      <c r="JJC52" s="81"/>
      <c r="JJD52" s="81"/>
      <c r="JJE52" s="81"/>
      <c r="JJF52" s="81"/>
      <c r="JJG52" s="81"/>
      <c r="JJH52" s="81"/>
      <c r="JJI52" s="81"/>
      <c r="JJJ52" s="81"/>
      <c r="JJK52" s="81"/>
      <c r="JJL52" s="81"/>
      <c r="JJM52" s="81"/>
      <c r="JJN52" s="81"/>
      <c r="JJO52" s="81"/>
      <c r="JJP52" s="81"/>
      <c r="JJQ52" s="81"/>
      <c r="JJR52" s="81"/>
      <c r="JJS52" s="81"/>
      <c r="JJT52" s="81"/>
      <c r="JJU52" s="81"/>
      <c r="JJV52" s="81"/>
      <c r="JJW52" s="81"/>
      <c r="JJX52" s="81"/>
      <c r="JJY52" s="81"/>
      <c r="JJZ52" s="81"/>
      <c r="JKA52" s="81"/>
      <c r="JKB52" s="81"/>
      <c r="JKC52" s="81"/>
      <c r="JKD52" s="81"/>
      <c r="JKE52" s="81"/>
      <c r="JKF52" s="81"/>
      <c r="JKG52" s="81"/>
      <c r="JKH52" s="81"/>
      <c r="JKI52" s="81"/>
      <c r="JKJ52" s="81"/>
      <c r="JKK52" s="81"/>
      <c r="JKL52" s="81"/>
      <c r="JKM52" s="81"/>
      <c r="JKN52" s="81"/>
      <c r="JKO52" s="81"/>
      <c r="JKP52" s="81"/>
      <c r="JKQ52" s="81"/>
      <c r="JKR52" s="81"/>
      <c r="JKS52" s="81"/>
      <c r="JKT52" s="81"/>
      <c r="JKU52" s="81"/>
      <c r="JKV52" s="81"/>
      <c r="JKW52" s="81"/>
      <c r="JKX52" s="81"/>
      <c r="JKY52" s="81"/>
      <c r="JKZ52" s="81"/>
      <c r="JLA52" s="81"/>
      <c r="JLB52" s="81"/>
      <c r="JLC52" s="81"/>
      <c r="JLD52" s="81"/>
      <c r="JLE52" s="81"/>
      <c r="JLF52" s="81"/>
      <c r="JLG52" s="81"/>
      <c r="JLH52" s="81"/>
      <c r="JLI52" s="81"/>
      <c r="JLJ52" s="81"/>
      <c r="JLK52" s="81"/>
      <c r="JLL52" s="81"/>
      <c r="JLM52" s="81"/>
      <c r="JLN52" s="81"/>
      <c r="JLO52" s="81"/>
      <c r="JLP52" s="81"/>
      <c r="JLQ52" s="81"/>
      <c r="JLR52" s="81"/>
      <c r="JLS52" s="81"/>
      <c r="JLT52" s="81"/>
      <c r="JLU52" s="81"/>
      <c r="JLV52" s="81"/>
      <c r="JLW52" s="81"/>
      <c r="JLX52" s="81"/>
      <c r="JLY52" s="81"/>
      <c r="JLZ52" s="81"/>
      <c r="JMA52" s="81"/>
      <c r="JMB52" s="81"/>
      <c r="JMC52" s="81"/>
      <c r="JMD52" s="81"/>
      <c r="JME52" s="81"/>
      <c r="JMF52" s="81"/>
      <c r="JMG52" s="81"/>
      <c r="JMH52" s="81"/>
      <c r="JMI52" s="81"/>
      <c r="JMJ52" s="81"/>
      <c r="JMK52" s="81"/>
      <c r="JML52" s="81"/>
      <c r="JMM52" s="81"/>
      <c r="JMN52" s="81"/>
      <c r="JMO52" s="81"/>
      <c r="JMP52" s="81"/>
      <c r="JMQ52" s="81"/>
      <c r="JMR52" s="81"/>
      <c r="JMS52" s="81"/>
      <c r="JMT52" s="81"/>
      <c r="JMU52" s="81"/>
      <c r="JMV52" s="81"/>
      <c r="JMW52" s="81"/>
      <c r="JMX52" s="81"/>
      <c r="JMY52" s="81"/>
      <c r="JMZ52" s="81"/>
      <c r="JNA52" s="81"/>
      <c r="JNB52" s="81"/>
      <c r="JNC52" s="81"/>
      <c r="JND52" s="81"/>
      <c r="JNE52" s="81"/>
      <c r="JNF52" s="81"/>
      <c r="JNG52" s="81"/>
      <c r="JNH52" s="81"/>
      <c r="JNI52" s="81"/>
      <c r="JNJ52" s="81"/>
      <c r="JNK52" s="81"/>
      <c r="JNL52" s="81"/>
      <c r="JNM52" s="81"/>
      <c r="JNN52" s="81"/>
      <c r="JNO52" s="81"/>
      <c r="JNP52" s="81"/>
      <c r="JNQ52" s="81"/>
      <c r="JNR52" s="81"/>
      <c r="JNS52" s="81"/>
      <c r="JNT52" s="81"/>
      <c r="JNU52" s="81"/>
      <c r="JNV52" s="81"/>
      <c r="JNW52" s="81"/>
      <c r="JNX52" s="81"/>
      <c r="JNY52" s="81"/>
      <c r="JNZ52" s="81"/>
      <c r="JOA52" s="81"/>
      <c r="JOB52" s="81"/>
      <c r="JOC52" s="81"/>
      <c r="JOD52" s="81"/>
      <c r="JOE52" s="81"/>
      <c r="JOF52" s="81"/>
      <c r="JOG52" s="81"/>
      <c r="JOH52" s="81"/>
      <c r="JOI52" s="81"/>
      <c r="JOJ52" s="81"/>
      <c r="JOK52" s="81"/>
      <c r="JOL52" s="81"/>
      <c r="JOM52" s="81"/>
      <c r="JON52" s="81"/>
      <c r="JOO52" s="81"/>
      <c r="JOP52" s="81"/>
      <c r="JOQ52" s="81"/>
      <c r="JOR52" s="81"/>
      <c r="JOS52" s="81"/>
      <c r="JOT52" s="81"/>
      <c r="JOU52" s="81"/>
      <c r="JOV52" s="81"/>
      <c r="JOW52" s="81"/>
      <c r="JOX52" s="81"/>
      <c r="JOY52" s="81"/>
      <c r="JOZ52" s="81"/>
      <c r="JPA52" s="81"/>
      <c r="JPB52" s="81"/>
      <c r="JPC52" s="81"/>
      <c r="JPD52" s="81"/>
      <c r="JPE52" s="81"/>
      <c r="JPF52" s="81"/>
      <c r="JPG52" s="81"/>
      <c r="JPH52" s="81"/>
      <c r="JPI52" s="81"/>
      <c r="JPJ52" s="81"/>
      <c r="JPK52" s="81"/>
      <c r="JPL52" s="81"/>
      <c r="JPM52" s="81"/>
      <c r="JPN52" s="81"/>
      <c r="JPO52" s="81"/>
      <c r="JPP52" s="81"/>
      <c r="JPQ52" s="81"/>
      <c r="JPR52" s="81"/>
      <c r="JPS52" s="81"/>
      <c r="JPT52" s="81"/>
      <c r="JPU52" s="81"/>
      <c r="JPV52" s="81"/>
      <c r="JPW52" s="81"/>
      <c r="JPX52" s="81"/>
      <c r="JPY52" s="81"/>
      <c r="JPZ52" s="81"/>
      <c r="JQA52" s="81"/>
      <c r="JQB52" s="81"/>
      <c r="JQC52" s="81"/>
      <c r="JQD52" s="81"/>
      <c r="JQE52" s="81"/>
      <c r="JQF52" s="81"/>
      <c r="JQG52" s="81"/>
      <c r="JQH52" s="81"/>
      <c r="JQI52" s="81"/>
      <c r="JQJ52" s="81"/>
      <c r="JQK52" s="81"/>
      <c r="JQL52" s="81"/>
      <c r="JQM52" s="81"/>
      <c r="JQN52" s="81"/>
      <c r="JQO52" s="81"/>
      <c r="JQP52" s="81"/>
      <c r="JQQ52" s="81"/>
      <c r="JQR52" s="81"/>
      <c r="JQS52" s="81"/>
      <c r="JQT52" s="81"/>
      <c r="JQU52" s="81"/>
      <c r="JQV52" s="81"/>
      <c r="JQW52" s="81"/>
      <c r="JQX52" s="81"/>
      <c r="JQY52" s="81"/>
      <c r="JQZ52" s="81"/>
      <c r="JRA52" s="81"/>
      <c r="JRB52" s="81"/>
      <c r="JRC52" s="81"/>
      <c r="JRD52" s="81"/>
      <c r="JRE52" s="81"/>
      <c r="JRF52" s="81"/>
      <c r="JRG52" s="81"/>
      <c r="JRH52" s="81"/>
      <c r="JRI52" s="81"/>
      <c r="JRJ52" s="81"/>
      <c r="JRK52" s="81"/>
      <c r="JRL52" s="81"/>
      <c r="JRM52" s="81"/>
      <c r="JRN52" s="81"/>
      <c r="JRO52" s="81"/>
      <c r="JRP52" s="81"/>
      <c r="JRQ52" s="81"/>
      <c r="JRR52" s="81"/>
      <c r="JRS52" s="81"/>
      <c r="JRT52" s="81"/>
      <c r="JRU52" s="81"/>
      <c r="JRV52" s="81"/>
      <c r="JRW52" s="81"/>
      <c r="JRX52" s="81"/>
      <c r="JRY52" s="81"/>
      <c r="JRZ52" s="81"/>
      <c r="JSA52" s="81"/>
      <c r="JSB52" s="81"/>
      <c r="JSC52" s="81"/>
      <c r="JSD52" s="81"/>
      <c r="JSE52" s="81"/>
      <c r="JSF52" s="81"/>
      <c r="JSG52" s="81"/>
      <c r="JSH52" s="81"/>
      <c r="JSI52" s="81"/>
      <c r="JSJ52" s="81"/>
      <c r="JSK52" s="81"/>
      <c r="JSL52" s="81"/>
      <c r="JSM52" s="81"/>
      <c r="JSN52" s="81"/>
      <c r="JSO52" s="81"/>
      <c r="JSP52" s="81"/>
      <c r="JSQ52" s="81"/>
      <c r="JSR52" s="81"/>
      <c r="JSS52" s="81"/>
      <c r="JST52" s="81"/>
      <c r="JSU52" s="81"/>
      <c r="JSV52" s="81"/>
      <c r="JSW52" s="81"/>
      <c r="JSX52" s="81"/>
      <c r="JSY52" s="81"/>
      <c r="JSZ52" s="81"/>
      <c r="JTA52" s="81"/>
      <c r="JTB52" s="81"/>
      <c r="JTC52" s="81"/>
      <c r="JTD52" s="81"/>
      <c r="JTE52" s="81"/>
      <c r="JTF52" s="81"/>
      <c r="JTG52" s="81"/>
      <c r="JTH52" s="81"/>
      <c r="JTI52" s="81"/>
      <c r="JTJ52" s="81"/>
      <c r="JTK52" s="81"/>
      <c r="JTL52" s="81"/>
      <c r="JTM52" s="81"/>
      <c r="JTN52" s="81"/>
      <c r="JTO52" s="81"/>
      <c r="JTP52" s="81"/>
      <c r="JTQ52" s="81"/>
      <c r="JTR52" s="81"/>
      <c r="JTS52" s="81"/>
      <c r="JTT52" s="81"/>
      <c r="JTU52" s="81"/>
      <c r="JTV52" s="81"/>
      <c r="JTW52" s="81"/>
      <c r="JTX52" s="81"/>
      <c r="JTY52" s="81"/>
      <c r="JTZ52" s="81"/>
      <c r="JUA52" s="81"/>
      <c r="JUB52" s="81"/>
      <c r="JUC52" s="81"/>
      <c r="JUD52" s="81"/>
      <c r="JUE52" s="81"/>
      <c r="JUF52" s="81"/>
      <c r="JUG52" s="81"/>
      <c r="JUH52" s="81"/>
      <c r="JUI52" s="81"/>
      <c r="JUJ52" s="81"/>
      <c r="JUK52" s="81"/>
      <c r="JUL52" s="81"/>
      <c r="JUM52" s="81"/>
      <c r="JUN52" s="81"/>
      <c r="JUO52" s="81"/>
      <c r="JUP52" s="81"/>
      <c r="JUQ52" s="81"/>
      <c r="JUR52" s="81"/>
      <c r="JUS52" s="81"/>
      <c r="JUT52" s="81"/>
      <c r="JUU52" s="81"/>
      <c r="JUV52" s="81"/>
      <c r="JUW52" s="81"/>
      <c r="JUX52" s="81"/>
      <c r="JUY52" s="81"/>
      <c r="JUZ52" s="81"/>
      <c r="JVA52" s="81"/>
      <c r="JVB52" s="81"/>
      <c r="JVC52" s="81"/>
      <c r="JVD52" s="81"/>
      <c r="JVE52" s="81"/>
      <c r="JVF52" s="81"/>
      <c r="JVG52" s="81"/>
      <c r="JVH52" s="81"/>
      <c r="JVI52" s="81"/>
      <c r="JVJ52" s="81"/>
      <c r="JVK52" s="81"/>
      <c r="JVL52" s="81"/>
      <c r="JVM52" s="81"/>
      <c r="JVN52" s="81"/>
      <c r="JVO52" s="81"/>
      <c r="JVP52" s="81"/>
      <c r="JVQ52" s="81"/>
      <c r="JVR52" s="81"/>
      <c r="JVS52" s="81"/>
      <c r="JVT52" s="81"/>
      <c r="JVU52" s="81"/>
      <c r="JVV52" s="81"/>
      <c r="JVW52" s="81"/>
      <c r="JVX52" s="81"/>
      <c r="JVY52" s="81"/>
      <c r="JVZ52" s="81"/>
      <c r="JWA52" s="81"/>
      <c r="JWB52" s="81"/>
      <c r="JWC52" s="81"/>
      <c r="JWD52" s="81"/>
      <c r="JWE52" s="81"/>
      <c r="JWF52" s="81"/>
      <c r="JWG52" s="81"/>
      <c r="JWH52" s="81"/>
      <c r="JWI52" s="81"/>
      <c r="JWJ52" s="81"/>
      <c r="JWK52" s="81"/>
      <c r="JWL52" s="81"/>
      <c r="JWM52" s="81"/>
      <c r="JWN52" s="81"/>
      <c r="JWO52" s="81"/>
      <c r="JWP52" s="81"/>
      <c r="JWQ52" s="81"/>
      <c r="JWR52" s="81"/>
      <c r="JWS52" s="81"/>
      <c r="JWT52" s="81"/>
      <c r="JWU52" s="81"/>
      <c r="JWV52" s="81"/>
      <c r="JWW52" s="81"/>
      <c r="JWX52" s="81"/>
      <c r="JWY52" s="81"/>
      <c r="JWZ52" s="81"/>
      <c r="JXA52" s="81"/>
      <c r="JXB52" s="81"/>
      <c r="JXC52" s="81"/>
      <c r="JXD52" s="81"/>
      <c r="JXE52" s="81"/>
      <c r="JXF52" s="81"/>
      <c r="JXG52" s="81"/>
      <c r="JXH52" s="81"/>
      <c r="JXI52" s="81"/>
      <c r="JXJ52" s="81"/>
      <c r="JXK52" s="81"/>
      <c r="JXL52" s="81"/>
      <c r="JXM52" s="81"/>
      <c r="JXN52" s="81"/>
      <c r="JXO52" s="81"/>
      <c r="JXP52" s="81"/>
      <c r="JXQ52" s="81"/>
      <c r="JXR52" s="81"/>
      <c r="JXS52" s="81"/>
      <c r="JXT52" s="81"/>
      <c r="JXU52" s="81"/>
      <c r="JXV52" s="81"/>
      <c r="JXW52" s="81"/>
      <c r="JXX52" s="81"/>
      <c r="JXY52" s="81"/>
      <c r="JXZ52" s="81"/>
      <c r="JYA52" s="81"/>
      <c r="JYB52" s="81"/>
      <c r="JYC52" s="81"/>
      <c r="JYD52" s="81"/>
      <c r="JYE52" s="81"/>
      <c r="JYF52" s="81"/>
      <c r="JYG52" s="81"/>
      <c r="JYH52" s="81"/>
      <c r="JYI52" s="81"/>
      <c r="JYJ52" s="81"/>
      <c r="JYK52" s="81"/>
      <c r="JYL52" s="81"/>
      <c r="JYM52" s="81"/>
      <c r="JYN52" s="81"/>
      <c r="JYO52" s="81"/>
      <c r="JYP52" s="81"/>
      <c r="JYQ52" s="81"/>
      <c r="JYR52" s="81"/>
      <c r="JYS52" s="81"/>
      <c r="JYT52" s="81"/>
      <c r="JYU52" s="81"/>
      <c r="JYV52" s="81"/>
      <c r="JYW52" s="81"/>
      <c r="JYX52" s="81"/>
      <c r="JYY52" s="81"/>
      <c r="JYZ52" s="81"/>
      <c r="JZA52" s="81"/>
      <c r="JZB52" s="81"/>
      <c r="JZC52" s="81"/>
      <c r="JZD52" s="81"/>
      <c r="JZE52" s="81"/>
      <c r="JZF52" s="81"/>
      <c r="JZG52" s="81"/>
      <c r="JZH52" s="81"/>
      <c r="JZI52" s="81"/>
      <c r="JZJ52" s="81"/>
      <c r="JZK52" s="81"/>
      <c r="JZL52" s="81"/>
      <c r="JZM52" s="81"/>
      <c r="JZN52" s="81"/>
      <c r="JZO52" s="81"/>
      <c r="JZP52" s="81"/>
      <c r="JZQ52" s="81"/>
      <c r="JZR52" s="81"/>
      <c r="JZS52" s="81"/>
      <c r="JZT52" s="81"/>
      <c r="JZU52" s="81"/>
      <c r="JZV52" s="81"/>
      <c r="JZW52" s="81"/>
      <c r="JZX52" s="81"/>
      <c r="JZY52" s="81"/>
      <c r="JZZ52" s="81"/>
      <c r="KAA52" s="81"/>
      <c r="KAB52" s="81"/>
      <c r="KAC52" s="81"/>
      <c r="KAD52" s="81"/>
      <c r="KAE52" s="81"/>
      <c r="KAF52" s="81"/>
      <c r="KAG52" s="81"/>
      <c r="KAH52" s="81"/>
      <c r="KAI52" s="81"/>
      <c r="KAJ52" s="81"/>
      <c r="KAK52" s="81"/>
      <c r="KAL52" s="81"/>
      <c r="KAM52" s="81"/>
      <c r="KAN52" s="81"/>
      <c r="KAO52" s="81"/>
      <c r="KAP52" s="81"/>
      <c r="KAQ52" s="81"/>
      <c r="KAR52" s="81"/>
      <c r="KAS52" s="81"/>
      <c r="KAT52" s="81"/>
      <c r="KAU52" s="81"/>
      <c r="KAV52" s="81"/>
      <c r="KAW52" s="81"/>
      <c r="KAX52" s="81"/>
      <c r="KAY52" s="81"/>
      <c r="KAZ52" s="81"/>
      <c r="KBA52" s="81"/>
      <c r="KBB52" s="81"/>
      <c r="KBC52" s="81"/>
      <c r="KBD52" s="81"/>
      <c r="KBE52" s="81"/>
      <c r="KBF52" s="81"/>
      <c r="KBG52" s="81"/>
      <c r="KBH52" s="81"/>
      <c r="KBI52" s="81"/>
      <c r="KBJ52" s="81"/>
      <c r="KBK52" s="81"/>
      <c r="KBL52" s="81"/>
      <c r="KBM52" s="81"/>
      <c r="KBN52" s="81"/>
      <c r="KBO52" s="81"/>
      <c r="KBP52" s="81"/>
      <c r="KBQ52" s="81"/>
      <c r="KBR52" s="81"/>
      <c r="KBS52" s="81"/>
      <c r="KBT52" s="81"/>
      <c r="KBU52" s="81"/>
      <c r="KBV52" s="81"/>
      <c r="KBW52" s="81"/>
      <c r="KBX52" s="81"/>
      <c r="KBY52" s="81"/>
      <c r="KBZ52" s="81"/>
      <c r="KCA52" s="81"/>
      <c r="KCB52" s="81"/>
      <c r="KCC52" s="81"/>
      <c r="KCD52" s="81"/>
      <c r="KCE52" s="81"/>
      <c r="KCF52" s="81"/>
      <c r="KCG52" s="81"/>
      <c r="KCH52" s="81"/>
      <c r="KCI52" s="81"/>
      <c r="KCJ52" s="81"/>
      <c r="KCK52" s="81"/>
      <c r="KCL52" s="81"/>
      <c r="KCM52" s="81"/>
      <c r="KCN52" s="81"/>
      <c r="KCO52" s="81"/>
      <c r="KCP52" s="81"/>
      <c r="KCQ52" s="81"/>
      <c r="KCR52" s="81"/>
      <c r="KCS52" s="81"/>
      <c r="KCT52" s="81"/>
      <c r="KCU52" s="81"/>
      <c r="KCV52" s="81"/>
      <c r="KCW52" s="81"/>
      <c r="KCX52" s="81"/>
      <c r="KCY52" s="81"/>
      <c r="KCZ52" s="81"/>
      <c r="KDA52" s="81"/>
      <c r="KDB52" s="81"/>
      <c r="KDC52" s="81"/>
      <c r="KDD52" s="81"/>
      <c r="KDE52" s="81"/>
      <c r="KDF52" s="81"/>
      <c r="KDG52" s="81"/>
      <c r="KDH52" s="81"/>
      <c r="KDI52" s="81"/>
      <c r="KDJ52" s="81"/>
      <c r="KDK52" s="81"/>
      <c r="KDL52" s="81"/>
      <c r="KDM52" s="81"/>
      <c r="KDN52" s="81"/>
      <c r="KDO52" s="81"/>
      <c r="KDP52" s="81"/>
      <c r="KDQ52" s="81"/>
      <c r="KDR52" s="81"/>
      <c r="KDS52" s="81"/>
      <c r="KDT52" s="81"/>
      <c r="KDU52" s="81"/>
      <c r="KDV52" s="81"/>
      <c r="KDW52" s="81"/>
      <c r="KDX52" s="81"/>
      <c r="KDY52" s="81"/>
      <c r="KDZ52" s="81"/>
      <c r="KEA52" s="81"/>
      <c r="KEB52" s="81"/>
      <c r="KEC52" s="81"/>
      <c r="KED52" s="81"/>
      <c r="KEE52" s="81"/>
      <c r="KEF52" s="81"/>
      <c r="KEG52" s="81"/>
      <c r="KEH52" s="81"/>
      <c r="KEI52" s="81"/>
      <c r="KEJ52" s="81"/>
      <c r="KEK52" s="81"/>
      <c r="KEL52" s="81"/>
      <c r="KEM52" s="81"/>
      <c r="KEN52" s="81"/>
      <c r="KEO52" s="81"/>
      <c r="KEP52" s="81"/>
      <c r="KEQ52" s="81"/>
      <c r="KER52" s="81"/>
      <c r="KES52" s="81"/>
      <c r="KET52" s="81"/>
      <c r="KEU52" s="81"/>
      <c r="KEV52" s="81"/>
      <c r="KEW52" s="81"/>
      <c r="KEX52" s="81"/>
      <c r="KEY52" s="81"/>
      <c r="KEZ52" s="81"/>
      <c r="KFA52" s="81"/>
      <c r="KFB52" s="81"/>
      <c r="KFC52" s="81"/>
      <c r="KFD52" s="81"/>
      <c r="KFE52" s="81"/>
      <c r="KFF52" s="81"/>
      <c r="KFG52" s="81"/>
      <c r="KFH52" s="81"/>
      <c r="KFI52" s="81"/>
      <c r="KFJ52" s="81"/>
      <c r="KFK52" s="81"/>
      <c r="KFL52" s="81"/>
      <c r="KFM52" s="81"/>
      <c r="KFN52" s="81"/>
      <c r="KFO52" s="81"/>
      <c r="KFP52" s="81"/>
      <c r="KFQ52" s="81"/>
      <c r="KFR52" s="81"/>
      <c r="KFS52" s="81"/>
      <c r="KFT52" s="81"/>
      <c r="KFU52" s="81"/>
      <c r="KFV52" s="81"/>
      <c r="KFW52" s="81"/>
      <c r="KFX52" s="81"/>
      <c r="KFY52" s="81"/>
      <c r="KFZ52" s="81"/>
      <c r="KGA52" s="81"/>
      <c r="KGB52" s="81"/>
      <c r="KGC52" s="81"/>
      <c r="KGD52" s="81"/>
      <c r="KGE52" s="81"/>
      <c r="KGF52" s="81"/>
      <c r="KGG52" s="81"/>
      <c r="KGH52" s="81"/>
      <c r="KGI52" s="81"/>
      <c r="KGJ52" s="81"/>
      <c r="KGK52" s="81"/>
      <c r="KGL52" s="81"/>
      <c r="KGM52" s="81"/>
      <c r="KGN52" s="81"/>
      <c r="KGO52" s="81"/>
      <c r="KGP52" s="81"/>
      <c r="KGQ52" s="81"/>
      <c r="KGR52" s="81"/>
      <c r="KGS52" s="81"/>
      <c r="KGT52" s="81"/>
      <c r="KGU52" s="81"/>
      <c r="KGV52" s="81"/>
      <c r="KGW52" s="81"/>
      <c r="KGX52" s="81"/>
      <c r="KGY52" s="81"/>
      <c r="KGZ52" s="81"/>
      <c r="KHA52" s="81"/>
      <c r="KHB52" s="81"/>
      <c r="KHC52" s="81"/>
      <c r="KHD52" s="81"/>
      <c r="KHE52" s="81"/>
      <c r="KHF52" s="81"/>
      <c r="KHG52" s="81"/>
      <c r="KHH52" s="81"/>
      <c r="KHI52" s="81"/>
      <c r="KHJ52" s="81"/>
      <c r="KHK52" s="81"/>
      <c r="KHL52" s="81"/>
      <c r="KHM52" s="81"/>
      <c r="KHN52" s="81"/>
      <c r="KHO52" s="81"/>
      <c r="KHP52" s="81"/>
      <c r="KHQ52" s="81"/>
      <c r="KHR52" s="81"/>
      <c r="KHS52" s="81"/>
      <c r="KHT52" s="81"/>
      <c r="KHU52" s="81"/>
      <c r="KHV52" s="81"/>
      <c r="KHW52" s="81"/>
      <c r="KHX52" s="81"/>
      <c r="KHY52" s="81"/>
      <c r="KHZ52" s="81"/>
      <c r="KIA52" s="81"/>
      <c r="KIB52" s="81"/>
      <c r="KIC52" s="81"/>
      <c r="KID52" s="81"/>
      <c r="KIE52" s="81"/>
      <c r="KIF52" s="81"/>
      <c r="KIG52" s="81"/>
      <c r="KIH52" s="81"/>
      <c r="KII52" s="81"/>
      <c r="KIJ52" s="81"/>
      <c r="KIK52" s="81"/>
      <c r="KIL52" s="81"/>
      <c r="KIM52" s="81"/>
      <c r="KIN52" s="81"/>
      <c r="KIO52" s="81"/>
      <c r="KIP52" s="81"/>
      <c r="KIQ52" s="81"/>
      <c r="KIR52" s="81"/>
      <c r="KIS52" s="81"/>
      <c r="KIT52" s="81"/>
      <c r="KIU52" s="81"/>
      <c r="KIV52" s="81"/>
      <c r="KIW52" s="81"/>
      <c r="KIX52" s="81"/>
      <c r="KIY52" s="81"/>
      <c r="KIZ52" s="81"/>
      <c r="KJA52" s="81"/>
      <c r="KJB52" s="81"/>
      <c r="KJC52" s="81"/>
      <c r="KJD52" s="81"/>
      <c r="KJE52" s="81"/>
      <c r="KJF52" s="81"/>
      <c r="KJG52" s="81"/>
      <c r="KJH52" s="81"/>
      <c r="KJI52" s="81"/>
      <c r="KJJ52" s="81"/>
      <c r="KJK52" s="81"/>
      <c r="KJL52" s="81"/>
      <c r="KJM52" s="81"/>
      <c r="KJN52" s="81"/>
      <c r="KJO52" s="81"/>
      <c r="KJP52" s="81"/>
      <c r="KJQ52" s="81"/>
      <c r="KJR52" s="81"/>
      <c r="KJS52" s="81"/>
      <c r="KJT52" s="81"/>
      <c r="KJU52" s="81"/>
      <c r="KJV52" s="81"/>
      <c r="KJW52" s="81"/>
      <c r="KJX52" s="81"/>
      <c r="KJY52" s="81"/>
      <c r="KJZ52" s="81"/>
      <c r="KKA52" s="81"/>
      <c r="KKB52" s="81"/>
      <c r="KKC52" s="81"/>
      <c r="KKD52" s="81"/>
      <c r="KKE52" s="81"/>
      <c r="KKF52" s="81"/>
      <c r="KKG52" s="81"/>
      <c r="KKH52" s="81"/>
      <c r="KKI52" s="81"/>
      <c r="KKJ52" s="81"/>
      <c r="KKK52" s="81"/>
      <c r="KKL52" s="81"/>
      <c r="KKM52" s="81"/>
      <c r="KKN52" s="81"/>
      <c r="KKO52" s="81"/>
      <c r="KKP52" s="81"/>
      <c r="KKQ52" s="81"/>
      <c r="KKR52" s="81"/>
      <c r="KKS52" s="81"/>
      <c r="KKT52" s="81"/>
      <c r="KKU52" s="81"/>
      <c r="KKV52" s="81"/>
      <c r="KKW52" s="81"/>
      <c r="KKX52" s="81"/>
      <c r="KKY52" s="81"/>
      <c r="KKZ52" s="81"/>
      <c r="KLA52" s="81"/>
      <c r="KLB52" s="81"/>
      <c r="KLC52" s="81"/>
      <c r="KLD52" s="81"/>
      <c r="KLE52" s="81"/>
      <c r="KLF52" s="81"/>
      <c r="KLG52" s="81"/>
      <c r="KLH52" s="81"/>
      <c r="KLI52" s="81"/>
      <c r="KLJ52" s="81"/>
      <c r="KLK52" s="81"/>
      <c r="KLL52" s="81"/>
      <c r="KLM52" s="81"/>
      <c r="KLN52" s="81"/>
      <c r="KLO52" s="81"/>
      <c r="KLP52" s="81"/>
      <c r="KLQ52" s="81"/>
      <c r="KLR52" s="81"/>
      <c r="KLS52" s="81"/>
      <c r="KLT52" s="81"/>
      <c r="KLU52" s="81"/>
      <c r="KLV52" s="81"/>
      <c r="KLW52" s="81"/>
      <c r="KLX52" s="81"/>
      <c r="KLY52" s="81"/>
      <c r="KLZ52" s="81"/>
      <c r="KMA52" s="81"/>
      <c r="KMB52" s="81"/>
      <c r="KMC52" s="81"/>
      <c r="KMD52" s="81"/>
      <c r="KME52" s="81"/>
      <c r="KMF52" s="81"/>
      <c r="KMG52" s="81"/>
      <c r="KMH52" s="81"/>
      <c r="KMI52" s="81"/>
      <c r="KMJ52" s="81"/>
      <c r="KMK52" s="81"/>
      <c r="KML52" s="81"/>
      <c r="KMM52" s="81"/>
      <c r="KMN52" s="81"/>
      <c r="KMO52" s="81"/>
      <c r="KMP52" s="81"/>
      <c r="KMQ52" s="81"/>
      <c r="KMR52" s="81"/>
      <c r="KMS52" s="81"/>
      <c r="KMT52" s="81"/>
      <c r="KMU52" s="81"/>
      <c r="KMV52" s="81"/>
      <c r="KMW52" s="81"/>
      <c r="KMX52" s="81"/>
      <c r="KMY52" s="81"/>
      <c r="KMZ52" s="81"/>
      <c r="KNA52" s="81"/>
      <c r="KNB52" s="81"/>
      <c r="KNC52" s="81"/>
      <c r="KND52" s="81"/>
      <c r="KNE52" s="81"/>
      <c r="KNF52" s="81"/>
      <c r="KNG52" s="81"/>
      <c r="KNH52" s="81"/>
      <c r="KNI52" s="81"/>
      <c r="KNJ52" s="81"/>
      <c r="KNK52" s="81"/>
      <c r="KNL52" s="81"/>
      <c r="KNM52" s="81"/>
      <c r="KNN52" s="81"/>
      <c r="KNO52" s="81"/>
      <c r="KNP52" s="81"/>
      <c r="KNQ52" s="81"/>
      <c r="KNR52" s="81"/>
      <c r="KNS52" s="81"/>
      <c r="KNT52" s="81"/>
      <c r="KNU52" s="81"/>
      <c r="KNV52" s="81"/>
      <c r="KNW52" s="81"/>
      <c r="KNX52" s="81"/>
      <c r="KNY52" s="81"/>
      <c r="KNZ52" s="81"/>
      <c r="KOA52" s="81"/>
      <c r="KOB52" s="81"/>
      <c r="KOC52" s="81"/>
      <c r="KOD52" s="81"/>
      <c r="KOE52" s="81"/>
      <c r="KOF52" s="81"/>
      <c r="KOG52" s="81"/>
      <c r="KOH52" s="81"/>
      <c r="KOI52" s="81"/>
      <c r="KOJ52" s="81"/>
      <c r="KOK52" s="81"/>
      <c r="KOL52" s="81"/>
      <c r="KOM52" s="81"/>
      <c r="KON52" s="81"/>
      <c r="KOO52" s="81"/>
      <c r="KOP52" s="81"/>
      <c r="KOQ52" s="81"/>
      <c r="KOR52" s="81"/>
      <c r="KOS52" s="81"/>
      <c r="KOT52" s="81"/>
      <c r="KOU52" s="81"/>
      <c r="KOV52" s="81"/>
      <c r="KOW52" s="81"/>
      <c r="KOX52" s="81"/>
      <c r="KOY52" s="81"/>
      <c r="KOZ52" s="81"/>
      <c r="KPA52" s="81"/>
      <c r="KPB52" s="81"/>
      <c r="KPC52" s="81"/>
      <c r="KPD52" s="81"/>
      <c r="KPE52" s="81"/>
      <c r="KPF52" s="81"/>
      <c r="KPG52" s="81"/>
      <c r="KPH52" s="81"/>
      <c r="KPI52" s="81"/>
      <c r="KPJ52" s="81"/>
      <c r="KPK52" s="81"/>
      <c r="KPL52" s="81"/>
      <c r="KPM52" s="81"/>
      <c r="KPN52" s="81"/>
      <c r="KPO52" s="81"/>
      <c r="KPP52" s="81"/>
      <c r="KPQ52" s="81"/>
      <c r="KPR52" s="81"/>
      <c r="KPS52" s="81"/>
      <c r="KPT52" s="81"/>
      <c r="KPU52" s="81"/>
      <c r="KPV52" s="81"/>
      <c r="KPW52" s="81"/>
      <c r="KPX52" s="81"/>
      <c r="KPY52" s="81"/>
      <c r="KPZ52" s="81"/>
      <c r="KQA52" s="81"/>
      <c r="KQB52" s="81"/>
      <c r="KQC52" s="81"/>
      <c r="KQD52" s="81"/>
      <c r="KQE52" s="81"/>
      <c r="KQF52" s="81"/>
      <c r="KQG52" s="81"/>
      <c r="KQH52" s="81"/>
      <c r="KQI52" s="81"/>
      <c r="KQJ52" s="81"/>
      <c r="KQK52" s="81"/>
      <c r="KQL52" s="81"/>
      <c r="KQM52" s="81"/>
      <c r="KQN52" s="81"/>
      <c r="KQO52" s="81"/>
      <c r="KQP52" s="81"/>
      <c r="KQQ52" s="81"/>
      <c r="KQR52" s="81"/>
      <c r="KQS52" s="81"/>
      <c r="KQT52" s="81"/>
      <c r="KQU52" s="81"/>
      <c r="KQV52" s="81"/>
      <c r="KQW52" s="81"/>
      <c r="KQX52" s="81"/>
      <c r="KQY52" s="81"/>
      <c r="KQZ52" s="81"/>
      <c r="KRA52" s="81"/>
      <c r="KRB52" s="81"/>
      <c r="KRC52" s="81"/>
      <c r="KRD52" s="81"/>
      <c r="KRE52" s="81"/>
      <c r="KRF52" s="81"/>
      <c r="KRG52" s="81"/>
      <c r="KRH52" s="81"/>
      <c r="KRI52" s="81"/>
      <c r="KRJ52" s="81"/>
      <c r="KRK52" s="81"/>
      <c r="KRL52" s="81"/>
      <c r="KRM52" s="81"/>
      <c r="KRN52" s="81"/>
      <c r="KRO52" s="81"/>
      <c r="KRP52" s="81"/>
      <c r="KRQ52" s="81"/>
      <c r="KRR52" s="81"/>
      <c r="KRS52" s="81"/>
      <c r="KRT52" s="81"/>
      <c r="KRU52" s="81"/>
      <c r="KRV52" s="81"/>
      <c r="KRW52" s="81"/>
      <c r="KRX52" s="81"/>
      <c r="KRY52" s="81"/>
      <c r="KRZ52" s="81"/>
      <c r="KSA52" s="81"/>
      <c r="KSB52" s="81"/>
      <c r="KSC52" s="81"/>
      <c r="KSD52" s="81"/>
      <c r="KSE52" s="81"/>
      <c r="KSF52" s="81"/>
      <c r="KSG52" s="81"/>
      <c r="KSH52" s="81"/>
      <c r="KSI52" s="81"/>
      <c r="KSJ52" s="81"/>
      <c r="KSK52" s="81"/>
      <c r="KSL52" s="81"/>
      <c r="KSM52" s="81"/>
      <c r="KSN52" s="81"/>
      <c r="KSO52" s="81"/>
      <c r="KSP52" s="81"/>
      <c r="KSQ52" s="81"/>
      <c r="KSR52" s="81"/>
      <c r="KSS52" s="81"/>
      <c r="KST52" s="81"/>
      <c r="KSU52" s="81"/>
      <c r="KSV52" s="81"/>
      <c r="KSW52" s="81"/>
      <c r="KSX52" s="81"/>
      <c r="KSY52" s="81"/>
      <c r="KSZ52" s="81"/>
      <c r="KTA52" s="81"/>
      <c r="KTB52" s="81"/>
      <c r="KTC52" s="81"/>
      <c r="KTD52" s="81"/>
      <c r="KTE52" s="81"/>
      <c r="KTF52" s="81"/>
      <c r="KTG52" s="81"/>
      <c r="KTH52" s="81"/>
      <c r="KTI52" s="81"/>
      <c r="KTJ52" s="81"/>
      <c r="KTK52" s="81"/>
      <c r="KTL52" s="81"/>
      <c r="KTM52" s="81"/>
      <c r="KTN52" s="81"/>
      <c r="KTO52" s="81"/>
      <c r="KTP52" s="81"/>
      <c r="KTQ52" s="81"/>
      <c r="KTR52" s="81"/>
      <c r="KTS52" s="81"/>
      <c r="KTT52" s="81"/>
      <c r="KTU52" s="81"/>
      <c r="KTV52" s="81"/>
      <c r="KTW52" s="81"/>
      <c r="KTX52" s="81"/>
      <c r="KTY52" s="81"/>
      <c r="KTZ52" s="81"/>
      <c r="KUA52" s="81"/>
      <c r="KUB52" s="81"/>
      <c r="KUC52" s="81"/>
      <c r="KUD52" s="81"/>
      <c r="KUE52" s="81"/>
      <c r="KUF52" s="81"/>
      <c r="KUG52" s="81"/>
      <c r="KUH52" s="81"/>
      <c r="KUI52" s="81"/>
      <c r="KUJ52" s="81"/>
      <c r="KUK52" s="81"/>
      <c r="KUL52" s="81"/>
      <c r="KUM52" s="81"/>
      <c r="KUN52" s="81"/>
      <c r="KUO52" s="81"/>
      <c r="KUP52" s="81"/>
      <c r="KUQ52" s="81"/>
      <c r="KUR52" s="81"/>
      <c r="KUS52" s="81"/>
      <c r="KUT52" s="81"/>
      <c r="KUU52" s="81"/>
      <c r="KUV52" s="81"/>
      <c r="KUW52" s="81"/>
      <c r="KUX52" s="81"/>
      <c r="KUY52" s="81"/>
      <c r="KUZ52" s="81"/>
      <c r="KVA52" s="81"/>
      <c r="KVB52" s="81"/>
      <c r="KVC52" s="81"/>
      <c r="KVD52" s="81"/>
      <c r="KVE52" s="81"/>
      <c r="KVF52" s="81"/>
      <c r="KVG52" s="81"/>
      <c r="KVH52" s="81"/>
      <c r="KVI52" s="81"/>
      <c r="KVJ52" s="81"/>
      <c r="KVK52" s="81"/>
      <c r="KVL52" s="81"/>
      <c r="KVM52" s="81"/>
      <c r="KVN52" s="81"/>
      <c r="KVO52" s="81"/>
      <c r="KVP52" s="81"/>
      <c r="KVQ52" s="81"/>
      <c r="KVR52" s="81"/>
      <c r="KVS52" s="81"/>
      <c r="KVT52" s="81"/>
      <c r="KVU52" s="81"/>
      <c r="KVV52" s="81"/>
      <c r="KVW52" s="81"/>
      <c r="KVX52" s="81"/>
      <c r="KVY52" s="81"/>
      <c r="KVZ52" s="81"/>
      <c r="KWA52" s="81"/>
      <c r="KWB52" s="81"/>
      <c r="KWC52" s="81"/>
      <c r="KWD52" s="81"/>
      <c r="KWE52" s="81"/>
      <c r="KWF52" s="81"/>
      <c r="KWG52" s="81"/>
      <c r="KWH52" s="81"/>
      <c r="KWI52" s="81"/>
      <c r="KWJ52" s="81"/>
      <c r="KWK52" s="81"/>
      <c r="KWL52" s="81"/>
      <c r="KWM52" s="81"/>
      <c r="KWN52" s="81"/>
      <c r="KWO52" s="81"/>
      <c r="KWP52" s="81"/>
      <c r="KWQ52" s="81"/>
      <c r="KWR52" s="81"/>
      <c r="KWS52" s="81"/>
      <c r="KWT52" s="81"/>
      <c r="KWU52" s="81"/>
      <c r="KWV52" s="81"/>
      <c r="KWW52" s="81"/>
      <c r="KWX52" s="81"/>
      <c r="KWY52" s="81"/>
      <c r="KWZ52" s="81"/>
      <c r="KXA52" s="81"/>
      <c r="KXB52" s="81"/>
      <c r="KXC52" s="81"/>
      <c r="KXD52" s="81"/>
      <c r="KXE52" s="81"/>
      <c r="KXF52" s="81"/>
      <c r="KXG52" s="81"/>
      <c r="KXH52" s="81"/>
      <c r="KXI52" s="81"/>
      <c r="KXJ52" s="81"/>
      <c r="KXK52" s="81"/>
      <c r="KXL52" s="81"/>
      <c r="KXM52" s="81"/>
      <c r="KXN52" s="81"/>
      <c r="KXO52" s="81"/>
      <c r="KXP52" s="81"/>
      <c r="KXQ52" s="81"/>
      <c r="KXR52" s="81"/>
      <c r="KXS52" s="81"/>
      <c r="KXT52" s="81"/>
      <c r="KXU52" s="81"/>
      <c r="KXV52" s="81"/>
      <c r="KXW52" s="81"/>
      <c r="KXX52" s="81"/>
      <c r="KXY52" s="81"/>
      <c r="KXZ52" s="81"/>
      <c r="KYA52" s="81"/>
      <c r="KYB52" s="81"/>
      <c r="KYC52" s="81"/>
      <c r="KYD52" s="81"/>
      <c r="KYE52" s="81"/>
      <c r="KYF52" s="81"/>
      <c r="KYG52" s="81"/>
      <c r="KYH52" s="81"/>
      <c r="KYI52" s="81"/>
      <c r="KYJ52" s="81"/>
      <c r="KYK52" s="81"/>
      <c r="KYL52" s="81"/>
      <c r="KYM52" s="81"/>
      <c r="KYN52" s="81"/>
      <c r="KYO52" s="81"/>
      <c r="KYP52" s="81"/>
      <c r="KYQ52" s="81"/>
      <c r="KYR52" s="81"/>
      <c r="KYS52" s="81"/>
      <c r="KYT52" s="81"/>
      <c r="KYU52" s="81"/>
      <c r="KYV52" s="81"/>
      <c r="KYW52" s="81"/>
      <c r="KYX52" s="81"/>
      <c r="KYY52" s="81"/>
      <c r="KYZ52" s="81"/>
      <c r="KZA52" s="81"/>
      <c r="KZB52" s="81"/>
      <c r="KZC52" s="81"/>
      <c r="KZD52" s="81"/>
      <c r="KZE52" s="81"/>
      <c r="KZF52" s="81"/>
      <c r="KZG52" s="81"/>
      <c r="KZH52" s="81"/>
      <c r="KZI52" s="81"/>
      <c r="KZJ52" s="81"/>
      <c r="KZK52" s="81"/>
      <c r="KZL52" s="81"/>
      <c r="KZM52" s="81"/>
      <c r="KZN52" s="81"/>
      <c r="KZO52" s="81"/>
      <c r="KZP52" s="81"/>
      <c r="KZQ52" s="81"/>
      <c r="KZR52" s="81"/>
      <c r="KZS52" s="81"/>
      <c r="KZT52" s="81"/>
      <c r="KZU52" s="81"/>
      <c r="KZV52" s="81"/>
      <c r="KZW52" s="81"/>
      <c r="KZX52" s="81"/>
      <c r="KZY52" s="81"/>
      <c r="KZZ52" s="81"/>
      <c r="LAA52" s="81"/>
      <c r="LAB52" s="81"/>
      <c r="LAC52" s="81"/>
      <c r="LAD52" s="81"/>
      <c r="LAE52" s="81"/>
      <c r="LAF52" s="81"/>
      <c r="LAG52" s="81"/>
      <c r="LAH52" s="81"/>
      <c r="LAI52" s="81"/>
      <c r="LAJ52" s="81"/>
      <c r="LAK52" s="81"/>
      <c r="LAL52" s="81"/>
      <c r="LAM52" s="81"/>
      <c r="LAN52" s="81"/>
      <c r="LAO52" s="81"/>
      <c r="LAP52" s="81"/>
      <c r="LAQ52" s="81"/>
      <c r="LAR52" s="81"/>
      <c r="LAS52" s="81"/>
      <c r="LAT52" s="81"/>
      <c r="LAU52" s="81"/>
      <c r="LAV52" s="81"/>
      <c r="LAW52" s="81"/>
      <c r="LAX52" s="81"/>
      <c r="LAY52" s="81"/>
      <c r="LAZ52" s="81"/>
      <c r="LBA52" s="81"/>
      <c r="LBB52" s="81"/>
      <c r="LBC52" s="81"/>
      <c r="LBD52" s="81"/>
      <c r="LBE52" s="81"/>
      <c r="LBF52" s="81"/>
      <c r="LBG52" s="81"/>
      <c r="LBH52" s="81"/>
      <c r="LBI52" s="81"/>
      <c r="LBJ52" s="81"/>
      <c r="LBK52" s="81"/>
      <c r="LBL52" s="81"/>
      <c r="LBM52" s="81"/>
      <c r="LBN52" s="81"/>
      <c r="LBO52" s="81"/>
      <c r="LBP52" s="81"/>
      <c r="LBQ52" s="81"/>
      <c r="LBR52" s="81"/>
      <c r="LBS52" s="81"/>
      <c r="LBT52" s="81"/>
      <c r="LBU52" s="81"/>
      <c r="LBV52" s="81"/>
      <c r="LBW52" s="81"/>
      <c r="LBX52" s="81"/>
      <c r="LBY52" s="81"/>
      <c r="LBZ52" s="81"/>
      <c r="LCA52" s="81"/>
      <c r="LCB52" s="81"/>
      <c r="LCC52" s="81"/>
      <c r="LCD52" s="81"/>
      <c r="LCE52" s="81"/>
      <c r="LCF52" s="81"/>
      <c r="LCG52" s="81"/>
      <c r="LCH52" s="81"/>
      <c r="LCI52" s="81"/>
      <c r="LCJ52" s="81"/>
      <c r="LCK52" s="81"/>
      <c r="LCL52" s="81"/>
      <c r="LCM52" s="81"/>
      <c r="LCN52" s="81"/>
      <c r="LCO52" s="81"/>
      <c r="LCP52" s="81"/>
      <c r="LCQ52" s="81"/>
      <c r="LCR52" s="81"/>
      <c r="LCS52" s="81"/>
      <c r="LCT52" s="81"/>
      <c r="LCU52" s="81"/>
      <c r="LCV52" s="81"/>
      <c r="LCW52" s="81"/>
      <c r="LCX52" s="81"/>
      <c r="LCY52" s="81"/>
      <c r="LCZ52" s="81"/>
      <c r="LDA52" s="81"/>
      <c r="LDB52" s="81"/>
      <c r="LDC52" s="81"/>
      <c r="LDD52" s="81"/>
      <c r="LDE52" s="81"/>
      <c r="LDF52" s="81"/>
      <c r="LDG52" s="81"/>
      <c r="LDH52" s="81"/>
      <c r="LDI52" s="81"/>
      <c r="LDJ52" s="81"/>
      <c r="LDK52" s="81"/>
      <c r="LDL52" s="81"/>
      <c r="LDM52" s="81"/>
      <c r="LDN52" s="81"/>
      <c r="LDO52" s="81"/>
      <c r="LDP52" s="81"/>
      <c r="LDQ52" s="81"/>
      <c r="LDR52" s="81"/>
      <c r="LDS52" s="81"/>
      <c r="LDT52" s="81"/>
      <c r="LDU52" s="81"/>
      <c r="LDV52" s="81"/>
      <c r="LDW52" s="81"/>
      <c r="LDX52" s="81"/>
      <c r="LDY52" s="81"/>
      <c r="LDZ52" s="81"/>
      <c r="LEA52" s="81"/>
      <c r="LEB52" s="81"/>
      <c r="LEC52" s="81"/>
      <c r="LED52" s="81"/>
      <c r="LEE52" s="81"/>
      <c r="LEF52" s="81"/>
      <c r="LEG52" s="81"/>
      <c r="LEH52" s="81"/>
      <c r="LEI52" s="81"/>
      <c r="LEJ52" s="81"/>
      <c r="LEK52" s="81"/>
      <c r="LEL52" s="81"/>
      <c r="LEM52" s="81"/>
      <c r="LEN52" s="81"/>
      <c r="LEO52" s="81"/>
      <c r="LEP52" s="81"/>
      <c r="LEQ52" s="81"/>
      <c r="LER52" s="81"/>
      <c r="LES52" s="81"/>
      <c r="LET52" s="81"/>
      <c r="LEU52" s="81"/>
      <c r="LEV52" s="81"/>
      <c r="LEW52" s="81"/>
      <c r="LEX52" s="81"/>
      <c r="LEY52" s="81"/>
      <c r="LEZ52" s="81"/>
      <c r="LFA52" s="81"/>
      <c r="LFB52" s="81"/>
      <c r="LFC52" s="81"/>
      <c r="LFD52" s="81"/>
      <c r="LFE52" s="81"/>
      <c r="LFF52" s="81"/>
      <c r="LFG52" s="81"/>
      <c r="LFH52" s="81"/>
      <c r="LFI52" s="81"/>
      <c r="LFJ52" s="81"/>
      <c r="LFK52" s="81"/>
      <c r="LFL52" s="81"/>
      <c r="LFM52" s="81"/>
      <c r="LFN52" s="81"/>
      <c r="LFO52" s="81"/>
      <c r="LFP52" s="81"/>
      <c r="LFQ52" s="81"/>
      <c r="LFR52" s="81"/>
      <c r="LFS52" s="81"/>
      <c r="LFT52" s="81"/>
      <c r="LFU52" s="81"/>
      <c r="LFV52" s="81"/>
      <c r="LFW52" s="81"/>
      <c r="LFX52" s="81"/>
      <c r="LFY52" s="81"/>
      <c r="LFZ52" s="81"/>
      <c r="LGA52" s="81"/>
      <c r="LGB52" s="81"/>
      <c r="LGC52" s="81"/>
      <c r="LGD52" s="81"/>
      <c r="LGE52" s="81"/>
      <c r="LGF52" s="81"/>
      <c r="LGG52" s="81"/>
      <c r="LGH52" s="81"/>
      <c r="LGI52" s="81"/>
      <c r="LGJ52" s="81"/>
      <c r="LGK52" s="81"/>
      <c r="LGL52" s="81"/>
      <c r="LGM52" s="81"/>
      <c r="LGN52" s="81"/>
      <c r="LGO52" s="81"/>
      <c r="LGP52" s="81"/>
      <c r="LGQ52" s="81"/>
      <c r="LGR52" s="81"/>
      <c r="LGS52" s="81"/>
      <c r="LGT52" s="81"/>
      <c r="LGU52" s="81"/>
      <c r="LGV52" s="81"/>
      <c r="LGW52" s="81"/>
      <c r="LGX52" s="81"/>
      <c r="LGY52" s="81"/>
      <c r="LGZ52" s="81"/>
      <c r="LHA52" s="81"/>
      <c r="LHB52" s="81"/>
      <c r="LHC52" s="81"/>
      <c r="LHD52" s="81"/>
      <c r="LHE52" s="81"/>
      <c r="LHF52" s="81"/>
      <c r="LHG52" s="81"/>
      <c r="LHH52" s="81"/>
      <c r="LHI52" s="81"/>
      <c r="LHJ52" s="81"/>
      <c r="LHK52" s="81"/>
      <c r="LHL52" s="81"/>
      <c r="LHM52" s="81"/>
      <c r="LHN52" s="81"/>
      <c r="LHO52" s="81"/>
      <c r="LHP52" s="81"/>
      <c r="LHQ52" s="81"/>
      <c r="LHR52" s="81"/>
      <c r="LHS52" s="81"/>
      <c r="LHT52" s="81"/>
      <c r="LHU52" s="81"/>
      <c r="LHV52" s="81"/>
      <c r="LHW52" s="81"/>
      <c r="LHX52" s="81"/>
      <c r="LHY52" s="81"/>
      <c r="LHZ52" s="81"/>
      <c r="LIA52" s="81"/>
      <c r="LIB52" s="81"/>
      <c r="LIC52" s="81"/>
      <c r="LID52" s="81"/>
      <c r="LIE52" s="81"/>
      <c r="LIF52" s="81"/>
      <c r="LIG52" s="81"/>
      <c r="LIH52" s="81"/>
      <c r="LII52" s="81"/>
      <c r="LIJ52" s="81"/>
      <c r="LIK52" s="81"/>
      <c r="LIL52" s="81"/>
      <c r="LIM52" s="81"/>
      <c r="LIN52" s="81"/>
      <c r="LIO52" s="81"/>
      <c r="LIP52" s="81"/>
      <c r="LIQ52" s="81"/>
      <c r="LIR52" s="81"/>
      <c r="LIS52" s="81"/>
      <c r="LIT52" s="81"/>
      <c r="LIU52" s="81"/>
      <c r="LIV52" s="81"/>
      <c r="LIW52" s="81"/>
      <c r="LIX52" s="81"/>
      <c r="LIY52" s="81"/>
      <c r="LIZ52" s="81"/>
      <c r="LJA52" s="81"/>
      <c r="LJB52" s="81"/>
      <c r="LJC52" s="81"/>
      <c r="LJD52" s="81"/>
      <c r="LJE52" s="81"/>
      <c r="LJF52" s="81"/>
      <c r="LJG52" s="81"/>
      <c r="LJH52" s="81"/>
      <c r="LJI52" s="81"/>
      <c r="LJJ52" s="81"/>
      <c r="LJK52" s="81"/>
      <c r="LJL52" s="81"/>
      <c r="LJM52" s="81"/>
      <c r="LJN52" s="81"/>
      <c r="LJO52" s="81"/>
      <c r="LJP52" s="81"/>
      <c r="LJQ52" s="81"/>
      <c r="LJR52" s="81"/>
      <c r="LJS52" s="81"/>
      <c r="LJT52" s="81"/>
      <c r="LJU52" s="81"/>
      <c r="LJV52" s="81"/>
      <c r="LJW52" s="81"/>
      <c r="LJX52" s="81"/>
      <c r="LJY52" s="81"/>
      <c r="LJZ52" s="81"/>
      <c r="LKA52" s="81"/>
      <c r="LKB52" s="81"/>
      <c r="LKC52" s="81"/>
      <c r="LKD52" s="81"/>
      <c r="LKE52" s="81"/>
      <c r="LKF52" s="81"/>
      <c r="LKG52" s="81"/>
      <c r="LKH52" s="81"/>
      <c r="LKI52" s="81"/>
      <c r="LKJ52" s="81"/>
      <c r="LKK52" s="81"/>
      <c r="LKL52" s="81"/>
      <c r="LKM52" s="81"/>
      <c r="LKN52" s="81"/>
      <c r="LKO52" s="81"/>
      <c r="LKP52" s="81"/>
      <c r="LKQ52" s="81"/>
      <c r="LKR52" s="81"/>
      <c r="LKS52" s="81"/>
      <c r="LKT52" s="81"/>
      <c r="LKU52" s="81"/>
      <c r="LKV52" s="81"/>
      <c r="LKW52" s="81"/>
      <c r="LKX52" s="81"/>
      <c r="LKY52" s="81"/>
      <c r="LKZ52" s="81"/>
      <c r="LLA52" s="81"/>
      <c r="LLB52" s="81"/>
      <c r="LLC52" s="81"/>
      <c r="LLD52" s="81"/>
      <c r="LLE52" s="81"/>
      <c r="LLF52" s="81"/>
      <c r="LLG52" s="81"/>
      <c r="LLH52" s="81"/>
      <c r="LLI52" s="81"/>
      <c r="LLJ52" s="81"/>
      <c r="LLK52" s="81"/>
      <c r="LLL52" s="81"/>
      <c r="LLM52" s="81"/>
      <c r="LLN52" s="81"/>
      <c r="LLO52" s="81"/>
      <c r="LLP52" s="81"/>
      <c r="LLQ52" s="81"/>
      <c r="LLR52" s="81"/>
      <c r="LLS52" s="81"/>
      <c r="LLT52" s="81"/>
      <c r="LLU52" s="81"/>
      <c r="LLV52" s="81"/>
      <c r="LLW52" s="81"/>
      <c r="LLX52" s="81"/>
      <c r="LLY52" s="81"/>
      <c r="LLZ52" s="81"/>
      <c r="LMA52" s="81"/>
      <c r="LMB52" s="81"/>
      <c r="LMC52" s="81"/>
      <c r="LMD52" s="81"/>
      <c r="LME52" s="81"/>
      <c r="LMF52" s="81"/>
      <c r="LMG52" s="81"/>
      <c r="LMH52" s="81"/>
      <c r="LMI52" s="81"/>
      <c r="LMJ52" s="81"/>
      <c r="LMK52" s="81"/>
      <c r="LML52" s="81"/>
      <c r="LMM52" s="81"/>
      <c r="LMN52" s="81"/>
      <c r="LMO52" s="81"/>
      <c r="LMP52" s="81"/>
      <c r="LMQ52" s="81"/>
      <c r="LMR52" s="81"/>
      <c r="LMS52" s="81"/>
      <c r="LMT52" s="81"/>
      <c r="LMU52" s="81"/>
      <c r="LMV52" s="81"/>
      <c r="LMW52" s="81"/>
      <c r="LMX52" s="81"/>
      <c r="LMY52" s="81"/>
      <c r="LMZ52" s="81"/>
      <c r="LNA52" s="81"/>
      <c r="LNB52" s="81"/>
      <c r="LNC52" s="81"/>
      <c r="LND52" s="81"/>
      <c r="LNE52" s="81"/>
      <c r="LNF52" s="81"/>
      <c r="LNG52" s="81"/>
      <c r="LNH52" s="81"/>
      <c r="LNI52" s="81"/>
      <c r="LNJ52" s="81"/>
      <c r="LNK52" s="81"/>
      <c r="LNL52" s="81"/>
      <c r="LNM52" s="81"/>
      <c r="LNN52" s="81"/>
      <c r="LNO52" s="81"/>
      <c r="LNP52" s="81"/>
      <c r="LNQ52" s="81"/>
      <c r="LNR52" s="81"/>
      <c r="LNS52" s="81"/>
      <c r="LNT52" s="81"/>
      <c r="LNU52" s="81"/>
      <c r="LNV52" s="81"/>
      <c r="LNW52" s="81"/>
      <c r="LNX52" s="81"/>
      <c r="LNY52" s="81"/>
      <c r="LNZ52" s="81"/>
      <c r="LOA52" s="81"/>
      <c r="LOB52" s="81"/>
      <c r="LOC52" s="81"/>
      <c r="LOD52" s="81"/>
      <c r="LOE52" s="81"/>
      <c r="LOF52" s="81"/>
      <c r="LOG52" s="81"/>
      <c r="LOH52" s="81"/>
      <c r="LOI52" s="81"/>
      <c r="LOJ52" s="81"/>
      <c r="LOK52" s="81"/>
      <c r="LOL52" s="81"/>
      <c r="LOM52" s="81"/>
      <c r="LON52" s="81"/>
      <c r="LOO52" s="81"/>
      <c r="LOP52" s="81"/>
      <c r="LOQ52" s="81"/>
      <c r="LOR52" s="81"/>
      <c r="LOS52" s="81"/>
      <c r="LOT52" s="81"/>
      <c r="LOU52" s="81"/>
      <c r="LOV52" s="81"/>
      <c r="LOW52" s="81"/>
      <c r="LOX52" s="81"/>
      <c r="LOY52" s="81"/>
      <c r="LOZ52" s="81"/>
      <c r="LPA52" s="81"/>
      <c r="LPB52" s="81"/>
      <c r="LPC52" s="81"/>
      <c r="LPD52" s="81"/>
      <c r="LPE52" s="81"/>
      <c r="LPF52" s="81"/>
      <c r="LPG52" s="81"/>
      <c r="LPH52" s="81"/>
      <c r="LPI52" s="81"/>
      <c r="LPJ52" s="81"/>
      <c r="LPK52" s="81"/>
      <c r="LPL52" s="81"/>
      <c r="LPM52" s="81"/>
      <c r="LPN52" s="81"/>
      <c r="LPO52" s="81"/>
      <c r="LPP52" s="81"/>
      <c r="LPQ52" s="81"/>
      <c r="LPR52" s="81"/>
      <c r="LPS52" s="81"/>
      <c r="LPT52" s="81"/>
      <c r="LPU52" s="81"/>
      <c r="LPV52" s="81"/>
      <c r="LPW52" s="81"/>
      <c r="LPX52" s="81"/>
      <c r="LPY52" s="81"/>
      <c r="LPZ52" s="81"/>
      <c r="LQA52" s="81"/>
      <c r="LQB52" s="81"/>
      <c r="LQC52" s="81"/>
      <c r="LQD52" s="81"/>
      <c r="LQE52" s="81"/>
      <c r="LQF52" s="81"/>
      <c r="LQG52" s="81"/>
      <c r="LQH52" s="81"/>
      <c r="LQI52" s="81"/>
      <c r="LQJ52" s="81"/>
      <c r="LQK52" s="81"/>
      <c r="LQL52" s="81"/>
      <c r="LQM52" s="81"/>
      <c r="LQN52" s="81"/>
      <c r="LQO52" s="81"/>
      <c r="LQP52" s="81"/>
      <c r="LQQ52" s="81"/>
      <c r="LQR52" s="81"/>
      <c r="LQS52" s="81"/>
      <c r="LQT52" s="81"/>
      <c r="LQU52" s="81"/>
      <c r="LQV52" s="81"/>
      <c r="LQW52" s="81"/>
      <c r="LQX52" s="81"/>
      <c r="LQY52" s="81"/>
      <c r="LQZ52" s="81"/>
      <c r="LRA52" s="81"/>
      <c r="LRB52" s="81"/>
      <c r="LRC52" s="81"/>
      <c r="LRD52" s="81"/>
      <c r="LRE52" s="81"/>
      <c r="LRF52" s="81"/>
      <c r="LRG52" s="81"/>
      <c r="LRH52" s="81"/>
      <c r="LRI52" s="81"/>
      <c r="LRJ52" s="81"/>
      <c r="LRK52" s="81"/>
      <c r="LRL52" s="81"/>
      <c r="LRM52" s="81"/>
      <c r="LRN52" s="81"/>
      <c r="LRO52" s="81"/>
      <c r="LRP52" s="81"/>
      <c r="LRQ52" s="81"/>
      <c r="LRR52" s="81"/>
      <c r="LRS52" s="81"/>
      <c r="LRT52" s="81"/>
      <c r="LRU52" s="81"/>
      <c r="LRV52" s="81"/>
      <c r="LRW52" s="81"/>
      <c r="LRX52" s="81"/>
      <c r="LRY52" s="81"/>
      <c r="LRZ52" s="81"/>
      <c r="LSA52" s="81"/>
      <c r="LSB52" s="81"/>
      <c r="LSC52" s="81"/>
      <c r="LSD52" s="81"/>
      <c r="LSE52" s="81"/>
      <c r="LSF52" s="81"/>
      <c r="LSG52" s="81"/>
      <c r="LSH52" s="81"/>
      <c r="LSI52" s="81"/>
      <c r="LSJ52" s="81"/>
      <c r="LSK52" s="81"/>
      <c r="LSL52" s="81"/>
      <c r="LSM52" s="81"/>
      <c r="LSN52" s="81"/>
      <c r="LSO52" s="81"/>
      <c r="LSP52" s="81"/>
      <c r="LSQ52" s="81"/>
      <c r="LSR52" s="81"/>
      <c r="LSS52" s="81"/>
      <c r="LST52" s="81"/>
      <c r="LSU52" s="81"/>
      <c r="LSV52" s="81"/>
      <c r="LSW52" s="81"/>
      <c r="LSX52" s="81"/>
      <c r="LSY52" s="81"/>
      <c r="LSZ52" s="81"/>
      <c r="LTA52" s="81"/>
      <c r="LTB52" s="81"/>
      <c r="LTC52" s="81"/>
      <c r="LTD52" s="81"/>
      <c r="LTE52" s="81"/>
      <c r="LTF52" s="81"/>
      <c r="LTG52" s="81"/>
      <c r="LTH52" s="81"/>
      <c r="LTI52" s="81"/>
      <c r="LTJ52" s="81"/>
      <c r="LTK52" s="81"/>
      <c r="LTL52" s="81"/>
      <c r="LTM52" s="81"/>
      <c r="LTN52" s="81"/>
      <c r="LTO52" s="81"/>
      <c r="LTP52" s="81"/>
      <c r="LTQ52" s="81"/>
      <c r="LTR52" s="81"/>
      <c r="LTS52" s="81"/>
      <c r="LTT52" s="81"/>
      <c r="LTU52" s="81"/>
      <c r="LTV52" s="81"/>
      <c r="LTW52" s="81"/>
      <c r="LTX52" s="81"/>
      <c r="LTY52" s="81"/>
      <c r="LTZ52" s="81"/>
      <c r="LUA52" s="81"/>
      <c r="LUB52" s="81"/>
      <c r="LUC52" s="81"/>
      <c r="LUD52" s="81"/>
      <c r="LUE52" s="81"/>
      <c r="LUF52" s="81"/>
      <c r="LUG52" s="81"/>
      <c r="LUH52" s="81"/>
      <c r="LUI52" s="81"/>
      <c r="LUJ52" s="81"/>
      <c r="LUK52" s="81"/>
      <c r="LUL52" s="81"/>
      <c r="LUM52" s="81"/>
      <c r="LUN52" s="81"/>
      <c r="LUO52" s="81"/>
      <c r="LUP52" s="81"/>
      <c r="LUQ52" s="81"/>
      <c r="LUR52" s="81"/>
      <c r="LUS52" s="81"/>
      <c r="LUT52" s="81"/>
      <c r="LUU52" s="81"/>
      <c r="LUV52" s="81"/>
      <c r="LUW52" s="81"/>
      <c r="LUX52" s="81"/>
      <c r="LUY52" s="81"/>
      <c r="LUZ52" s="81"/>
      <c r="LVA52" s="81"/>
      <c r="LVB52" s="81"/>
      <c r="LVC52" s="81"/>
      <c r="LVD52" s="81"/>
      <c r="LVE52" s="81"/>
      <c r="LVF52" s="81"/>
      <c r="LVG52" s="81"/>
      <c r="LVH52" s="81"/>
      <c r="LVI52" s="81"/>
      <c r="LVJ52" s="81"/>
      <c r="LVK52" s="81"/>
      <c r="LVL52" s="81"/>
      <c r="LVM52" s="81"/>
      <c r="LVN52" s="81"/>
      <c r="LVO52" s="81"/>
      <c r="LVP52" s="81"/>
      <c r="LVQ52" s="81"/>
      <c r="LVR52" s="81"/>
      <c r="LVS52" s="81"/>
      <c r="LVT52" s="81"/>
      <c r="LVU52" s="81"/>
      <c r="LVV52" s="81"/>
      <c r="LVW52" s="81"/>
      <c r="LVX52" s="81"/>
      <c r="LVY52" s="81"/>
      <c r="LVZ52" s="81"/>
      <c r="LWA52" s="81"/>
      <c r="LWB52" s="81"/>
      <c r="LWC52" s="81"/>
      <c r="LWD52" s="81"/>
      <c r="LWE52" s="81"/>
      <c r="LWF52" s="81"/>
      <c r="LWG52" s="81"/>
      <c r="LWH52" s="81"/>
      <c r="LWI52" s="81"/>
      <c r="LWJ52" s="81"/>
      <c r="LWK52" s="81"/>
      <c r="LWL52" s="81"/>
      <c r="LWM52" s="81"/>
      <c r="LWN52" s="81"/>
      <c r="LWO52" s="81"/>
      <c r="LWP52" s="81"/>
      <c r="LWQ52" s="81"/>
      <c r="LWR52" s="81"/>
      <c r="LWS52" s="81"/>
      <c r="LWT52" s="81"/>
      <c r="LWU52" s="81"/>
      <c r="LWV52" s="81"/>
      <c r="LWW52" s="81"/>
      <c r="LWX52" s="81"/>
      <c r="LWY52" s="81"/>
      <c r="LWZ52" s="81"/>
      <c r="LXA52" s="81"/>
      <c r="LXB52" s="81"/>
      <c r="LXC52" s="81"/>
      <c r="LXD52" s="81"/>
      <c r="LXE52" s="81"/>
      <c r="LXF52" s="81"/>
      <c r="LXG52" s="81"/>
      <c r="LXH52" s="81"/>
      <c r="LXI52" s="81"/>
      <c r="LXJ52" s="81"/>
      <c r="LXK52" s="81"/>
      <c r="LXL52" s="81"/>
      <c r="LXM52" s="81"/>
      <c r="LXN52" s="81"/>
      <c r="LXO52" s="81"/>
      <c r="LXP52" s="81"/>
      <c r="LXQ52" s="81"/>
      <c r="LXR52" s="81"/>
      <c r="LXS52" s="81"/>
      <c r="LXT52" s="81"/>
      <c r="LXU52" s="81"/>
      <c r="LXV52" s="81"/>
      <c r="LXW52" s="81"/>
      <c r="LXX52" s="81"/>
      <c r="LXY52" s="81"/>
      <c r="LXZ52" s="81"/>
      <c r="LYA52" s="81"/>
      <c r="LYB52" s="81"/>
      <c r="LYC52" s="81"/>
      <c r="LYD52" s="81"/>
      <c r="LYE52" s="81"/>
      <c r="LYF52" s="81"/>
      <c r="LYG52" s="81"/>
      <c r="LYH52" s="81"/>
      <c r="LYI52" s="81"/>
      <c r="LYJ52" s="81"/>
      <c r="LYK52" s="81"/>
      <c r="LYL52" s="81"/>
      <c r="LYM52" s="81"/>
      <c r="LYN52" s="81"/>
      <c r="LYO52" s="81"/>
      <c r="LYP52" s="81"/>
      <c r="LYQ52" s="81"/>
      <c r="LYR52" s="81"/>
      <c r="LYS52" s="81"/>
      <c r="LYT52" s="81"/>
      <c r="LYU52" s="81"/>
      <c r="LYV52" s="81"/>
      <c r="LYW52" s="81"/>
      <c r="LYX52" s="81"/>
      <c r="LYY52" s="81"/>
      <c r="LYZ52" s="81"/>
      <c r="LZA52" s="81"/>
      <c r="LZB52" s="81"/>
      <c r="LZC52" s="81"/>
      <c r="LZD52" s="81"/>
      <c r="LZE52" s="81"/>
      <c r="LZF52" s="81"/>
      <c r="LZG52" s="81"/>
      <c r="LZH52" s="81"/>
      <c r="LZI52" s="81"/>
      <c r="LZJ52" s="81"/>
      <c r="LZK52" s="81"/>
      <c r="LZL52" s="81"/>
      <c r="LZM52" s="81"/>
      <c r="LZN52" s="81"/>
      <c r="LZO52" s="81"/>
      <c r="LZP52" s="81"/>
      <c r="LZQ52" s="81"/>
      <c r="LZR52" s="81"/>
      <c r="LZS52" s="81"/>
      <c r="LZT52" s="81"/>
      <c r="LZU52" s="81"/>
      <c r="LZV52" s="81"/>
      <c r="LZW52" s="81"/>
      <c r="LZX52" s="81"/>
      <c r="LZY52" s="81"/>
      <c r="LZZ52" s="81"/>
      <c r="MAA52" s="81"/>
      <c r="MAB52" s="81"/>
      <c r="MAC52" s="81"/>
      <c r="MAD52" s="81"/>
      <c r="MAE52" s="81"/>
      <c r="MAF52" s="81"/>
      <c r="MAG52" s="81"/>
      <c r="MAH52" s="81"/>
      <c r="MAI52" s="81"/>
      <c r="MAJ52" s="81"/>
      <c r="MAK52" s="81"/>
      <c r="MAL52" s="81"/>
      <c r="MAM52" s="81"/>
      <c r="MAN52" s="81"/>
      <c r="MAO52" s="81"/>
      <c r="MAP52" s="81"/>
      <c r="MAQ52" s="81"/>
      <c r="MAR52" s="81"/>
      <c r="MAS52" s="81"/>
      <c r="MAT52" s="81"/>
      <c r="MAU52" s="81"/>
      <c r="MAV52" s="81"/>
      <c r="MAW52" s="81"/>
      <c r="MAX52" s="81"/>
      <c r="MAY52" s="81"/>
      <c r="MAZ52" s="81"/>
      <c r="MBA52" s="81"/>
      <c r="MBB52" s="81"/>
      <c r="MBC52" s="81"/>
      <c r="MBD52" s="81"/>
      <c r="MBE52" s="81"/>
      <c r="MBF52" s="81"/>
      <c r="MBG52" s="81"/>
      <c r="MBH52" s="81"/>
      <c r="MBI52" s="81"/>
      <c r="MBJ52" s="81"/>
      <c r="MBK52" s="81"/>
      <c r="MBL52" s="81"/>
      <c r="MBM52" s="81"/>
      <c r="MBN52" s="81"/>
      <c r="MBO52" s="81"/>
      <c r="MBP52" s="81"/>
      <c r="MBQ52" s="81"/>
      <c r="MBR52" s="81"/>
      <c r="MBS52" s="81"/>
      <c r="MBT52" s="81"/>
      <c r="MBU52" s="81"/>
      <c r="MBV52" s="81"/>
      <c r="MBW52" s="81"/>
      <c r="MBX52" s="81"/>
      <c r="MBY52" s="81"/>
      <c r="MBZ52" s="81"/>
      <c r="MCA52" s="81"/>
      <c r="MCB52" s="81"/>
      <c r="MCC52" s="81"/>
      <c r="MCD52" s="81"/>
      <c r="MCE52" s="81"/>
      <c r="MCF52" s="81"/>
      <c r="MCG52" s="81"/>
      <c r="MCH52" s="81"/>
      <c r="MCI52" s="81"/>
      <c r="MCJ52" s="81"/>
      <c r="MCK52" s="81"/>
      <c r="MCL52" s="81"/>
      <c r="MCM52" s="81"/>
      <c r="MCN52" s="81"/>
      <c r="MCO52" s="81"/>
      <c r="MCP52" s="81"/>
      <c r="MCQ52" s="81"/>
      <c r="MCR52" s="81"/>
      <c r="MCS52" s="81"/>
      <c r="MCT52" s="81"/>
      <c r="MCU52" s="81"/>
      <c r="MCV52" s="81"/>
      <c r="MCW52" s="81"/>
      <c r="MCX52" s="81"/>
      <c r="MCY52" s="81"/>
      <c r="MCZ52" s="81"/>
      <c r="MDA52" s="81"/>
      <c r="MDB52" s="81"/>
      <c r="MDC52" s="81"/>
      <c r="MDD52" s="81"/>
      <c r="MDE52" s="81"/>
      <c r="MDF52" s="81"/>
      <c r="MDG52" s="81"/>
      <c r="MDH52" s="81"/>
      <c r="MDI52" s="81"/>
      <c r="MDJ52" s="81"/>
      <c r="MDK52" s="81"/>
      <c r="MDL52" s="81"/>
      <c r="MDM52" s="81"/>
      <c r="MDN52" s="81"/>
      <c r="MDO52" s="81"/>
      <c r="MDP52" s="81"/>
      <c r="MDQ52" s="81"/>
      <c r="MDR52" s="81"/>
      <c r="MDS52" s="81"/>
      <c r="MDT52" s="81"/>
      <c r="MDU52" s="81"/>
      <c r="MDV52" s="81"/>
      <c r="MDW52" s="81"/>
      <c r="MDX52" s="81"/>
      <c r="MDY52" s="81"/>
      <c r="MDZ52" s="81"/>
      <c r="MEA52" s="81"/>
      <c r="MEB52" s="81"/>
      <c r="MEC52" s="81"/>
      <c r="MED52" s="81"/>
      <c r="MEE52" s="81"/>
      <c r="MEF52" s="81"/>
      <c r="MEG52" s="81"/>
      <c r="MEH52" s="81"/>
      <c r="MEI52" s="81"/>
      <c r="MEJ52" s="81"/>
      <c r="MEK52" s="81"/>
      <c r="MEL52" s="81"/>
      <c r="MEM52" s="81"/>
      <c r="MEN52" s="81"/>
      <c r="MEO52" s="81"/>
      <c r="MEP52" s="81"/>
      <c r="MEQ52" s="81"/>
      <c r="MER52" s="81"/>
      <c r="MES52" s="81"/>
      <c r="MET52" s="81"/>
      <c r="MEU52" s="81"/>
      <c r="MEV52" s="81"/>
      <c r="MEW52" s="81"/>
      <c r="MEX52" s="81"/>
      <c r="MEY52" s="81"/>
      <c r="MEZ52" s="81"/>
      <c r="MFA52" s="81"/>
      <c r="MFB52" s="81"/>
      <c r="MFC52" s="81"/>
      <c r="MFD52" s="81"/>
      <c r="MFE52" s="81"/>
      <c r="MFF52" s="81"/>
      <c r="MFG52" s="81"/>
      <c r="MFH52" s="81"/>
      <c r="MFI52" s="81"/>
      <c r="MFJ52" s="81"/>
      <c r="MFK52" s="81"/>
      <c r="MFL52" s="81"/>
      <c r="MFM52" s="81"/>
      <c r="MFN52" s="81"/>
      <c r="MFO52" s="81"/>
      <c r="MFP52" s="81"/>
      <c r="MFQ52" s="81"/>
      <c r="MFR52" s="81"/>
      <c r="MFS52" s="81"/>
      <c r="MFT52" s="81"/>
      <c r="MFU52" s="81"/>
      <c r="MFV52" s="81"/>
      <c r="MFW52" s="81"/>
      <c r="MFX52" s="81"/>
      <c r="MFY52" s="81"/>
      <c r="MFZ52" s="81"/>
      <c r="MGA52" s="81"/>
      <c r="MGB52" s="81"/>
      <c r="MGC52" s="81"/>
      <c r="MGD52" s="81"/>
      <c r="MGE52" s="81"/>
      <c r="MGF52" s="81"/>
      <c r="MGG52" s="81"/>
      <c r="MGH52" s="81"/>
      <c r="MGI52" s="81"/>
      <c r="MGJ52" s="81"/>
      <c r="MGK52" s="81"/>
      <c r="MGL52" s="81"/>
      <c r="MGM52" s="81"/>
      <c r="MGN52" s="81"/>
      <c r="MGO52" s="81"/>
      <c r="MGP52" s="81"/>
      <c r="MGQ52" s="81"/>
      <c r="MGR52" s="81"/>
      <c r="MGS52" s="81"/>
      <c r="MGT52" s="81"/>
      <c r="MGU52" s="81"/>
      <c r="MGV52" s="81"/>
      <c r="MGW52" s="81"/>
      <c r="MGX52" s="81"/>
      <c r="MGY52" s="81"/>
      <c r="MGZ52" s="81"/>
      <c r="MHA52" s="81"/>
      <c r="MHB52" s="81"/>
      <c r="MHC52" s="81"/>
      <c r="MHD52" s="81"/>
      <c r="MHE52" s="81"/>
      <c r="MHF52" s="81"/>
      <c r="MHG52" s="81"/>
      <c r="MHH52" s="81"/>
      <c r="MHI52" s="81"/>
      <c r="MHJ52" s="81"/>
      <c r="MHK52" s="81"/>
      <c r="MHL52" s="81"/>
      <c r="MHM52" s="81"/>
      <c r="MHN52" s="81"/>
      <c r="MHO52" s="81"/>
      <c r="MHP52" s="81"/>
      <c r="MHQ52" s="81"/>
      <c r="MHR52" s="81"/>
      <c r="MHS52" s="81"/>
      <c r="MHT52" s="81"/>
      <c r="MHU52" s="81"/>
      <c r="MHV52" s="81"/>
      <c r="MHW52" s="81"/>
      <c r="MHX52" s="81"/>
      <c r="MHY52" s="81"/>
      <c r="MHZ52" s="81"/>
      <c r="MIA52" s="81"/>
      <c r="MIB52" s="81"/>
      <c r="MIC52" s="81"/>
      <c r="MID52" s="81"/>
      <c r="MIE52" s="81"/>
      <c r="MIF52" s="81"/>
      <c r="MIG52" s="81"/>
      <c r="MIH52" s="81"/>
      <c r="MII52" s="81"/>
      <c r="MIJ52" s="81"/>
      <c r="MIK52" s="81"/>
      <c r="MIL52" s="81"/>
      <c r="MIM52" s="81"/>
      <c r="MIN52" s="81"/>
      <c r="MIO52" s="81"/>
      <c r="MIP52" s="81"/>
      <c r="MIQ52" s="81"/>
      <c r="MIR52" s="81"/>
      <c r="MIS52" s="81"/>
      <c r="MIT52" s="81"/>
      <c r="MIU52" s="81"/>
      <c r="MIV52" s="81"/>
      <c r="MIW52" s="81"/>
      <c r="MIX52" s="81"/>
      <c r="MIY52" s="81"/>
      <c r="MIZ52" s="81"/>
      <c r="MJA52" s="81"/>
      <c r="MJB52" s="81"/>
      <c r="MJC52" s="81"/>
      <c r="MJD52" s="81"/>
      <c r="MJE52" s="81"/>
      <c r="MJF52" s="81"/>
      <c r="MJG52" s="81"/>
      <c r="MJH52" s="81"/>
      <c r="MJI52" s="81"/>
      <c r="MJJ52" s="81"/>
      <c r="MJK52" s="81"/>
      <c r="MJL52" s="81"/>
      <c r="MJM52" s="81"/>
      <c r="MJN52" s="81"/>
      <c r="MJO52" s="81"/>
      <c r="MJP52" s="81"/>
      <c r="MJQ52" s="81"/>
      <c r="MJR52" s="81"/>
      <c r="MJS52" s="81"/>
      <c r="MJT52" s="81"/>
      <c r="MJU52" s="81"/>
      <c r="MJV52" s="81"/>
      <c r="MJW52" s="81"/>
      <c r="MJX52" s="81"/>
      <c r="MJY52" s="81"/>
      <c r="MJZ52" s="81"/>
      <c r="MKA52" s="81"/>
      <c r="MKB52" s="81"/>
      <c r="MKC52" s="81"/>
      <c r="MKD52" s="81"/>
      <c r="MKE52" s="81"/>
      <c r="MKF52" s="81"/>
      <c r="MKG52" s="81"/>
      <c r="MKH52" s="81"/>
      <c r="MKI52" s="81"/>
      <c r="MKJ52" s="81"/>
      <c r="MKK52" s="81"/>
      <c r="MKL52" s="81"/>
      <c r="MKM52" s="81"/>
      <c r="MKN52" s="81"/>
      <c r="MKO52" s="81"/>
      <c r="MKP52" s="81"/>
      <c r="MKQ52" s="81"/>
      <c r="MKR52" s="81"/>
      <c r="MKS52" s="81"/>
      <c r="MKT52" s="81"/>
      <c r="MKU52" s="81"/>
      <c r="MKV52" s="81"/>
      <c r="MKW52" s="81"/>
      <c r="MKX52" s="81"/>
      <c r="MKY52" s="81"/>
      <c r="MKZ52" s="81"/>
      <c r="MLA52" s="81"/>
      <c r="MLB52" s="81"/>
      <c r="MLC52" s="81"/>
      <c r="MLD52" s="81"/>
      <c r="MLE52" s="81"/>
      <c r="MLF52" s="81"/>
      <c r="MLG52" s="81"/>
      <c r="MLH52" s="81"/>
      <c r="MLI52" s="81"/>
      <c r="MLJ52" s="81"/>
      <c r="MLK52" s="81"/>
      <c r="MLL52" s="81"/>
      <c r="MLM52" s="81"/>
      <c r="MLN52" s="81"/>
      <c r="MLO52" s="81"/>
      <c r="MLP52" s="81"/>
      <c r="MLQ52" s="81"/>
      <c r="MLR52" s="81"/>
      <c r="MLS52" s="81"/>
      <c r="MLT52" s="81"/>
      <c r="MLU52" s="81"/>
      <c r="MLV52" s="81"/>
      <c r="MLW52" s="81"/>
      <c r="MLX52" s="81"/>
      <c r="MLY52" s="81"/>
      <c r="MLZ52" s="81"/>
      <c r="MMA52" s="81"/>
      <c r="MMB52" s="81"/>
      <c r="MMC52" s="81"/>
      <c r="MMD52" s="81"/>
      <c r="MME52" s="81"/>
      <c r="MMF52" s="81"/>
      <c r="MMG52" s="81"/>
      <c r="MMH52" s="81"/>
      <c r="MMI52" s="81"/>
      <c r="MMJ52" s="81"/>
      <c r="MMK52" s="81"/>
      <c r="MML52" s="81"/>
      <c r="MMM52" s="81"/>
      <c r="MMN52" s="81"/>
      <c r="MMO52" s="81"/>
      <c r="MMP52" s="81"/>
      <c r="MMQ52" s="81"/>
      <c r="MMR52" s="81"/>
      <c r="MMS52" s="81"/>
      <c r="MMT52" s="81"/>
      <c r="MMU52" s="81"/>
      <c r="MMV52" s="81"/>
      <c r="MMW52" s="81"/>
      <c r="MMX52" s="81"/>
      <c r="MMY52" s="81"/>
      <c r="MMZ52" s="81"/>
      <c r="MNA52" s="81"/>
      <c r="MNB52" s="81"/>
      <c r="MNC52" s="81"/>
      <c r="MND52" s="81"/>
      <c r="MNE52" s="81"/>
      <c r="MNF52" s="81"/>
      <c r="MNG52" s="81"/>
      <c r="MNH52" s="81"/>
      <c r="MNI52" s="81"/>
      <c r="MNJ52" s="81"/>
      <c r="MNK52" s="81"/>
      <c r="MNL52" s="81"/>
      <c r="MNM52" s="81"/>
      <c r="MNN52" s="81"/>
      <c r="MNO52" s="81"/>
      <c r="MNP52" s="81"/>
      <c r="MNQ52" s="81"/>
      <c r="MNR52" s="81"/>
      <c r="MNS52" s="81"/>
      <c r="MNT52" s="81"/>
      <c r="MNU52" s="81"/>
      <c r="MNV52" s="81"/>
      <c r="MNW52" s="81"/>
      <c r="MNX52" s="81"/>
      <c r="MNY52" s="81"/>
      <c r="MNZ52" s="81"/>
      <c r="MOA52" s="81"/>
      <c r="MOB52" s="81"/>
      <c r="MOC52" s="81"/>
      <c r="MOD52" s="81"/>
      <c r="MOE52" s="81"/>
      <c r="MOF52" s="81"/>
      <c r="MOG52" s="81"/>
      <c r="MOH52" s="81"/>
      <c r="MOI52" s="81"/>
      <c r="MOJ52" s="81"/>
      <c r="MOK52" s="81"/>
      <c r="MOL52" s="81"/>
      <c r="MOM52" s="81"/>
      <c r="MON52" s="81"/>
      <c r="MOO52" s="81"/>
      <c r="MOP52" s="81"/>
      <c r="MOQ52" s="81"/>
      <c r="MOR52" s="81"/>
      <c r="MOS52" s="81"/>
      <c r="MOT52" s="81"/>
      <c r="MOU52" s="81"/>
      <c r="MOV52" s="81"/>
      <c r="MOW52" s="81"/>
      <c r="MOX52" s="81"/>
      <c r="MOY52" s="81"/>
      <c r="MOZ52" s="81"/>
      <c r="MPA52" s="81"/>
      <c r="MPB52" s="81"/>
      <c r="MPC52" s="81"/>
      <c r="MPD52" s="81"/>
      <c r="MPE52" s="81"/>
      <c r="MPF52" s="81"/>
      <c r="MPG52" s="81"/>
      <c r="MPH52" s="81"/>
      <c r="MPI52" s="81"/>
      <c r="MPJ52" s="81"/>
      <c r="MPK52" s="81"/>
      <c r="MPL52" s="81"/>
      <c r="MPM52" s="81"/>
      <c r="MPN52" s="81"/>
      <c r="MPO52" s="81"/>
      <c r="MPP52" s="81"/>
      <c r="MPQ52" s="81"/>
      <c r="MPR52" s="81"/>
      <c r="MPS52" s="81"/>
      <c r="MPT52" s="81"/>
      <c r="MPU52" s="81"/>
      <c r="MPV52" s="81"/>
      <c r="MPW52" s="81"/>
      <c r="MPX52" s="81"/>
      <c r="MPY52" s="81"/>
      <c r="MPZ52" s="81"/>
      <c r="MQA52" s="81"/>
      <c r="MQB52" s="81"/>
      <c r="MQC52" s="81"/>
      <c r="MQD52" s="81"/>
      <c r="MQE52" s="81"/>
      <c r="MQF52" s="81"/>
      <c r="MQG52" s="81"/>
      <c r="MQH52" s="81"/>
      <c r="MQI52" s="81"/>
      <c r="MQJ52" s="81"/>
      <c r="MQK52" s="81"/>
      <c r="MQL52" s="81"/>
      <c r="MQM52" s="81"/>
      <c r="MQN52" s="81"/>
      <c r="MQO52" s="81"/>
      <c r="MQP52" s="81"/>
      <c r="MQQ52" s="81"/>
      <c r="MQR52" s="81"/>
      <c r="MQS52" s="81"/>
      <c r="MQT52" s="81"/>
      <c r="MQU52" s="81"/>
      <c r="MQV52" s="81"/>
      <c r="MQW52" s="81"/>
      <c r="MQX52" s="81"/>
      <c r="MQY52" s="81"/>
      <c r="MQZ52" s="81"/>
      <c r="MRA52" s="81"/>
      <c r="MRB52" s="81"/>
      <c r="MRC52" s="81"/>
      <c r="MRD52" s="81"/>
      <c r="MRE52" s="81"/>
      <c r="MRF52" s="81"/>
      <c r="MRG52" s="81"/>
      <c r="MRH52" s="81"/>
      <c r="MRI52" s="81"/>
      <c r="MRJ52" s="81"/>
      <c r="MRK52" s="81"/>
      <c r="MRL52" s="81"/>
      <c r="MRM52" s="81"/>
      <c r="MRN52" s="81"/>
      <c r="MRO52" s="81"/>
      <c r="MRP52" s="81"/>
      <c r="MRQ52" s="81"/>
      <c r="MRR52" s="81"/>
      <c r="MRS52" s="81"/>
      <c r="MRT52" s="81"/>
      <c r="MRU52" s="81"/>
      <c r="MRV52" s="81"/>
      <c r="MRW52" s="81"/>
      <c r="MRX52" s="81"/>
      <c r="MRY52" s="81"/>
      <c r="MRZ52" s="81"/>
      <c r="MSA52" s="81"/>
      <c r="MSB52" s="81"/>
      <c r="MSC52" s="81"/>
      <c r="MSD52" s="81"/>
      <c r="MSE52" s="81"/>
      <c r="MSF52" s="81"/>
      <c r="MSG52" s="81"/>
      <c r="MSH52" s="81"/>
      <c r="MSI52" s="81"/>
      <c r="MSJ52" s="81"/>
      <c r="MSK52" s="81"/>
      <c r="MSL52" s="81"/>
      <c r="MSM52" s="81"/>
      <c r="MSN52" s="81"/>
      <c r="MSO52" s="81"/>
      <c r="MSP52" s="81"/>
      <c r="MSQ52" s="81"/>
      <c r="MSR52" s="81"/>
      <c r="MSS52" s="81"/>
      <c r="MST52" s="81"/>
      <c r="MSU52" s="81"/>
      <c r="MSV52" s="81"/>
      <c r="MSW52" s="81"/>
      <c r="MSX52" s="81"/>
      <c r="MSY52" s="81"/>
      <c r="MSZ52" s="81"/>
      <c r="MTA52" s="81"/>
      <c r="MTB52" s="81"/>
      <c r="MTC52" s="81"/>
      <c r="MTD52" s="81"/>
      <c r="MTE52" s="81"/>
      <c r="MTF52" s="81"/>
      <c r="MTG52" s="81"/>
      <c r="MTH52" s="81"/>
      <c r="MTI52" s="81"/>
      <c r="MTJ52" s="81"/>
      <c r="MTK52" s="81"/>
      <c r="MTL52" s="81"/>
      <c r="MTM52" s="81"/>
      <c r="MTN52" s="81"/>
      <c r="MTO52" s="81"/>
      <c r="MTP52" s="81"/>
      <c r="MTQ52" s="81"/>
      <c r="MTR52" s="81"/>
      <c r="MTS52" s="81"/>
      <c r="MTT52" s="81"/>
      <c r="MTU52" s="81"/>
      <c r="MTV52" s="81"/>
      <c r="MTW52" s="81"/>
      <c r="MTX52" s="81"/>
      <c r="MTY52" s="81"/>
      <c r="MTZ52" s="81"/>
      <c r="MUA52" s="81"/>
      <c r="MUB52" s="81"/>
      <c r="MUC52" s="81"/>
      <c r="MUD52" s="81"/>
      <c r="MUE52" s="81"/>
      <c r="MUF52" s="81"/>
      <c r="MUG52" s="81"/>
      <c r="MUH52" s="81"/>
      <c r="MUI52" s="81"/>
      <c r="MUJ52" s="81"/>
      <c r="MUK52" s="81"/>
      <c r="MUL52" s="81"/>
      <c r="MUM52" s="81"/>
      <c r="MUN52" s="81"/>
      <c r="MUO52" s="81"/>
      <c r="MUP52" s="81"/>
      <c r="MUQ52" s="81"/>
      <c r="MUR52" s="81"/>
      <c r="MUS52" s="81"/>
      <c r="MUT52" s="81"/>
      <c r="MUU52" s="81"/>
      <c r="MUV52" s="81"/>
      <c r="MUW52" s="81"/>
      <c r="MUX52" s="81"/>
      <c r="MUY52" s="81"/>
      <c r="MUZ52" s="81"/>
      <c r="MVA52" s="81"/>
      <c r="MVB52" s="81"/>
      <c r="MVC52" s="81"/>
      <c r="MVD52" s="81"/>
      <c r="MVE52" s="81"/>
      <c r="MVF52" s="81"/>
      <c r="MVG52" s="81"/>
      <c r="MVH52" s="81"/>
      <c r="MVI52" s="81"/>
      <c r="MVJ52" s="81"/>
      <c r="MVK52" s="81"/>
      <c r="MVL52" s="81"/>
      <c r="MVM52" s="81"/>
      <c r="MVN52" s="81"/>
      <c r="MVO52" s="81"/>
      <c r="MVP52" s="81"/>
      <c r="MVQ52" s="81"/>
      <c r="MVR52" s="81"/>
      <c r="MVS52" s="81"/>
      <c r="MVT52" s="81"/>
      <c r="MVU52" s="81"/>
      <c r="MVV52" s="81"/>
      <c r="MVW52" s="81"/>
      <c r="MVX52" s="81"/>
      <c r="MVY52" s="81"/>
      <c r="MVZ52" s="81"/>
      <c r="MWA52" s="81"/>
      <c r="MWB52" s="81"/>
      <c r="MWC52" s="81"/>
      <c r="MWD52" s="81"/>
      <c r="MWE52" s="81"/>
      <c r="MWF52" s="81"/>
      <c r="MWG52" s="81"/>
      <c r="MWH52" s="81"/>
      <c r="MWI52" s="81"/>
      <c r="MWJ52" s="81"/>
      <c r="MWK52" s="81"/>
      <c r="MWL52" s="81"/>
      <c r="MWM52" s="81"/>
      <c r="MWN52" s="81"/>
      <c r="MWO52" s="81"/>
      <c r="MWP52" s="81"/>
      <c r="MWQ52" s="81"/>
      <c r="MWR52" s="81"/>
      <c r="MWS52" s="81"/>
      <c r="MWT52" s="81"/>
      <c r="MWU52" s="81"/>
      <c r="MWV52" s="81"/>
      <c r="MWW52" s="81"/>
      <c r="MWX52" s="81"/>
      <c r="MWY52" s="81"/>
      <c r="MWZ52" s="81"/>
      <c r="MXA52" s="81"/>
      <c r="MXB52" s="81"/>
      <c r="MXC52" s="81"/>
      <c r="MXD52" s="81"/>
      <c r="MXE52" s="81"/>
      <c r="MXF52" s="81"/>
      <c r="MXG52" s="81"/>
      <c r="MXH52" s="81"/>
      <c r="MXI52" s="81"/>
      <c r="MXJ52" s="81"/>
      <c r="MXK52" s="81"/>
      <c r="MXL52" s="81"/>
      <c r="MXM52" s="81"/>
      <c r="MXN52" s="81"/>
      <c r="MXO52" s="81"/>
      <c r="MXP52" s="81"/>
      <c r="MXQ52" s="81"/>
      <c r="MXR52" s="81"/>
      <c r="MXS52" s="81"/>
      <c r="MXT52" s="81"/>
      <c r="MXU52" s="81"/>
      <c r="MXV52" s="81"/>
      <c r="MXW52" s="81"/>
      <c r="MXX52" s="81"/>
      <c r="MXY52" s="81"/>
      <c r="MXZ52" s="81"/>
      <c r="MYA52" s="81"/>
      <c r="MYB52" s="81"/>
      <c r="MYC52" s="81"/>
      <c r="MYD52" s="81"/>
      <c r="MYE52" s="81"/>
      <c r="MYF52" s="81"/>
      <c r="MYG52" s="81"/>
      <c r="MYH52" s="81"/>
      <c r="MYI52" s="81"/>
      <c r="MYJ52" s="81"/>
      <c r="MYK52" s="81"/>
      <c r="MYL52" s="81"/>
      <c r="MYM52" s="81"/>
      <c r="MYN52" s="81"/>
      <c r="MYO52" s="81"/>
      <c r="MYP52" s="81"/>
      <c r="MYQ52" s="81"/>
      <c r="MYR52" s="81"/>
      <c r="MYS52" s="81"/>
      <c r="MYT52" s="81"/>
      <c r="MYU52" s="81"/>
      <c r="MYV52" s="81"/>
      <c r="MYW52" s="81"/>
      <c r="MYX52" s="81"/>
      <c r="MYY52" s="81"/>
      <c r="MYZ52" s="81"/>
      <c r="MZA52" s="81"/>
      <c r="MZB52" s="81"/>
      <c r="MZC52" s="81"/>
      <c r="MZD52" s="81"/>
      <c r="MZE52" s="81"/>
      <c r="MZF52" s="81"/>
      <c r="MZG52" s="81"/>
      <c r="MZH52" s="81"/>
      <c r="MZI52" s="81"/>
      <c r="MZJ52" s="81"/>
      <c r="MZK52" s="81"/>
      <c r="MZL52" s="81"/>
      <c r="MZM52" s="81"/>
      <c r="MZN52" s="81"/>
      <c r="MZO52" s="81"/>
      <c r="MZP52" s="81"/>
      <c r="MZQ52" s="81"/>
      <c r="MZR52" s="81"/>
      <c r="MZS52" s="81"/>
      <c r="MZT52" s="81"/>
      <c r="MZU52" s="81"/>
      <c r="MZV52" s="81"/>
      <c r="MZW52" s="81"/>
      <c r="MZX52" s="81"/>
      <c r="MZY52" s="81"/>
      <c r="MZZ52" s="81"/>
      <c r="NAA52" s="81"/>
      <c r="NAB52" s="81"/>
      <c r="NAC52" s="81"/>
      <c r="NAD52" s="81"/>
      <c r="NAE52" s="81"/>
      <c r="NAF52" s="81"/>
      <c r="NAG52" s="81"/>
      <c r="NAH52" s="81"/>
      <c r="NAI52" s="81"/>
      <c r="NAJ52" s="81"/>
      <c r="NAK52" s="81"/>
      <c r="NAL52" s="81"/>
      <c r="NAM52" s="81"/>
      <c r="NAN52" s="81"/>
      <c r="NAO52" s="81"/>
      <c r="NAP52" s="81"/>
      <c r="NAQ52" s="81"/>
      <c r="NAR52" s="81"/>
      <c r="NAS52" s="81"/>
      <c r="NAT52" s="81"/>
      <c r="NAU52" s="81"/>
      <c r="NAV52" s="81"/>
      <c r="NAW52" s="81"/>
      <c r="NAX52" s="81"/>
      <c r="NAY52" s="81"/>
      <c r="NAZ52" s="81"/>
      <c r="NBA52" s="81"/>
      <c r="NBB52" s="81"/>
      <c r="NBC52" s="81"/>
      <c r="NBD52" s="81"/>
      <c r="NBE52" s="81"/>
      <c r="NBF52" s="81"/>
      <c r="NBG52" s="81"/>
      <c r="NBH52" s="81"/>
      <c r="NBI52" s="81"/>
      <c r="NBJ52" s="81"/>
      <c r="NBK52" s="81"/>
      <c r="NBL52" s="81"/>
      <c r="NBM52" s="81"/>
      <c r="NBN52" s="81"/>
      <c r="NBO52" s="81"/>
      <c r="NBP52" s="81"/>
      <c r="NBQ52" s="81"/>
      <c r="NBR52" s="81"/>
      <c r="NBS52" s="81"/>
      <c r="NBT52" s="81"/>
      <c r="NBU52" s="81"/>
      <c r="NBV52" s="81"/>
      <c r="NBW52" s="81"/>
      <c r="NBX52" s="81"/>
      <c r="NBY52" s="81"/>
      <c r="NBZ52" s="81"/>
      <c r="NCA52" s="81"/>
      <c r="NCB52" s="81"/>
      <c r="NCC52" s="81"/>
      <c r="NCD52" s="81"/>
      <c r="NCE52" s="81"/>
      <c r="NCF52" s="81"/>
      <c r="NCG52" s="81"/>
      <c r="NCH52" s="81"/>
      <c r="NCI52" s="81"/>
      <c r="NCJ52" s="81"/>
      <c r="NCK52" s="81"/>
      <c r="NCL52" s="81"/>
      <c r="NCM52" s="81"/>
      <c r="NCN52" s="81"/>
      <c r="NCO52" s="81"/>
      <c r="NCP52" s="81"/>
      <c r="NCQ52" s="81"/>
      <c r="NCR52" s="81"/>
      <c r="NCS52" s="81"/>
      <c r="NCT52" s="81"/>
      <c r="NCU52" s="81"/>
      <c r="NCV52" s="81"/>
      <c r="NCW52" s="81"/>
      <c r="NCX52" s="81"/>
      <c r="NCY52" s="81"/>
      <c r="NCZ52" s="81"/>
      <c r="NDA52" s="81"/>
      <c r="NDB52" s="81"/>
      <c r="NDC52" s="81"/>
      <c r="NDD52" s="81"/>
      <c r="NDE52" s="81"/>
      <c r="NDF52" s="81"/>
      <c r="NDG52" s="81"/>
      <c r="NDH52" s="81"/>
      <c r="NDI52" s="81"/>
      <c r="NDJ52" s="81"/>
      <c r="NDK52" s="81"/>
      <c r="NDL52" s="81"/>
      <c r="NDM52" s="81"/>
      <c r="NDN52" s="81"/>
      <c r="NDO52" s="81"/>
      <c r="NDP52" s="81"/>
      <c r="NDQ52" s="81"/>
      <c r="NDR52" s="81"/>
      <c r="NDS52" s="81"/>
      <c r="NDT52" s="81"/>
      <c r="NDU52" s="81"/>
      <c r="NDV52" s="81"/>
      <c r="NDW52" s="81"/>
      <c r="NDX52" s="81"/>
      <c r="NDY52" s="81"/>
      <c r="NDZ52" s="81"/>
      <c r="NEA52" s="81"/>
      <c r="NEB52" s="81"/>
      <c r="NEC52" s="81"/>
      <c r="NED52" s="81"/>
      <c r="NEE52" s="81"/>
      <c r="NEF52" s="81"/>
      <c r="NEG52" s="81"/>
      <c r="NEH52" s="81"/>
      <c r="NEI52" s="81"/>
      <c r="NEJ52" s="81"/>
      <c r="NEK52" s="81"/>
      <c r="NEL52" s="81"/>
      <c r="NEM52" s="81"/>
      <c r="NEN52" s="81"/>
      <c r="NEO52" s="81"/>
      <c r="NEP52" s="81"/>
      <c r="NEQ52" s="81"/>
      <c r="NER52" s="81"/>
      <c r="NES52" s="81"/>
      <c r="NET52" s="81"/>
      <c r="NEU52" s="81"/>
      <c r="NEV52" s="81"/>
      <c r="NEW52" s="81"/>
      <c r="NEX52" s="81"/>
      <c r="NEY52" s="81"/>
      <c r="NEZ52" s="81"/>
      <c r="NFA52" s="81"/>
      <c r="NFB52" s="81"/>
      <c r="NFC52" s="81"/>
      <c r="NFD52" s="81"/>
      <c r="NFE52" s="81"/>
      <c r="NFF52" s="81"/>
      <c r="NFG52" s="81"/>
      <c r="NFH52" s="81"/>
      <c r="NFI52" s="81"/>
      <c r="NFJ52" s="81"/>
      <c r="NFK52" s="81"/>
      <c r="NFL52" s="81"/>
      <c r="NFM52" s="81"/>
      <c r="NFN52" s="81"/>
      <c r="NFO52" s="81"/>
      <c r="NFP52" s="81"/>
      <c r="NFQ52" s="81"/>
      <c r="NFR52" s="81"/>
      <c r="NFS52" s="81"/>
      <c r="NFT52" s="81"/>
      <c r="NFU52" s="81"/>
      <c r="NFV52" s="81"/>
      <c r="NFW52" s="81"/>
      <c r="NFX52" s="81"/>
      <c r="NFY52" s="81"/>
      <c r="NFZ52" s="81"/>
      <c r="NGA52" s="81"/>
      <c r="NGB52" s="81"/>
      <c r="NGC52" s="81"/>
      <c r="NGD52" s="81"/>
      <c r="NGE52" s="81"/>
      <c r="NGF52" s="81"/>
      <c r="NGG52" s="81"/>
      <c r="NGH52" s="81"/>
      <c r="NGI52" s="81"/>
      <c r="NGJ52" s="81"/>
      <c r="NGK52" s="81"/>
      <c r="NGL52" s="81"/>
      <c r="NGM52" s="81"/>
      <c r="NGN52" s="81"/>
      <c r="NGO52" s="81"/>
      <c r="NGP52" s="81"/>
      <c r="NGQ52" s="81"/>
      <c r="NGR52" s="81"/>
      <c r="NGS52" s="81"/>
      <c r="NGT52" s="81"/>
      <c r="NGU52" s="81"/>
      <c r="NGV52" s="81"/>
      <c r="NGW52" s="81"/>
      <c r="NGX52" s="81"/>
      <c r="NGY52" s="81"/>
      <c r="NGZ52" s="81"/>
      <c r="NHA52" s="81"/>
      <c r="NHB52" s="81"/>
      <c r="NHC52" s="81"/>
      <c r="NHD52" s="81"/>
      <c r="NHE52" s="81"/>
      <c r="NHF52" s="81"/>
      <c r="NHG52" s="81"/>
      <c r="NHH52" s="81"/>
      <c r="NHI52" s="81"/>
      <c r="NHJ52" s="81"/>
      <c r="NHK52" s="81"/>
      <c r="NHL52" s="81"/>
      <c r="NHM52" s="81"/>
      <c r="NHN52" s="81"/>
      <c r="NHO52" s="81"/>
      <c r="NHP52" s="81"/>
      <c r="NHQ52" s="81"/>
      <c r="NHR52" s="81"/>
      <c r="NHS52" s="81"/>
      <c r="NHT52" s="81"/>
      <c r="NHU52" s="81"/>
      <c r="NHV52" s="81"/>
      <c r="NHW52" s="81"/>
      <c r="NHX52" s="81"/>
      <c r="NHY52" s="81"/>
      <c r="NHZ52" s="81"/>
      <c r="NIA52" s="81"/>
      <c r="NIB52" s="81"/>
      <c r="NIC52" s="81"/>
      <c r="NID52" s="81"/>
      <c r="NIE52" s="81"/>
      <c r="NIF52" s="81"/>
      <c r="NIG52" s="81"/>
      <c r="NIH52" s="81"/>
      <c r="NII52" s="81"/>
      <c r="NIJ52" s="81"/>
      <c r="NIK52" s="81"/>
      <c r="NIL52" s="81"/>
      <c r="NIM52" s="81"/>
      <c r="NIN52" s="81"/>
      <c r="NIO52" s="81"/>
      <c r="NIP52" s="81"/>
      <c r="NIQ52" s="81"/>
      <c r="NIR52" s="81"/>
      <c r="NIS52" s="81"/>
      <c r="NIT52" s="81"/>
      <c r="NIU52" s="81"/>
      <c r="NIV52" s="81"/>
      <c r="NIW52" s="81"/>
      <c r="NIX52" s="81"/>
      <c r="NIY52" s="81"/>
      <c r="NIZ52" s="81"/>
      <c r="NJA52" s="81"/>
      <c r="NJB52" s="81"/>
      <c r="NJC52" s="81"/>
      <c r="NJD52" s="81"/>
      <c r="NJE52" s="81"/>
      <c r="NJF52" s="81"/>
      <c r="NJG52" s="81"/>
      <c r="NJH52" s="81"/>
      <c r="NJI52" s="81"/>
      <c r="NJJ52" s="81"/>
      <c r="NJK52" s="81"/>
      <c r="NJL52" s="81"/>
      <c r="NJM52" s="81"/>
      <c r="NJN52" s="81"/>
      <c r="NJO52" s="81"/>
      <c r="NJP52" s="81"/>
      <c r="NJQ52" s="81"/>
      <c r="NJR52" s="81"/>
      <c r="NJS52" s="81"/>
      <c r="NJT52" s="81"/>
      <c r="NJU52" s="81"/>
      <c r="NJV52" s="81"/>
      <c r="NJW52" s="81"/>
      <c r="NJX52" s="81"/>
      <c r="NJY52" s="81"/>
      <c r="NJZ52" s="81"/>
      <c r="NKA52" s="81"/>
      <c r="NKB52" s="81"/>
      <c r="NKC52" s="81"/>
      <c r="NKD52" s="81"/>
      <c r="NKE52" s="81"/>
      <c r="NKF52" s="81"/>
      <c r="NKG52" s="81"/>
      <c r="NKH52" s="81"/>
      <c r="NKI52" s="81"/>
      <c r="NKJ52" s="81"/>
      <c r="NKK52" s="81"/>
      <c r="NKL52" s="81"/>
      <c r="NKM52" s="81"/>
      <c r="NKN52" s="81"/>
      <c r="NKO52" s="81"/>
      <c r="NKP52" s="81"/>
      <c r="NKQ52" s="81"/>
      <c r="NKR52" s="81"/>
      <c r="NKS52" s="81"/>
      <c r="NKT52" s="81"/>
      <c r="NKU52" s="81"/>
      <c r="NKV52" s="81"/>
      <c r="NKW52" s="81"/>
      <c r="NKX52" s="81"/>
      <c r="NKY52" s="81"/>
      <c r="NKZ52" s="81"/>
      <c r="NLA52" s="81"/>
      <c r="NLB52" s="81"/>
      <c r="NLC52" s="81"/>
      <c r="NLD52" s="81"/>
      <c r="NLE52" s="81"/>
      <c r="NLF52" s="81"/>
      <c r="NLG52" s="81"/>
      <c r="NLH52" s="81"/>
      <c r="NLI52" s="81"/>
      <c r="NLJ52" s="81"/>
      <c r="NLK52" s="81"/>
      <c r="NLL52" s="81"/>
      <c r="NLM52" s="81"/>
      <c r="NLN52" s="81"/>
      <c r="NLO52" s="81"/>
      <c r="NLP52" s="81"/>
      <c r="NLQ52" s="81"/>
      <c r="NLR52" s="81"/>
      <c r="NLS52" s="81"/>
      <c r="NLT52" s="81"/>
      <c r="NLU52" s="81"/>
      <c r="NLV52" s="81"/>
      <c r="NLW52" s="81"/>
      <c r="NLX52" s="81"/>
      <c r="NLY52" s="81"/>
      <c r="NLZ52" s="81"/>
      <c r="NMA52" s="81"/>
      <c r="NMB52" s="81"/>
      <c r="NMC52" s="81"/>
      <c r="NMD52" s="81"/>
      <c r="NME52" s="81"/>
      <c r="NMF52" s="81"/>
      <c r="NMG52" s="81"/>
      <c r="NMH52" s="81"/>
      <c r="NMI52" s="81"/>
      <c r="NMJ52" s="81"/>
      <c r="NMK52" s="81"/>
      <c r="NML52" s="81"/>
      <c r="NMM52" s="81"/>
      <c r="NMN52" s="81"/>
      <c r="NMO52" s="81"/>
      <c r="NMP52" s="81"/>
      <c r="NMQ52" s="81"/>
      <c r="NMR52" s="81"/>
      <c r="NMS52" s="81"/>
      <c r="NMT52" s="81"/>
      <c r="NMU52" s="81"/>
      <c r="NMV52" s="81"/>
      <c r="NMW52" s="81"/>
      <c r="NMX52" s="81"/>
      <c r="NMY52" s="81"/>
      <c r="NMZ52" s="81"/>
      <c r="NNA52" s="81"/>
      <c r="NNB52" s="81"/>
      <c r="NNC52" s="81"/>
      <c r="NND52" s="81"/>
      <c r="NNE52" s="81"/>
      <c r="NNF52" s="81"/>
      <c r="NNG52" s="81"/>
      <c r="NNH52" s="81"/>
      <c r="NNI52" s="81"/>
      <c r="NNJ52" s="81"/>
      <c r="NNK52" s="81"/>
      <c r="NNL52" s="81"/>
      <c r="NNM52" s="81"/>
      <c r="NNN52" s="81"/>
      <c r="NNO52" s="81"/>
      <c r="NNP52" s="81"/>
      <c r="NNQ52" s="81"/>
      <c r="NNR52" s="81"/>
      <c r="NNS52" s="81"/>
      <c r="NNT52" s="81"/>
      <c r="NNU52" s="81"/>
      <c r="NNV52" s="81"/>
      <c r="NNW52" s="81"/>
      <c r="NNX52" s="81"/>
      <c r="NNY52" s="81"/>
      <c r="NNZ52" s="81"/>
      <c r="NOA52" s="81"/>
      <c r="NOB52" s="81"/>
      <c r="NOC52" s="81"/>
      <c r="NOD52" s="81"/>
      <c r="NOE52" s="81"/>
      <c r="NOF52" s="81"/>
      <c r="NOG52" s="81"/>
      <c r="NOH52" s="81"/>
      <c r="NOI52" s="81"/>
      <c r="NOJ52" s="81"/>
      <c r="NOK52" s="81"/>
      <c r="NOL52" s="81"/>
      <c r="NOM52" s="81"/>
      <c r="NON52" s="81"/>
      <c r="NOO52" s="81"/>
      <c r="NOP52" s="81"/>
      <c r="NOQ52" s="81"/>
      <c r="NOR52" s="81"/>
      <c r="NOS52" s="81"/>
      <c r="NOT52" s="81"/>
      <c r="NOU52" s="81"/>
      <c r="NOV52" s="81"/>
      <c r="NOW52" s="81"/>
      <c r="NOX52" s="81"/>
      <c r="NOY52" s="81"/>
      <c r="NOZ52" s="81"/>
      <c r="NPA52" s="81"/>
      <c r="NPB52" s="81"/>
      <c r="NPC52" s="81"/>
      <c r="NPD52" s="81"/>
      <c r="NPE52" s="81"/>
      <c r="NPF52" s="81"/>
      <c r="NPG52" s="81"/>
      <c r="NPH52" s="81"/>
      <c r="NPI52" s="81"/>
      <c r="NPJ52" s="81"/>
      <c r="NPK52" s="81"/>
      <c r="NPL52" s="81"/>
      <c r="NPM52" s="81"/>
      <c r="NPN52" s="81"/>
      <c r="NPO52" s="81"/>
      <c r="NPP52" s="81"/>
      <c r="NPQ52" s="81"/>
      <c r="NPR52" s="81"/>
      <c r="NPS52" s="81"/>
      <c r="NPT52" s="81"/>
      <c r="NPU52" s="81"/>
      <c r="NPV52" s="81"/>
      <c r="NPW52" s="81"/>
      <c r="NPX52" s="81"/>
      <c r="NPY52" s="81"/>
      <c r="NPZ52" s="81"/>
      <c r="NQA52" s="81"/>
      <c r="NQB52" s="81"/>
      <c r="NQC52" s="81"/>
      <c r="NQD52" s="81"/>
      <c r="NQE52" s="81"/>
      <c r="NQF52" s="81"/>
      <c r="NQG52" s="81"/>
      <c r="NQH52" s="81"/>
      <c r="NQI52" s="81"/>
      <c r="NQJ52" s="81"/>
      <c r="NQK52" s="81"/>
      <c r="NQL52" s="81"/>
      <c r="NQM52" s="81"/>
      <c r="NQN52" s="81"/>
      <c r="NQO52" s="81"/>
      <c r="NQP52" s="81"/>
      <c r="NQQ52" s="81"/>
      <c r="NQR52" s="81"/>
      <c r="NQS52" s="81"/>
      <c r="NQT52" s="81"/>
      <c r="NQU52" s="81"/>
      <c r="NQV52" s="81"/>
      <c r="NQW52" s="81"/>
      <c r="NQX52" s="81"/>
      <c r="NQY52" s="81"/>
      <c r="NQZ52" s="81"/>
      <c r="NRA52" s="81"/>
      <c r="NRB52" s="81"/>
      <c r="NRC52" s="81"/>
      <c r="NRD52" s="81"/>
      <c r="NRE52" s="81"/>
      <c r="NRF52" s="81"/>
      <c r="NRG52" s="81"/>
      <c r="NRH52" s="81"/>
      <c r="NRI52" s="81"/>
      <c r="NRJ52" s="81"/>
      <c r="NRK52" s="81"/>
      <c r="NRL52" s="81"/>
      <c r="NRM52" s="81"/>
      <c r="NRN52" s="81"/>
      <c r="NRO52" s="81"/>
      <c r="NRP52" s="81"/>
      <c r="NRQ52" s="81"/>
      <c r="NRR52" s="81"/>
      <c r="NRS52" s="81"/>
      <c r="NRT52" s="81"/>
      <c r="NRU52" s="81"/>
      <c r="NRV52" s="81"/>
      <c r="NRW52" s="81"/>
      <c r="NRX52" s="81"/>
      <c r="NRY52" s="81"/>
      <c r="NRZ52" s="81"/>
      <c r="NSA52" s="81"/>
      <c r="NSB52" s="81"/>
      <c r="NSC52" s="81"/>
      <c r="NSD52" s="81"/>
      <c r="NSE52" s="81"/>
      <c r="NSF52" s="81"/>
      <c r="NSG52" s="81"/>
      <c r="NSH52" s="81"/>
      <c r="NSI52" s="81"/>
      <c r="NSJ52" s="81"/>
      <c r="NSK52" s="81"/>
      <c r="NSL52" s="81"/>
      <c r="NSM52" s="81"/>
      <c r="NSN52" s="81"/>
      <c r="NSO52" s="81"/>
      <c r="NSP52" s="81"/>
      <c r="NSQ52" s="81"/>
      <c r="NSR52" s="81"/>
      <c r="NSS52" s="81"/>
      <c r="NST52" s="81"/>
      <c r="NSU52" s="81"/>
      <c r="NSV52" s="81"/>
      <c r="NSW52" s="81"/>
      <c r="NSX52" s="81"/>
      <c r="NSY52" s="81"/>
      <c r="NSZ52" s="81"/>
      <c r="NTA52" s="81"/>
      <c r="NTB52" s="81"/>
      <c r="NTC52" s="81"/>
      <c r="NTD52" s="81"/>
      <c r="NTE52" s="81"/>
      <c r="NTF52" s="81"/>
      <c r="NTG52" s="81"/>
      <c r="NTH52" s="81"/>
      <c r="NTI52" s="81"/>
      <c r="NTJ52" s="81"/>
      <c r="NTK52" s="81"/>
      <c r="NTL52" s="81"/>
      <c r="NTM52" s="81"/>
      <c r="NTN52" s="81"/>
      <c r="NTO52" s="81"/>
      <c r="NTP52" s="81"/>
      <c r="NTQ52" s="81"/>
      <c r="NTR52" s="81"/>
      <c r="NTS52" s="81"/>
      <c r="NTT52" s="81"/>
      <c r="NTU52" s="81"/>
      <c r="NTV52" s="81"/>
      <c r="NTW52" s="81"/>
      <c r="NTX52" s="81"/>
      <c r="NTY52" s="81"/>
      <c r="NTZ52" s="81"/>
      <c r="NUA52" s="81"/>
      <c r="NUB52" s="81"/>
      <c r="NUC52" s="81"/>
      <c r="NUD52" s="81"/>
      <c r="NUE52" s="81"/>
      <c r="NUF52" s="81"/>
      <c r="NUG52" s="81"/>
      <c r="NUH52" s="81"/>
      <c r="NUI52" s="81"/>
      <c r="NUJ52" s="81"/>
      <c r="NUK52" s="81"/>
      <c r="NUL52" s="81"/>
      <c r="NUM52" s="81"/>
      <c r="NUN52" s="81"/>
      <c r="NUO52" s="81"/>
      <c r="NUP52" s="81"/>
      <c r="NUQ52" s="81"/>
      <c r="NUR52" s="81"/>
      <c r="NUS52" s="81"/>
      <c r="NUT52" s="81"/>
      <c r="NUU52" s="81"/>
      <c r="NUV52" s="81"/>
      <c r="NUW52" s="81"/>
      <c r="NUX52" s="81"/>
      <c r="NUY52" s="81"/>
      <c r="NUZ52" s="81"/>
      <c r="NVA52" s="81"/>
      <c r="NVB52" s="81"/>
      <c r="NVC52" s="81"/>
      <c r="NVD52" s="81"/>
      <c r="NVE52" s="81"/>
      <c r="NVF52" s="81"/>
      <c r="NVG52" s="81"/>
      <c r="NVH52" s="81"/>
      <c r="NVI52" s="81"/>
      <c r="NVJ52" s="81"/>
      <c r="NVK52" s="81"/>
      <c r="NVL52" s="81"/>
      <c r="NVM52" s="81"/>
      <c r="NVN52" s="81"/>
      <c r="NVO52" s="81"/>
      <c r="NVP52" s="81"/>
      <c r="NVQ52" s="81"/>
      <c r="NVR52" s="81"/>
      <c r="NVS52" s="81"/>
      <c r="NVT52" s="81"/>
      <c r="NVU52" s="81"/>
      <c r="NVV52" s="81"/>
      <c r="NVW52" s="81"/>
      <c r="NVX52" s="81"/>
      <c r="NVY52" s="81"/>
      <c r="NVZ52" s="81"/>
      <c r="NWA52" s="81"/>
      <c r="NWB52" s="81"/>
      <c r="NWC52" s="81"/>
      <c r="NWD52" s="81"/>
      <c r="NWE52" s="81"/>
      <c r="NWF52" s="81"/>
      <c r="NWG52" s="81"/>
      <c r="NWH52" s="81"/>
      <c r="NWI52" s="81"/>
      <c r="NWJ52" s="81"/>
      <c r="NWK52" s="81"/>
      <c r="NWL52" s="81"/>
      <c r="NWM52" s="81"/>
      <c r="NWN52" s="81"/>
      <c r="NWO52" s="81"/>
      <c r="NWP52" s="81"/>
      <c r="NWQ52" s="81"/>
      <c r="NWR52" s="81"/>
      <c r="NWS52" s="81"/>
      <c r="NWT52" s="81"/>
      <c r="NWU52" s="81"/>
      <c r="NWV52" s="81"/>
      <c r="NWW52" s="81"/>
      <c r="NWX52" s="81"/>
      <c r="NWY52" s="81"/>
      <c r="NWZ52" s="81"/>
      <c r="NXA52" s="81"/>
      <c r="NXB52" s="81"/>
      <c r="NXC52" s="81"/>
      <c r="NXD52" s="81"/>
      <c r="NXE52" s="81"/>
      <c r="NXF52" s="81"/>
      <c r="NXG52" s="81"/>
      <c r="NXH52" s="81"/>
      <c r="NXI52" s="81"/>
      <c r="NXJ52" s="81"/>
      <c r="NXK52" s="81"/>
      <c r="NXL52" s="81"/>
      <c r="NXM52" s="81"/>
      <c r="NXN52" s="81"/>
      <c r="NXO52" s="81"/>
      <c r="NXP52" s="81"/>
      <c r="NXQ52" s="81"/>
      <c r="NXR52" s="81"/>
      <c r="NXS52" s="81"/>
      <c r="NXT52" s="81"/>
      <c r="NXU52" s="81"/>
      <c r="NXV52" s="81"/>
      <c r="NXW52" s="81"/>
      <c r="NXX52" s="81"/>
      <c r="NXY52" s="81"/>
      <c r="NXZ52" s="81"/>
      <c r="NYA52" s="81"/>
      <c r="NYB52" s="81"/>
      <c r="NYC52" s="81"/>
      <c r="NYD52" s="81"/>
      <c r="NYE52" s="81"/>
      <c r="NYF52" s="81"/>
      <c r="NYG52" s="81"/>
      <c r="NYH52" s="81"/>
      <c r="NYI52" s="81"/>
      <c r="NYJ52" s="81"/>
      <c r="NYK52" s="81"/>
      <c r="NYL52" s="81"/>
      <c r="NYM52" s="81"/>
      <c r="NYN52" s="81"/>
      <c r="NYO52" s="81"/>
      <c r="NYP52" s="81"/>
      <c r="NYQ52" s="81"/>
      <c r="NYR52" s="81"/>
      <c r="NYS52" s="81"/>
      <c r="NYT52" s="81"/>
      <c r="NYU52" s="81"/>
      <c r="NYV52" s="81"/>
      <c r="NYW52" s="81"/>
      <c r="NYX52" s="81"/>
      <c r="NYY52" s="81"/>
      <c r="NYZ52" s="81"/>
      <c r="NZA52" s="81"/>
      <c r="NZB52" s="81"/>
      <c r="NZC52" s="81"/>
      <c r="NZD52" s="81"/>
      <c r="NZE52" s="81"/>
      <c r="NZF52" s="81"/>
      <c r="NZG52" s="81"/>
      <c r="NZH52" s="81"/>
      <c r="NZI52" s="81"/>
      <c r="NZJ52" s="81"/>
      <c r="NZK52" s="81"/>
      <c r="NZL52" s="81"/>
      <c r="NZM52" s="81"/>
      <c r="NZN52" s="81"/>
      <c r="NZO52" s="81"/>
      <c r="NZP52" s="81"/>
      <c r="NZQ52" s="81"/>
      <c r="NZR52" s="81"/>
      <c r="NZS52" s="81"/>
      <c r="NZT52" s="81"/>
      <c r="NZU52" s="81"/>
      <c r="NZV52" s="81"/>
      <c r="NZW52" s="81"/>
      <c r="NZX52" s="81"/>
      <c r="NZY52" s="81"/>
      <c r="NZZ52" s="81"/>
      <c r="OAA52" s="81"/>
      <c r="OAB52" s="81"/>
      <c r="OAC52" s="81"/>
      <c r="OAD52" s="81"/>
      <c r="OAE52" s="81"/>
      <c r="OAF52" s="81"/>
      <c r="OAG52" s="81"/>
      <c r="OAH52" s="81"/>
      <c r="OAI52" s="81"/>
      <c r="OAJ52" s="81"/>
      <c r="OAK52" s="81"/>
      <c r="OAL52" s="81"/>
      <c r="OAM52" s="81"/>
      <c r="OAN52" s="81"/>
      <c r="OAO52" s="81"/>
      <c r="OAP52" s="81"/>
      <c r="OAQ52" s="81"/>
      <c r="OAR52" s="81"/>
      <c r="OAS52" s="81"/>
      <c r="OAT52" s="81"/>
      <c r="OAU52" s="81"/>
      <c r="OAV52" s="81"/>
      <c r="OAW52" s="81"/>
      <c r="OAX52" s="81"/>
      <c r="OAY52" s="81"/>
      <c r="OAZ52" s="81"/>
      <c r="OBA52" s="81"/>
      <c r="OBB52" s="81"/>
      <c r="OBC52" s="81"/>
      <c r="OBD52" s="81"/>
      <c r="OBE52" s="81"/>
      <c r="OBF52" s="81"/>
      <c r="OBG52" s="81"/>
      <c r="OBH52" s="81"/>
      <c r="OBI52" s="81"/>
      <c r="OBJ52" s="81"/>
      <c r="OBK52" s="81"/>
      <c r="OBL52" s="81"/>
      <c r="OBM52" s="81"/>
      <c r="OBN52" s="81"/>
      <c r="OBO52" s="81"/>
      <c r="OBP52" s="81"/>
      <c r="OBQ52" s="81"/>
      <c r="OBR52" s="81"/>
      <c r="OBS52" s="81"/>
      <c r="OBT52" s="81"/>
      <c r="OBU52" s="81"/>
      <c r="OBV52" s="81"/>
      <c r="OBW52" s="81"/>
      <c r="OBX52" s="81"/>
      <c r="OBY52" s="81"/>
      <c r="OBZ52" s="81"/>
      <c r="OCA52" s="81"/>
      <c r="OCB52" s="81"/>
      <c r="OCC52" s="81"/>
      <c r="OCD52" s="81"/>
      <c r="OCE52" s="81"/>
      <c r="OCF52" s="81"/>
      <c r="OCG52" s="81"/>
      <c r="OCH52" s="81"/>
      <c r="OCI52" s="81"/>
      <c r="OCJ52" s="81"/>
      <c r="OCK52" s="81"/>
      <c r="OCL52" s="81"/>
      <c r="OCM52" s="81"/>
      <c r="OCN52" s="81"/>
      <c r="OCO52" s="81"/>
      <c r="OCP52" s="81"/>
      <c r="OCQ52" s="81"/>
      <c r="OCR52" s="81"/>
      <c r="OCS52" s="81"/>
      <c r="OCT52" s="81"/>
      <c r="OCU52" s="81"/>
      <c r="OCV52" s="81"/>
      <c r="OCW52" s="81"/>
      <c r="OCX52" s="81"/>
      <c r="OCY52" s="81"/>
      <c r="OCZ52" s="81"/>
      <c r="ODA52" s="81"/>
      <c r="ODB52" s="81"/>
      <c r="ODC52" s="81"/>
      <c r="ODD52" s="81"/>
      <c r="ODE52" s="81"/>
      <c r="ODF52" s="81"/>
      <c r="ODG52" s="81"/>
      <c r="ODH52" s="81"/>
      <c r="ODI52" s="81"/>
      <c r="ODJ52" s="81"/>
      <c r="ODK52" s="81"/>
      <c r="ODL52" s="81"/>
      <c r="ODM52" s="81"/>
      <c r="ODN52" s="81"/>
      <c r="ODO52" s="81"/>
      <c r="ODP52" s="81"/>
      <c r="ODQ52" s="81"/>
      <c r="ODR52" s="81"/>
      <c r="ODS52" s="81"/>
      <c r="ODT52" s="81"/>
      <c r="ODU52" s="81"/>
      <c r="ODV52" s="81"/>
      <c r="ODW52" s="81"/>
      <c r="ODX52" s="81"/>
      <c r="ODY52" s="81"/>
      <c r="ODZ52" s="81"/>
      <c r="OEA52" s="81"/>
      <c r="OEB52" s="81"/>
      <c r="OEC52" s="81"/>
      <c r="OED52" s="81"/>
      <c r="OEE52" s="81"/>
      <c r="OEF52" s="81"/>
      <c r="OEG52" s="81"/>
      <c r="OEH52" s="81"/>
      <c r="OEI52" s="81"/>
      <c r="OEJ52" s="81"/>
      <c r="OEK52" s="81"/>
      <c r="OEL52" s="81"/>
      <c r="OEM52" s="81"/>
      <c r="OEN52" s="81"/>
      <c r="OEO52" s="81"/>
      <c r="OEP52" s="81"/>
      <c r="OEQ52" s="81"/>
      <c r="OER52" s="81"/>
      <c r="OES52" s="81"/>
      <c r="OET52" s="81"/>
      <c r="OEU52" s="81"/>
      <c r="OEV52" s="81"/>
      <c r="OEW52" s="81"/>
      <c r="OEX52" s="81"/>
      <c r="OEY52" s="81"/>
      <c r="OEZ52" s="81"/>
      <c r="OFA52" s="81"/>
      <c r="OFB52" s="81"/>
      <c r="OFC52" s="81"/>
      <c r="OFD52" s="81"/>
      <c r="OFE52" s="81"/>
      <c r="OFF52" s="81"/>
      <c r="OFG52" s="81"/>
      <c r="OFH52" s="81"/>
      <c r="OFI52" s="81"/>
      <c r="OFJ52" s="81"/>
      <c r="OFK52" s="81"/>
      <c r="OFL52" s="81"/>
      <c r="OFM52" s="81"/>
      <c r="OFN52" s="81"/>
      <c r="OFO52" s="81"/>
      <c r="OFP52" s="81"/>
      <c r="OFQ52" s="81"/>
      <c r="OFR52" s="81"/>
      <c r="OFS52" s="81"/>
      <c r="OFT52" s="81"/>
      <c r="OFU52" s="81"/>
      <c r="OFV52" s="81"/>
      <c r="OFW52" s="81"/>
      <c r="OFX52" s="81"/>
      <c r="OFY52" s="81"/>
      <c r="OFZ52" s="81"/>
      <c r="OGA52" s="81"/>
      <c r="OGB52" s="81"/>
      <c r="OGC52" s="81"/>
      <c r="OGD52" s="81"/>
      <c r="OGE52" s="81"/>
      <c r="OGF52" s="81"/>
      <c r="OGG52" s="81"/>
      <c r="OGH52" s="81"/>
      <c r="OGI52" s="81"/>
      <c r="OGJ52" s="81"/>
      <c r="OGK52" s="81"/>
      <c r="OGL52" s="81"/>
      <c r="OGM52" s="81"/>
      <c r="OGN52" s="81"/>
      <c r="OGO52" s="81"/>
      <c r="OGP52" s="81"/>
      <c r="OGQ52" s="81"/>
      <c r="OGR52" s="81"/>
      <c r="OGS52" s="81"/>
      <c r="OGT52" s="81"/>
      <c r="OGU52" s="81"/>
      <c r="OGV52" s="81"/>
      <c r="OGW52" s="81"/>
      <c r="OGX52" s="81"/>
      <c r="OGY52" s="81"/>
      <c r="OGZ52" s="81"/>
      <c r="OHA52" s="81"/>
      <c r="OHB52" s="81"/>
      <c r="OHC52" s="81"/>
      <c r="OHD52" s="81"/>
      <c r="OHE52" s="81"/>
      <c r="OHF52" s="81"/>
      <c r="OHG52" s="81"/>
      <c r="OHH52" s="81"/>
      <c r="OHI52" s="81"/>
      <c r="OHJ52" s="81"/>
      <c r="OHK52" s="81"/>
      <c r="OHL52" s="81"/>
      <c r="OHM52" s="81"/>
      <c r="OHN52" s="81"/>
      <c r="OHO52" s="81"/>
      <c r="OHP52" s="81"/>
      <c r="OHQ52" s="81"/>
      <c r="OHR52" s="81"/>
      <c r="OHS52" s="81"/>
      <c r="OHT52" s="81"/>
      <c r="OHU52" s="81"/>
      <c r="OHV52" s="81"/>
      <c r="OHW52" s="81"/>
      <c r="OHX52" s="81"/>
      <c r="OHY52" s="81"/>
      <c r="OHZ52" s="81"/>
      <c r="OIA52" s="81"/>
      <c r="OIB52" s="81"/>
      <c r="OIC52" s="81"/>
      <c r="OID52" s="81"/>
      <c r="OIE52" s="81"/>
      <c r="OIF52" s="81"/>
      <c r="OIG52" s="81"/>
      <c r="OIH52" s="81"/>
      <c r="OII52" s="81"/>
      <c r="OIJ52" s="81"/>
      <c r="OIK52" s="81"/>
      <c r="OIL52" s="81"/>
      <c r="OIM52" s="81"/>
      <c r="OIN52" s="81"/>
      <c r="OIO52" s="81"/>
      <c r="OIP52" s="81"/>
      <c r="OIQ52" s="81"/>
      <c r="OIR52" s="81"/>
      <c r="OIS52" s="81"/>
      <c r="OIT52" s="81"/>
      <c r="OIU52" s="81"/>
      <c r="OIV52" s="81"/>
      <c r="OIW52" s="81"/>
      <c r="OIX52" s="81"/>
      <c r="OIY52" s="81"/>
      <c r="OIZ52" s="81"/>
      <c r="OJA52" s="81"/>
      <c r="OJB52" s="81"/>
      <c r="OJC52" s="81"/>
      <c r="OJD52" s="81"/>
      <c r="OJE52" s="81"/>
      <c r="OJF52" s="81"/>
      <c r="OJG52" s="81"/>
      <c r="OJH52" s="81"/>
      <c r="OJI52" s="81"/>
      <c r="OJJ52" s="81"/>
      <c r="OJK52" s="81"/>
      <c r="OJL52" s="81"/>
      <c r="OJM52" s="81"/>
      <c r="OJN52" s="81"/>
      <c r="OJO52" s="81"/>
      <c r="OJP52" s="81"/>
      <c r="OJQ52" s="81"/>
      <c r="OJR52" s="81"/>
      <c r="OJS52" s="81"/>
      <c r="OJT52" s="81"/>
      <c r="OJU52" s="81"/>
      <c r="OJV52" s="81"/>
      <c r="OJW52" s="81"/>
      <c r="OJX52" s="81"/>
      <c r="OJY52" s="81"/>
      <c r="OJZ52" s="81"/>
      <c r="OKA52" s="81"/>
      <c r="OKB52" s="81"/>
      <c r="OKC52" s="81"/>
      <c r="OKD52" s="81"/>
      <c r="OKE52" s="81"/>
      <c r="OKF52" s="81"/>
      <c r="OKG52" s="81"/>
      <c r="OKH52" s="81"/>
      <c r="OKI52" s="81"/>
      <c r="OKJ52" s="81"/>
      <c r="OKK52" s="81"/>
      <c r="OKL52" s="81"/>
      <c r="OKM52" s="81"/>
      <c r="OKN52" s="81"/>
      <c r="OKO52" s="81"/>
      <c r="OKP52" s="81"/>
      <c r="OKQ52" s="81"/>
      <c r="OKR52" s="81"/>
      <c r="OKS52" s="81"/>
      <c r="OKT52" s="81"/>
      <c r="OKU52" s="81"/>
      <c r="OKV52" s="81"/>
      <c r="OKW52" s="81"/>
      <c r="OKX52" s="81"/>
      <c r="OKY52" s="81"/>
      <c r="OKZ52" s="81"/>
      <c r="OLA52" s="81"/>
      <c r="OLB52" s="81"/>
      <c r="OLC52" s="81"/>
      <c r="OLD52" s="81"/>
      <c r="OLE52" s="81"/>
      <c r="OLF52" s="81"/>
      <c r="OLG52" s="81"/>
      <c r="OLH52" s="81"/>
      <c r="OLI52" s="81"/>
      <c r="OLJ52" s="81"/>
      <c r="OLK52" s="81"/>
      <c r="OLL52" s="81"/>
      <c r="OLM52" s="81"/>
      <c r="OLN52" s="81"/>
      <c r="OLO52" s="81"/>
      <c r="OLP52" s="81"/>
      <c r="OLQ52" s="81"/>
      <c r="OLR52" s="81"/>
      <c r="OLS52" s="81"/>
      <c r="OLT52" s="81"/>
      <c r="OLU52" s="81"/>
      <c r="OLV52" s="81"/>
      <c r="OLW52" s="81"/>
      <c r="OLX52" s="81"/>
      <c r="OLY52" s="81"/>
      <c r="OLZ52" s="81"/>
      <c r="OMA52" s="81"/>
      <c r="OMB52" s="81"/>
      <c r="OMC52" s="81"/>
      <c r="OMD52" s="81"/>
      <c r="OME52" s="81"/>
      <c r="OMF52" s="81"/>
      <c r="OMG52" s="81"/>
      <c r="OMH52" s="81"/>
      <c r="OMI52" s="81"/>
      <c r="OMJ52" s="81"/>
      <c r="OMK52" s="81"/>
      <c r="OML52" s="81"/>
      <c r="OMM52" s="81"/>
      <c r="OMN52" s="81"/>
      <c r="OMO52" s="81"/>
      <c r="OMP52" s="81"/>
      <c r="OMQ52" s="81"/>
      <c r="OMR52" s="81"/>
      <c r="OMS52" s="81"/>
      <c r="OMT52" s="81"/>
      <c r="OMU52" s="81"/>
      <c r="OMV52" s="81"/>
      <c r="OMW52" s="81"/>
      <c r="OMX52" s="81"/>
      <c r="OMY52" s="81"/>
      <c r="OMZ52" s="81"/>
      <c r="ONA52" s="81"/>
      <c r="ONB52" s="81"/>
      <c r="ONC52" s="81"/>
      <c r="OND52" s="81"/>
      <c r="ONE52" s="81"/>
      <c r="ONF52" s="81"/>
      <c r="ONG52" s="81"/>
      <c r="ONH52" s="81"/>
      <c r="ONI52" s="81"/>
      <c r="ONJ52" s="81"/>
      <c r="ONK52" s="81"/>
      <c r="ONL52" s="81"/>
      <c r="ONM52" s="81"/>
      <c r="ONN52" s="81"/>
      <c r="ONO52" s="81"/>
      <c r="ONP52" s="81"/>
      <c r="ONQ52" s="81"/>
      <c r="ONR52" s="81"/>
      <c r="ONS52" s="81"/>
      <c r="ONT52" s="81"/>
      <c r="ONU52" s="81"/>
      <c r="ONV52" s="81"/>
      <c r="ONW52" s="81"/>
      <c r="ONX52" s="81"/>
      <c r="ONY52" s="81"/>
      <c r="ONZ52" s="81"/>
      <c r="OOA52" s="81"/>
      <c r="OOB52" s="81"/>
      <c r="OOC52" s="81"/>
      <c r="OOD52" s="81"/>
      <c r="OOE52" s="81"/>
      <c r="OOF52" s="81"/>
      <c r="OOG52" s="81"/>
      <c r="OOH52" s="81"/>
      <c r="OOI52" s="81"/>
      <c r="OOJ52" s="81"/>
      <c r="OOK52" s="81"/>
      <c r="OOL52" s="81"/>
      <c r="OOM52" s="81"/>
      <c r="OON52" s="81"/>
      <c r="OOO52" s="81"/>
      <c r="OOP52" s="81"/>
      <c r="OOQ52" s="81"/>
      <c r="OOR52" s="81"/>
      <c r="OOS52" s="81"/>
      <c r="OOT52" s="81"/>
      <c r="OOU52" s="81"/>
      <c r="OOV52" s="81"/>
      <c r="OOW52" s="81"/>
      <c r="OOX52" s="81"/>
      <c r="OOY52" s="81"/>
      <c r="OOZ52" s="81"/>
      <c r="OPA52" s="81"/>
      <c r="OPB52" s="81"/>
      <c r="OPC52" s="81"/>
      <c r="OPD52" s="81"/>
      <c r="OPE52" s="81"/>
      <c r="OPF52" s="81"/>
      <c r="OPG52" s="81"/>
      <c r="OPH52" s="81"/>
      <c r="OPI52" s="81"/>
      <c r="OPJ52" s="81"/>
      <c r="OPK52" s="81"/>
      <c r="OPL52" s="81"/>
      <c r="OPM52" s="81"/>
      <c r="OPN52" s="81"/>
      <c r="OPO52" s="81"/>
      <c r="OPP52" s="81"/>
      <c r="OPQ52" s="81"/>
      <c r="OPR52" s="81"/>
      <c r="OPS52" s="81"/>
      <c r="OPT52" s="81"/>
      <c r="OPU52" s="81"/>
      <c r="OPV52" s="81"/>
      <c r="OPW52" s="81"/>
      <c r="OPX52" s="81"/>
      <c r="OPY52" s="81"/>
      <c r="OPZ52" s="81"/>
      <c r="OQA52" s="81"/>
      <c r="OQB52" s="81"/>
      <c r="OQC52" s="81"/>
      <c r="OQD52" s="81"/>
      <c r="OQE52" s="81"/>
      <c r="OQF52" s="81"/>
      <c r="OQG52" s="81"/>
      <c r="OQH52" s="81"/>
      <c r="OQI52" s="81"/>
      <c r="OQJ52" s="81"/>
      <c r="OQK52" s="81"/>
      <c r="OQL52" s="81"/>
      <c r="OQM52" s="81"/>
      <c r="OQN52" s="81"/>
      <c r="OQO52" s="81"/>
      <c r="OQP52" s="81"/>
      <c r="OQQ52" s="81"/>
      <c r="OQR52" s="81"/>
      <c r="OQS52" s="81"/>
      <c r="OQT52" s="81"/>
      <c r="OQU52" s="81"/>
      <c r="OQV52" s="81"/>
      <c r="OQW52" s="81"/>
      <c r="OQX52" s="81"/>
      <c r="OQY52" s="81"/>
      <c r="OQZ52" s="81"/>
      <c r="ORA52" s="81"/>
      <c r="ORB52" s="81"/>
      <c r="ORC52" s="81"/>
      <c r="ORD52" s="81"/>
      <c r="ORE52" s="81"/>
      <c r="ORF52" s="81"/>
      <c r="ORG52" s="81"/>
      <c r="ORH52" s="81"/>
      <c r="ORI52" s="81"/>
      <c r="ORJ52" s="81"/>
      <c r="ORK52" s="81"/>
      <c r="ORL52" s="81"/>
      <c r="ORM52" s="81"/>
      <c r="ORN52" s="81"/>
      <c r="ORO52" s="81"/>
      <c r="ORP52" s="81"/>
      <c r="ORQ52" s="81"/>
      <c r="ORR52" s="81"/>
      <c r="ORS52" s="81"/>
      <c r="ORT52" s="81"/>
      <c r="ORU52" s="81"/>
      <c r="ORV52" s="81"/>
      <c r="ORW52" s="81"/>
      <c r="ORX52" s="81"/>
      <c r="ORY52" s="81"/>
      <c r="ORZ52" s="81"/>
      <c r="OSA52" s="81"/>
      <c r="OSB52" s="81"/>
      <c r="OSC52" s="81"/>
      <c r="OSD52" s="81"/>
      <c r="OSE52" s="81"/>
      <c r="OSF52" s="81"/>
      <c r="OSG52" s="81"/>
      <c r="OSH52" s="81"/>
      <c r="OSI52" s="81"/>
      <c r="OSJ52" s="81"/>
      <c r="OSK52" s="81"/>
      <c r="OSL52" s="81"/>
      <c r="OSM52" s="81"/>
      <c r="OSN52" s="81"/>
      <c r="OSO52" s="81"/>
      <c r="OSP52" s="81"/>
      <c r="OSQ52" s="81"/>
      <c r="OSR52" s="81"/>
      <c r="OSS52" s="81"/>
      <c r="OST52" s="81"/>
      <c r="OSU52" s="81"/>
      <c r="OSV52" s="81"/>
      <c r="OSW52" s="81"/>
      <c r="OSX52" s="81"/>
      <c r="OSY52" s="81"/>
      <c r="OSZ52" s="81"/>
      <c r="OTA52" s="81"/>
      <c r="OTB52" s="81"/>
      <c r="OTC52" s="81"/>
      <c r="OTD52" s="81"/>
      <c r="OTE52" s="81"/>
      <c r="OTF52" s="81"/>
      <c r="OTG52" s="81"/>
      <c r="OTH52" s="81"/>
      <c r="OTI52" s="81"/>
      <c r="OTJ52" s="81"/>
      <c r="OTK52" s="81"/>
      <c r="OTL52" s="81"/>
      <c r="OTM52" s="81"/>
      <c r="OTN52" s="81"/>
      <c r="OTO52" s="81"/>
      <c r="OTP52" s="81"/>
      <c r="OTQ52" s="81"/>
      <c r="OTR52" s="81"/>
      <c r="OTS52" s="81"/>
      <c r="OTT52" s="81"/>
      <c r="OTU52" s="81"/>
      <c r="OTV52" s="81"/>
      <c r="OTW52" s="81"/>
      <c r="OTX52" s="81"/>
      <c r="OTY52" s="81"/>
      <c r="OTZ52" s="81"/>
      <c r="OUA52" s="81"/>
      <c r="OUB52" s="81"/>
      <c r="OUC52" s="81"/>
      <c r="OUD52" s="81"/>
      <c r="OUE52" s="81"/>
      <c r="OUF52" s="81"/>
      <c r="OUG52" s="81"/>
      <c r="OUH52" s="81"/>
      <c r="OUI52" s="81"/>
      <c r="OUJ52" s="81"/>
      <c r="OUK52" s="81"/>
      <c r="OUL52" s="81"/>
      <c r="OUM52" s="81"/>
      <c r="OUN52" s="81"/>
      <c r="OUO52" s="81"/>
      <c r="OUP52" s="81"/>
      <c r="OUQ52" s="81"/>
      <c r="OUR52" s="81"/>
      <c r="OUS52" s="81"/>
      <c r="OUT52" s="81"/>
      <c r="OUU52" s="81"/>
      <c r="OUV52" s="81"/>
      <c r="OUW52" s="81"/>
      <c r="OUX52" s="81"/>
      <c r="OUY52" s="81"/>
      <c r="OUZ52" s="81"/>
      <c r="OVA52" s="81"/>
      <c r="OVB52" s="81"/>
      <c r="OVC52" s="81"/>
      <c r="OVD52" s="81"/>
      <c r="OVE52" s="81"/>
      <c r="OVF52" s="81"/>
      <c r="OVG52" s="81"/>
      <c r="OVH52" s="81"/>
      <c r="OVI52" s="81"/>
      <c r="OVJ52" s="81"/>
      <c r="OVK52" s="81"/>
      <c r="OVL52" s="81"/>
      <c r="OVM52" s="81"/>
      <c r="OVN52" s="81"/>
      <c r="OVO52" s="81"/>
      <c r="OVP52" s="81"/>
      <c r="OVQ52" s="81"/>
      <c r="OVR52" s="81"/>
      <c r="OVS52" s="81"/>
      <c r="OVT52" s="81"/>
      <c r="OVU52" s="81"/>
      <c r="OVV52" s="81"/>
      <c r="OVW52" s="81"/>
      <c r="OVX52" s="81"/>
      <c r="OVY52" s="81"/>
      <c r="OVZ52" s="81"/>
      <c r="OWA52" s="81"/>
      <c r="OWB52" s="81"/>
      <c r="OWC52" s="81"/>
      <c r="OWD52" s="81"/>
      <c r="OWE52" s="81"/>
      <c r="OWF52" s="81"/>
      <c r="OWG52" s="81"/>
      <c r="OWH52" s="81"/>
      <c r="OWI52" s="81"/>
      <c r="OWJ52" s="81"/>
      <c r="OWK52" s="81"/>
      <c r="OWL52" s="81"/>
      <c r="OWM52" s="81"/>
      <c r="OWN52" s="81"/>
      <c r="OWO52" s="81"/>
      <c r="OWP52" s="81"/>
      <c r="OWQ52" s="81"/>
      <c r="OWR52" s="81"/>
      <c r="OWS52" s="81"/>
      <c r="OWT52" s="81"/>
      <c r="OWU52" s="81"/>
      <c r="OWV52" s="81"/>
      <c r="OWW52" s="81"/>
      <c r="OWX52" s="81"/>
      <c r="OWY52" s="81"/>
      <c r="OWZ52" s="81"/>
      <c r="OXA52" s="81"/>
      <c r="OXB52" s="81"/>
      <c r="OXC52" s="81"/>
      <c r="OXD52" s="81"/>
      <c r="OXE52" s="81"/>
      <c r="OXF52" s="81"/>
      <c r="OXG52" s="81"/>
      <c r="OXH52" s="81"/>
      <c r="OXI52" s="81"/>
      <c r="OXJ52" s="81"/>
      <c r="OXK52" s="81"/>
      <c r="OXL52" s="81"/>
      <c r="OXM52" s="81"/>
      <c r="OXN52" s="81"/>
      <c r="OXO52" s="81"/>
      <c r="OXP52" s="81"/>
      <c r="OXQ52" s="81"/>
      <c r="OXR52" s="81"/>
      <c r="OXS52" s="81"/>
      <c r="OXT52" s="81"/>
      <c r="OXU52" s="81"/>
      <c r="OXV52" s="81"/>
      <c r="OXW52" s="81"/>
      <c r="OXX52" s="81"/>
      <c r="OXY52" s="81"/>
      <c r="OXZ52" s="81"/>
      <c r="OYA52" s="81"/>
      <c r="OYB52" s="81"/>
      <c r="OYC52" s="81"/>
      <c r="OYD52" s="81"/>
      <c r="OYE52" s="81"/>
      <c r="OYF52" s="81"/>
      <c r="OYG52" s="81"/>
      <c r="OYH52" s="81"/>
      <c r="OYI52" s="81"/>
      <c r="OYJ52" s="81"/>
      <c r="OYK52" s="81"/>
      <c r="OYL52" s="81"/>
      <c r="OYM52" s="81"/>
      <c r="OYN52" s="81"/>
      <c r="OYO52" s="81"/>
      <c r="OYP52" s="81"/>
      <c r="OYQ52" s="81"/>
      <c r="OYR52" s="81"/>
      <c r="OYS52" s="81"/>
      <c r="OYT52" s="81"/>
      <c r="OYU52" s="81"/>
      <c r="OYV52" s="81"/>
      <c r="OYW52" s="81"/>
      <c r="OYX52" s="81"/>
      <c r="OYY52" s="81"/>
      <c r="OYZ52" s="81"/>
      <c r="OZA52" s="81"/>
      <c r="OZB52" s="81"/>
      <c r="OZC52" s="81"/>
      <c r="OZD52" s="81"/>
      <c r="OZE52" s="81"/>
      <c r="OZF52" s="81"/>
      <c r="OZG52" s="81"/>
      <c r="OZH52" s="81"/>
      <c r="OZI52" s="81"/>
      <c r="OZJ52" s="81"/>
      <c r="OZK52" s="81"/>
      <c r="OZL52" s="81"/>
      <c r="OZM52" s="81"/>
      <c r="OZN52" s="81"/>
      <c r="OZO52" s="81"/>
      <c r="OZP52" s="81"/>
      <c r="OZQ52" s="81"/>
      <c r="OZR52" s="81"/>
      <c r="OZS52" s="81"/>
      <c r="OZT52" s="81"/>
      <c r="OZU52" s="81"/>
      <c r="OZV52" s="81"/>
      <c r="OZW52" s="81"/>
      <c r="OZX52" s="81"/>
      <c r="OZY52" s="81"/>
      <c r="OZZ52" s="81"/>
      <c r="PAA52" s="81"/>
      <c r="PAB52" s="81"/>
      <c r="PAC52" s="81"/>
      <c r="PAD52" s="81"/>
      <c r="PAE52" s="81"/>
      <c r="PAF52" s="81"/>
      <c r="PAG52" s="81"/>
      <c r="PAH52" s="81"/>
      <c r="PAI52" s="81"/>
      <c r="PAJ52" s="81"/>
      <c r="PAK52" s="81"/>
      <c r="PAL52" s="81"/>
      <c r="PAM52" s="81"/>
      <c r="PAN52" s="81"/>
      <c r="PAO52" s="81"/>
      <c r="PAP52" s="81"/>
      <c r="PAQ52" s="81"/>
      <c r="PAR52" s="81"/>
      <c r="PAS52" s="81"/>
      <c r="PAT52" s="81"/>
      <c r="PAU52" s="81"/>
      <c r="PAV52" s="81"/>
      <c r="PAW52" s="81"/>
      <c r="PAX52" s="81"/>
      <c r="PAY52" s="81"/>
      <c r="PAZ52" s="81"/>
      <c r="PBA52" s="81"/>
      <c r="PBB52" s="81"/>
      <c r="PBC52" s="81"/>
      <c r="PBD52" s="81"/>
      <c r="PBE52" s="81"/>
      <c r="PBF52" s="81"/>
      <c r="PBG52" s="81"/>
      <c r="PBH52" s="81"/>
      <c r="PBI52" s="81"/>
      <c r="PBJ52" s="81"/>
      <c r="PBK52" s="81"/>
      <c r="PBL52" s="81"/>
      <c r="PBM52" s="81"/>
      <c r="PBN52" s="81"/>
      <c r="PBO52" s="81"/>
      <c r="PBP52" s="81"/>
      <c r="PBQ52" s="81"/>
      <c r="PBR52" s="81"/>
      <c r="PBS52" s="81"/>
      <c r="PBT52" s="81"/>
      <c r="PBU52" s="81"/>
      <c r="PBV52" s="81"/>
      <c r="PBW52" s="81"/>
      <c r="PBX52" s="81"/>
      <c r="PBY52" s="81"/>
      <c r="PBZ52" s="81"/>
      <c r="PCA52" s="81"/>
      <c r="PCB52" s="81"/>
      <c r="PCC52" s="81"/>
      <c r="PCD52" s="81"/>
      <c r="PCE52" s="81"/>
      <c r="PCF52" s="81"/>
      <c r="PCG52" s="81"/>
      <c r="PCH52" s="81"/>
      <c r="PCI52" s="81"/>
      <c r="PCJ52" s="81"/>
      <c r="PCK52" s="81"/>
      <c r="PCL52" s="81"/>
      <c r="PCM52" s="81"/>
      <c r="PCN52" s="81"/>
      <c r="PCO52" s="81"/>
      <c r="PCP52" s="81"/>
      <c r="PCQ52" s="81"/>
      <c r="PCR52" s="81"/>
      <c r="PCS52" s="81"/>
      <c r="PCT52" s="81"/>
      <c r="PCU52" s="81"/>
      <c r="PCV52" s="81"/>
      <c r="PCW52" s="81"/>
      <c r="PCX52" s="81"/>
      <c r="PCY52" s="81"/>
      <c r="PCZ52" s="81"/>
      <c r="PDA52" s="81"/>
      <c r="PDB52" s="81"/>
      <c r="PDC52" s="81"/>
      <c r="PDD52" s="81"/>
      <c r="PDE52" s="81"/>
      <c r="PDF52" s="81"/>
      <c r="PDG52" s="81"/>
      <c r="PDH52" s="81"/>
      <c r="PDI52" s="81"/>
      <c r="PDJ52" s="81"/>
      <c r="PDK52" s="81"/>
      <c r="PDL52" s="81"/>
      <c r="PDM52" s="81"/>
      <c r="PDN52" s="81"/>
      <c r="PDO52" s="81"/>
      <c r="PDP52" s="81"/>
      <c r="PDQ52" s="81"/>
      <c r="PDR52" s="81"/>
      <c r="PDS52" s="81"/>
      <c r="PDT52" s="81"/>
      <c r="PDU52" s="81"/>
      <c r="PDV52" s="81"/>
      <c r="PDW52" s="81"/>
      <c r="PDX52" s="81"/>
      <c r="PDY52" s="81"/>
      <c r="PDZ52" s="81"/>
      <c r="PEA52" s="81"/>
      <c r="PEB52" s="81"/>
      <c r="PEC52" s="81"/>
      <c r="PED52" s="81"/>
      <c r="PEE52" s="81"/>
      <c r="PEF52" s="81"/>
      <c r="PEG52" s="81"/>
      <c r="PEH52" s="81"/>
      <c r="PEI52" s="81"/>
      <c r="PEJ52" s="81"/>
      <c r="PEK52" s="81"/>
      <c r="PEL52" s="81"/>
      <c r="PEM52" s="81"/>
      <c r="PEN52" s="81"/>
      <c r="PEO52" s="81"/>
      <c r="PEP52" s="81"/>
      <c r="PEQ52" s="81"/>
      <c r="PER52" s="81"/>
      <c r="PES52" s="81"/>
      <c r="PET52" s="81"/>
      <c r="PEU52" s="81"/>
      <c r="PEV52" s="81"/>
      <c r="PEW52" s="81"/>
      <c r="PEX52" s="81"/>
      <c r="PEY52" s="81"/>
      <c r="PEZ52" s="81"/>
      <c r="PFA52" s="81"/>
      <c r="PFB52" s="81"/>
      <c r="PFC52" s="81"/>
      <c r="PFD52" s="81"/>
      <c r="PFE52" s="81"/>
      <c r="PFF52" s="81"/>
      <c r="PFG52" s="81"/>
      <c r="PFH52" s="81"/>
      <c r="PFI52" s="81"/>
      <c r="PFJ52" s="81"/>
      <c r="PFK52" s="81"/>
      <c r="PFL52" s="81"/>
      <c r="PFM52" s="81"/>
      <c r="PFN52" s="81"/>
      <c r="PFO52" s="81"/>
      <c r="PFP52" s="81"/>
      <c r="PFQ52" s="81"/>
      <c r="PFR52" s="81"/>
      <c r="PFS52" s="81"/>
      <c r="PFT52" s="81"/>
      <c r="PFU52" s="81"/>
      <c r="PFV52" s="81"/>
      <c r="PFW52" s="81"/>
      <c r="PFX52" s="81"/>
      <c r="PFY52" s="81"/>
      <c r="PFZ52" s="81"/>
      <c r="PGA52" s="81"/>
      <c r="PGB52" s="81"/>
      <c r="PGC52" s="81"/>
      <c r="PGD52" s="81"/>
      <c r="PGE52" s="81"/>
      <c r="PGF52" s="81"/>
      <c r="PGG52" s="81"/>
      <c r="PGH52" s="81"/>
      <c r="PGI52" s="81"/>
      <c r="PGJ52" s="81"/>
      <c r="PGK52" s="81"/>
      <c r="PGL52" s="81"/>
      <c r="PGM52" s="81"/>
      <c r="PGN52" s="81"/>
      <c r="PGO52" s="81"/>
      <c r="PGP52" s="81"/>
      <c r="PGQ52" s="81"/>
      <c r="PGR52" s="81"/>
      <c r="PGS52" s="81"/>
      <c r="PGT52" s="81"/>
      <c r="PGU52" s="81"/>
      <c r="PGV52" s="81"/>
      <c r="PGW52" s="81"/>
      <c r="PGX52" s="81"/>
      <c r="PGY52" s="81"/>
      <c r="PGZ52" s="81"/>
      <c r="PHA52" s="81"/>
      <c r="PHB52" s="81"/>
      <c r="PHC52" s="81"/>
      <c r="PHD52" s="81"/>
      <c r="PHE52" s="81"/>
      <c r="PHF52" s="81"/>
      <c r="PHG52" s="81"/>
      <c r="PHH52" s="81"/>
      <c r="PHI52" s="81"/>
      <c r="PHJ52" s="81"/>
      <c r="PHK52" s="81"/>
      <c r="PHL52" s="81"/>
      <c r="PHM52" s="81"/>
      <c r="PHN52" s="81"/>
      <c r="PHO52" s="81"/>
      <c r="PHP52" s="81"/>
      <c r="PHQ52" s="81"/>
      <c r="PHR52" s="81"/>
      <c r="PHS52" s="81"/>
      <c r="PHT52" s="81"/>
      <c r="PHU52" s="81"/>
      <c r="PHV52" s="81"/>
      <c r="PHW52" s="81"/>
      <c r="PHX52" s="81"/>
      <c r="PHY52" s="81"/>
      <c r="PHZ52" s="81"/>
      <c r="PIA52" s="81"/>
      <c r="PIB52" s="81"/>
      <c r="PIC52" s="81"/>
      <c r="PID52" s="81"/>
      <c r="PIE52" s="81"/>
      <c r="PIF52" s="81"/>
      <c r="PIG52" s="81"/>
      <c r="PIH52" s="81"/>
      <c r="PII52" s="81"/>
      <c r="PIJ52" s="81"/>
      <c r="PIK52" s="81"/>
      <c r="PIL52" s="81"/>
      <c r="PIM52" s="81"/>
      <c r="PIN52" s="81"/>
      <c r="PIO52" s="81"/>
      <c r="PIP52" s="81"/>
      <c r="PIQ52" s="81"/>
      <c r="PIR52" s="81"/>
      <c r="PIS52" s="81"/>
      <c r="PIT52" s="81"/>
      <c r="PIU52" s="81"/>
      <c r="PIV52" s="81"/>
      <c r="PIW52" s="81"/>
      <c r="PIX52" s="81"/>
      <c r="PIY52" s="81"/>
      <c r="PIZ52" s="81"/>
      <c r="PJA52" s="81"/>
      <c r="PJB52" s="81"/>
      <c r="PJC52" s="81"/>
      <c r="PJD52" s="81"/>
      <c r="PJE52" s="81"/>
      <c r="PJF52" s="81"/>
      <c r="PJG52" s="81"/>
      <c r="PJH52" s="81"/>
      <c r="PJI52" s="81"/>
      <c r="PJJ52" s="81"/>
      <c r="PJK52" s="81"/>
      <c r="PJL52" s="81"/>
      <c r="PJM52" s="81"/>
      <c r="PJN52" s="81"/>
      <c r="PJO52" s="81"/>
      <c r="PJP52" s="81"/>
      <c r="PJQ52" s="81"/>
      <c r="PJR52" s="81"/>
      <c r="PJS52" s="81"/>
      <c r="PJT52" s="81"/>
      <c r="PJU52" s="81"/>
      <c r="PJV52" s="81"/>
      <c r="PJW52" s="81"/>
      <c r="PJX52" s="81"/>
      <c r="PJY52" s="81"/>
      <c r="PJZ52" s="81"/>
      <c r="PKA52" s="81"/>
      <c r="PKB52" s="81"/>
      <c r="PKC52" s="81"/>
      <c r="PKD52" s="81"/>
      <c r="PKE52" s="81"/>
      <c r="PKF52" s="81"/>
      <c r="PKG52" s="81"/>
      <c r="PKH52" s="81"/>
      <c r="PKI52" s="81"/>
      <c r="PKJ52" s="81"/>
      <c r="PKK52" s="81"/>
      <c r="PKL52" s="81"/>
      <c r="PKM52" s="81"/>
      <c r="PKN52" s="81"/>
      <c r="PKO52" s="81"/>
      <c r="PKP52" s="81"/>
      <c r="PKQ52" s="81"/>
      <c r="PKR52" s="81"/>
      <c r="PKS52" s="81"/>
      <c r="PKT52" s="81"/>
      <c r="PKU52" s="81"/>
      <c r="PKV52" s="81"/>
      <c r="PKW52" s="81"/>
      <c r="PKX52" s="81"/>
      <c r="PKY52" s="81"/>
      <c r="PKZ52" s="81"/>
      <c r="PLA52" s="81"/>
      <c r="PLB52" s="81"/>
      <c r="PLC52" s="81"/>
      <c r="PLD52" s="81"/>
      <c r="PLE52" s="81"/>
      <c r="PLF52" s="81"/>
      <c r="PLG52" s="81"/>
      <c r="PLH52" s="81"/>
      <c r="PLI52" s="81"/>
      <c r="PLJ52" s="81"/>
      <c r="PLK52" s="81"/>
      <c r="PLL52" s="81"/>
      <c r="PLM52" s="81"/>
      <c r="PLN52" s="81"/>
      <c r="PLO52" s="81"/>
      <c r="PLP52" s="81"/>
      <c r="PLQ52" s="81"/>
      <c r="PLR52" s="81"/>
      <c r="PLS52" s="81"/>
      <c r="PLT52" s="81"/>
      <c r="PLU52" s="81"/>
      <c r="PLV52" s="81"/>
      <c r="PLW52" s="81"/>
      <c r="PLX52" s="81"/>
      <c r="PLY52" s="81"/>
      <c r="PLZ52" s="81"/>
      <c r="PMA52" s="81"/>
      <c r="PMB52" s="81"/>
      <c r="PMC52" s="81"/>
      <c r="PMD52" s="81"/>
      <c r="PME52" s="81"/>
      <c r="PMF52" s="81"/>
      <c r="PMG52" s="81"/>
      <c r="PMH52" s="81"/>
      <c r="PMI52" s="81"/>
      <c r="PMJ52" s="81"/>
      <c r="PMK52" s="81"/>
      <c r="PML52" s="81"/>
      <c r="PMM52" s="81"/>
      <c r="PMN52" s="81"/>
      <c r="PMO52" s="81"/>
      <c r="PMP52" s="81"/>
      <c r="PMQ52" s="81"/>
      <c r="PMR52" s="81"/>
      <c r="PMS52" s="81"/>
      <c r="PMT52" s="81"/>
      <c r="PMU52" s="81"/>
      <c r="PMV52" s="81"/>
      <c r="PMW52" s="81"/>
      <c r="PMX52" s="81"/>
      <c r="PMY52" s="81"/>
      <c r="PMZ52" s="81"/>
      <c r="PNA52" s="81"/>
      <c r="PNB52" s="81"/>
      <c r="PNC52" s="81"/>
      <c r="PND52" s="81"/>
      <c r="PNE52" s="81"/>
      <c r="PNF52" s="81"/>
      <c r="PNG52" s="81"/>
      <c r="PNH52" s="81"/>
      <c r="PNI52" s="81"/>
      <c r="PNJ52" s="81"/>
      <c r="PNK52" s="81"/>
      <c r="PNL52" s="81"/>
      <c r="PNM52" s="81"/>
      <c r="PNN52" s="81"/>
      <c r="PNO52" s="81"/>
      <c r="PNP52" s="81"/>
      <c r="PNQ52" s="81"/>
      <c r="PNR52" s="81"/>
      <c r="PNS52" s="81"/>
      <c r="PNT52" s="81"/>
      <c r="PNU52" s="81"/>
      <c r="PNV52" s="81"/>
      <c r="PNW52" s="81"/>
      <c r="PNX52" s="81"/>
      <c r="PNY52" s="81"/>
      <c r="PNZ52" s="81"/>
      <c r="POA52" s="81"/>
      <c r="POB52" s="81"/>
      <c r="POC52" s="81"/>
      <c r="POD52" s="81"/>
      <c r="POE52" s="81"/>
      <c r="POF52" s="81"/>
      <c r="POG52" s="81"/>
      <c r="POH52" s="81"/>
      <c r="POI52" s="81"/>
      <c r="POJ52" s="81"/>
      <c r="POK52" s="81"/>
      <c r="POL52" s="81"/>
      <c r="POM52" s="81"/>
      <c r="PON52" s="81"/>
      <c r="POO52" s="81"/>
      <c r="POP52" s="81"/>
      <c r="POQ52" s="81"/>
      <c r="POR52" s="81"/>
      <c r="POS52" s="81"/>
      <c r="POT52" s="81"/>
      <c r="POU52" s="81"/>
      <c r="POV52" s="81"/>
      <c r="POW52" s="81"/>
      <c r="POX52" s="81"/>
      <c r="POY52" s="81"/>
      <c r="POZ52" s="81"/>
      <c r="PPA52" s="81"/>
      <c r="PPB52" s="81"/>
      <c r="PPC52" s="81"/>
      <c r="PPD52" s="81"/>
      <c r="PPE52" s="81"/>
      <c r="PPF52" s="81"/>
      <c r="PPG52" s="81"/>
      <c r="PPH52" s="81"/>
      <c r="PPI52" s="81"/>
      <c r="PPJ52" s="81"/>
      <c r="PPK52" s="81"/>
      <c r="PPL52" s="81"/>
      <c r="PPM52" s="81"/>
      <c r="PPN52" s="81"/>
      <c r="PPO52" s="81"/>
      <c r="PPP52" s="81"/>
      <c r="PPQ52" s="81"/>
      <c r="PPR52" s="81"/>
      <c r="PPS52" s="81"/>
      <c r="PPT52" s="81"/>
      <c r="PPU52" s="81"/>
      <c r="PPV52" s="81"/>
      <c r="PPW52" s="81"/>
      <c r="PPX52" s="81"/>
      <c r="PPY52" s="81"/>
      <c r="PPZ52" s="81"/>
      <c r="PQA52" s="81"/>
      <c r="PQB52" s="81"/>
      <c r="PQC52" s="81"/>
      <c r="PQD52" s="81"/>
      <c r="PQE52" s="81"/>
      <c r="PQF52" s="81"/>
      <c r="PQG52" s="81"/>
      <c r="PQH52" s="81"/>
      <c r="PQI52" s="81"/>
      <c r="PQJ52" s="81"/>
      <c r="PQK52" s="81"/>
      <c r="PQL52" s="81"/>
      <c r="PQM52" s="81"/>
      <c r="PQN52" s="81"/>
      <c r="PQO52" s="81"/>
      <c r="PQP52" s="81"/>
      <c r="PQQ52" s="81"/>
      <c r="PQR52" s="81"/>
      <c r="PQS52" s="81"/>
      <c r="PQT52" s="81"/>
      <c r="PQU52" s="81"/>
      <c r="PQV52" s="81"/>
      <c r="PQW52" s="81"/>
      <c r="PQX52" s="81"/>
      <c r="PQY52" s="81"/>
      <c r="PQZ52" s="81"/>
      <c r="PRA52" s="81"/>
      <c r="PRB52" s="81"/>
      <c r="PRC52" s="81"/>
      <c r="PRD52" s="81"/>
      <c r="PRE52" s="81"/>
      <c r="PRF52" s="81"/>
      <c r="PRG52" s="81"/>
      <c r="PRH52" s="81"/>
      <c r="PRI52" s="81"/>
      <c r="PRJ52" s="81"/>
      <c r="PRK52" s="81"/>
      <c r="PRL52" s="81"/>
      <c r="PRM52" s="81"/>
      <c r="PRN52" s="81"/>
      <c r="PRO52" s="81"/>
      <c r="PRP52" s="81"/>
      <c r="PRQ52" s="81"/>
      <c r="PRR52" s="81"/>
      <c r="PRS52" s="81"/>
      <c r="PRT52" s="81"/>
      <c r="PRU52" s="81"/>
      <c r="PRV52" s="81"/>
      <c r="PRW52" s="81"/>
      <c r="PRX52" s="81"/>
      <c r="PRY52" s="81"/>
      <c r="PRZ52" s="81"/>
      <c r="PSA52" s="81"/>
      <c r="PSB52" s="81"/>
      <c r="PSC52" s="81"/>
      <c r="PSD52" s="81"/>
      <c r="PSE52" s="81"/>
      <c r="PSF52" s="81"/>
      <c r="PSG52" s="81"/>
      <c r="PSH52" s="81"/>
      <c r="PSI52" s="81"/>
      <c r="PSJ52" s="81"/>
      <c r="PSK52" s="81"/>
      <c r="PSL52" s="81"/>
      <c r="PSM52" s="81"/>
      <c r="PSN52" s="81"/>
      <c r="PSO52" s="81"/>
      <c r="PSP52" s="81"/>
      <c r="PSQ52" s="81"/>
      <c r="PSR52" s="81"/>
      <c r="PSS52" s="81"/>
      <c r="PST52" s="81"/>
      <c r="PSU52" s="81"/>
      <c r="PSV52" s="81"/>
      <c r="PSW52" s="81"/>
      <c r="PSX52" s="81"/>
      <c r="PSY52" s="81"/>
      <c r="PSZ52" s="81"/>
      <c r="PTA52" s="81"/>
      <c r="PTB52" s="81"/>
      <c r="PTC52" s="81"/>
      <c r="PTD52" s="81"/>
      <c r="PTE52" s="81"/>
      <c r="PTF52" s="81"/>
      <c r="PTG52" s="81"/>
      <c r="PTH52" s="81"/>
      <c r="PTI52" s="81"/>
      <c r="PTJ52" s="81"/>
      <c r="PTK52" s="81"/>
      <c r="PTL52" s="81"/>
      <c r="PTM52" s="81"/>
      <c r="PTN52" s="81"/>
      <c r="PTO52" s="81"/>
      <c r="PTP52" s="81"/>
      <c r="PTQ52" s="81"/>
      <c r="PTR52" s="81"/>
      <c r="PTS52" s="81"/>
      <c r="PTT52" s="81"/>
      <c r="PTU52" s="81"/>
      <c r="PTV52" s="81"/>
      <c r="PTW52" s="81"/>
      <c r="PTX52" s="81"/>
      <c r="PTY52" s="81"/>
      <c r="PTZ52" s="81"/>
      <c r="PUA52" s="81"/>
      <c r="PUB52" s="81"/>
      <c r="PUC52" s="81"/>
      <c r="PUD52" s="81"/>
      <c r="PUE52" s="81"/>
      <c r="PUF52" s="81"/>
      <c r="PUG52" s="81"/>
      <c r="PUH52" s="81"/>
      <c r="PUI52" s="81"/>
      <c r="PUJ52" s="81"/>
      <c r="PUK52" s="81"/>
      <c r="PUL52" s="81"/>
      <c r="PUM52" s="81"/>
      <c r="PUN52" s="81"/>
      <c r="PUO52" s="81"/>
      <c r="PUP52" s="81"/>
      <c r="PUQ52" s="81"/>
      <c r="PUR52" s="81"/>
      <c r="PUS52" s="81"/>
      <c r="PUT52" s="81"/>
      <c r="PUU52" s="81"/>
      <c r="PUV52" s="81"/>
      <c r="PUW52" s="81"/>
      <c r="PUX52" s="81"/>
      <c r="PUY52" s="81"/>
      <c r="PUZ52" s="81"/>
      <c r="PVA52" s="81"/>
      <c r="PVB52" s="81"/>
      <c r="PVC52" s="81"/>
      <c r="PVD52" s="81"/>
      <c r="PVE52" s="81"/>
      <c r="PVF52" s="81"/>
      <c r="PVG52" s="81"/>
      <c r="PVH52" s="81"/>
      <c r="PVI52" s="81"/>
      <c r="PVJ52" s="81"/>
      <c r="PVK52" s="81"/>
      <c r="PVL52" s="81"/>
      <c r="PVM52" s="81"/>
      <c r="PVN52" s="81"/>
      <c r="PVO52" s="81"/>
      <c r="PVP52" s="81"/>
      <c r="PVQ52" s="81"/>
      <c r="PVR52" s="81"/>
      <c r="PVS52" s="81"/>
      <c r="PVT52" s="81"/>
      <c r="PVU52" s="81"/>
      <c r="PVV52" s="81"/>
      <c r="PVW52" s="81"/>
      <c r="PVX52" s="81"/>
      <c r="PVY52" s="81"/>
      <c r="PVZ52" s="81"/>
      <c r="PWA52" s="81"/>
      <c r="PWB52" s="81"/>
      <c r="PWC52" s="81"/>
      <c r="PWD52" s="81"/>
      <c r="PWE52" s="81"/>
      <c r="PWF52" s="81"/>
      <c r="PWG52" s="81"/>
      <c r="PWH52" s="81"/>
      <c r="PWI52" s="81"/>
      <c r="PWJ52" s="81"/>
      <c r="PWK52" s="81"/>
      <c r="PWL52" s="81"/>
      <c r="PWM52" s="81"/>
      <c r="PWN52" s="81"/>
      <c r="PWO52" s="81"/>
      <c r="PWP52" s="81"/>
      <c r="PWQ52" s="81"/>
      <c r="PWR52" s="81"/>
      <c r="PWS52" s="81"/>
      <c r="PWT52" s="81"/>
      <c r="PWU52" s="81"/>
      <c r="PWV52" s="81"/>
      <c r="PWW52" s="81"/>
      <c r="PWX52" s="81"/>
      <c r="PWY52" s="81"/>
      <c r="PWZ52" s="81"/>
      <c r="PXA52" s="81"/>
      <c r="PXB52" s="81"/>
      <c r="PXC52" s="81"/>
      <c r="PXD52" s="81"/>
      <c r="PXE52" s="81"/>
      <c r="PXF52" s="81"/>
      <c r="PXG52" s="81"/>
      <c r="PXH52" s="81"/>
      <c r="PXI52" s="81"/>
      <c r="PXJ52" s="81"/>
      <c r="PXK52" s="81"/>
      <c r="PXL52" s="81"/>
      <c r="PXM52" s="81"/>
      <c r="PXN52" s="81"/>
      <c r="PXO52" s="81"/>
      <c r="PXP52" s="81"/>
      <c r="PXQ52" s="81"/>
      <c r="PXR52" s="81"/>
      <c r="PXS52" s="81"/>
      <c r="PXT52" s="81"/>
      <c r="PXU52" s="81"/>
      <c r="PXV52" s="81"/>
      <c r="PXW52" s="81"/>
      <c r="PXX52" s="81"/>
      <c r="PXY52" s="81"/>
      <c r="PXZ52" s="81"/>
      <c r="PYA52" s="81"/>
      <c r="PYB52" s="81"/>
      <c r="PYC52" s="81"/>
      <c r="PYD52" s="81"/>
      <c r="PYE52" s="81"/>
      <c r="PYF52" s="81"/>
      <c r="PYG52" s="81"/>
      <c r="PYH52" s="81"/>
      <c r="PYI52" s="81"/>
      <c r="PYJ52" s="81"/>
      <c r="PYK52" s="81"/>
      <c r="PYL52" s="81"/>
      <c r="PYM52" s="81"/>
      <c r="PYN52" s="81"/>
      <c r="PYO52" s="81"/>
      <c r="PYP52" s="81"/>
      <c r="PYQ52" s="81"/>
      <c r="PYR52" s="81"/>
      <c r="PYS52" s="81"/>
      <c r="PYT52" s="81"/>
      <c r="PYU52" s="81"/>
      <c r="PYV52" s="81"/>
      <c r="PYW52" s="81"/>
      <c r="PYX52" s="81"/>
      <c r="PYY52" s="81"/>
      <c r="PYZ52" s="81"/>
      <c r="PZA52" s="81"/>
      <c r="PZB52" s="81"/>
      <c r="PZC52" s="81"/>
      <c r="PZD52" s="81"/>
      <c r="PZE52" s="81"/>
      <c r="PZF52" s="81"/>
      <c r="PZG52" s="81"/>
      <c r="PZH52" s="81"/>
      <c r="PZI52" s="81"/>
      <c r="PZJ52" s="81"/>
      <c r="PZK52" s="81"/>
      <c r="PZL52" s="81"/>
      <c r="PZM52" s="81"/>
      <c r="PZN52" s="81"/>
      <c r="PZO52" s="81"/>
      <c r="PZP52" s="81"/>
      <c r="PZQ52" s="81"/>
      <c r="PZR52" s="81"/>
      <c r="PZS52" s="81"/>
      <c r="PZT52" s="81"/>
      <c r="PZU52" s="81"/>
      <c r="PZV52" s="81"/>
      <c r="PZW52" s="81"/>
      <c r="PZX52" s="81"/>
      <c r="PZY52" s="81"/>
      <c r="PZZ52" s="81"/>
      <c r="QAA52" s="81"/>
      <c r="QAB52" s="81"/>
      <c r="QAC52" s="81"/>
      <c r="QAD52" s="81"/>
      <c r="QAE52" s="81"/>
      <c r="QAF52" s="81"/>
      <c r="QAG52" s="81"/>
      <c r="QAH52" s="81"/>
      <c r="QAI52" s="81"/>
      <c r="QAJ52" s="81"/>
      <c r="QAK52" s="81"/>
      <c r="QAL52" s="81"/>
      <c r="QAM52" s="81"/>
      <c r="QAN52" s="81"/>
      <c r="QAO52" s="81"/>
      <c r="QAP52" s="81"/>
      <c r="QAQ52" s="81"/>
      <c r="QAR52" s="81"/>
      <c r="QAS52" s="81"/>
      <c r="QAT52" s="81"/>
      <c r="QAU52" s="81"/>
      <c r="QAV52" s="81"/>
      <c r="QAW52" s="81"/>
      <c r="QAX52" s="81"/>
      <c r="QAY52" s="81"/>
      <c r="QAZ52" s="81"/>
      <c r="QBA52" s="81"/>
      <c r="QBB52" s="81"/>
      <c r="QBC52" s="81"/>
      <c r="QBD52" s="81"/>
      <c r="QBE52" s="81"/>
      <c r="QBF52" s="81"/>
      <c r="QBG52" s="81"/>
      <c r="QBH52" s="81"/>
      <c r="QBI52" s="81"/>
      <c r="QBJ52" s="81"/>
      <c r="QBK52" s="81"/>
      <c r="QBL52" s="81"/>
      <c r="QBM52" s="81"/>
      <c r="QBN52" s="81"/>
      <c r="QBO52" s="81"/>
      <c r="QBP52" s="81"/>
      <c r="QBQ52" s="81"/>
      <c r="QBR52" s="81"/>
      <c r="QBS52" s="81"/>
      <c r="QBT52" s="81"/>
      <c r="QBU52" s="81"/>
      <c r="QBV52" s="81"/>
      <c r="QBW52" s="81"/>
      <c r="QBX52" s="81"/>
      <c r="QBY52" s="81"/>
      <c r="QBZ52" s="81"/>
      <c r="QCA52" s="81"/>
      <c r="QCB52" s="81"/>
      <c r="QCC52" s="81"/>
      <c r="QCD52" s="81"/>
      <c r="QCE52" s="81"/>
      <c r="QCF52" s="81"/>
      <c r="QCG52" s="81"/>
      <c r="QCH52" s="81"/>
      <c r="QCI52" s="81"/>
      <c r="QCJ52" s="81"/>
      <c r="QCK52" s="81"/>
      <c r="QCL52" s="81"/>
      <c r="QCM52" s="81"/>
      <c r="QCN52" s="81"/>
      <c r="QCO52" s="81"/>
      <c r="QCP52" s="81"/>
      <c r="QCQ52" s="81"/>
      <c r="QCR52" s="81"/>
      <c r="QCS52" s="81"/>
      <c r="QCT52" s="81"/>
      <c r="QCU52" s="81"/>
      <c r="QCV52" s="81"/>
      <c r="QCW52" s="81"/>
      <c r="QCX52" s="81"/>
      <c r="QCY52" s="81"/>
      <c r="QCZ52" s="81"/>
      <c r="QDA52" s="81"/>
      <c r="QDB52" s="81"/>
      <c r="QDC52" s="81"/>
      <c r="QDD52" s="81"/>
      <c r="QDE52" s="81"/>
      <c r="QDF52" s="81"/>
      <c r="QDG52" s="81"/>
      <c r="QDH52" s="81"/>
      <c r="QDI52" s="81"/>
      <c r="QDJ52" s="81"/>
      <c r="QDK52" s="81"/>
      <c r="QDL52" s="81"/>
      <c r="QDM52" s="81"/>
      <c r="QDN52" s="81"/>
      <c r="QDO52" s="81"/>
      <c r="QDP52" s="81"/>
      <c r="QDQ52" s="81"/>
      <c r="QDR52" s="81"/>
      <c r="QDS52" s="81"/>
      <c r="QDT52" s="81"/>
      <c r="QDU52" s="81"/>
      <c r="QDV52" s="81"/>
      <c r="QDW52" s="81"/>
      <c r="QDX52" s="81"/>
      <c r="QDY52" s="81"/>
      <c r="QDZ52" s="81"/>
      <c r="QEA52" s="81"/>
      <c r="QEB52" s="81"/>
      <c r="QEC52" s="81"/>
      <c r="QED52" s="81"/>
      <c r="QEE52" s="81"/>
      <c r="QEF52" s="81"/>
      <c r="QEG52" s="81"/>
      <c r="QEH52" s="81"/>
      <c r="QEI52" s="81"/>
      <c r="QEJ52" s="81"/>
      <c r="QEK52" s="81"/>
      <c r="QEL52" s="81"/>
      <c r="QEM52" s="81"/>
      <c r="QEN52" s="81"/>
      <c r="QEO52" s="81"/>
      <c r="QEP52" s="81"/>
      <c r="QEQ52" s="81"/>
      <c r="QER52" s="81"/>
      <c r="QES52" s="81"/>
      <c r="QET52" s="81"/>
      <c r="QEU52" s="81"/>
      <c r="QEV52" s="81"/>
      <c r="QEW52" s="81"/>
      <c r="QEX52" s="81"/>
      <c r="QEY52" s="81"/>
      <c r="QEZ52" s="81"/>
      <c r="QFA52" s="81"/>
      <c r="QFB52" s="81"/>
      <c r="QFC52" s="81"/>
      <c r="QFD52" s="81"/>
      <c r="QFE52" s="81"/>
      <c r="QFF52" s="81"/>
      <c r="QFG52" s="81"/>
      <c r="QFH52" s="81"/>
      <c r="QFI52" s="81"/>
      <c r="QFJ52" s="81"/>
      <c r="QFK52" s="81"/>
      <c r="QFL52" s="81"/>
      <c r="QFM52" s="81"/>
      <c r="QFN52" s="81"/>
      <c r="QFO52" s="81"/>
      <c r="QFP52" s="81"/>
      <c r="QFQ52" s="81"/>
      <c r="QFR52" s="81"/>
      <c r="QFS52" s="81"/>
      <c r="QFT52" s="81"/>
      <c r="QFU52" s="81"/>
      <c r="QFV52" s="81"/>
      <c r="QFW52" s="81"/>
      <c r="QFX52" s="81"/>
      <c r="QFY52" s="81"/>
      <c r="QFZ52" s="81"/>
      <c r="QGA52" s="81"/>
      <c r="QGB52" s="81"/>
      <c r="QGC52" s="81"/>
      <c r="QGD52" s="81"/>
      <c r="QGE52" s="81"/>
      <c r="QGF52" s="81"/>
      <c r="QGG52" s="81"/>
      <c r="QGH52" s="81"/>
      <c r="QGI52" s="81"/>
      <c r="QGJ52" s="81"/>
      <c r="QGK52" s="81"/>
      <c r="QGL52" s="81"/>
      <c r="QGM52" s="81"/>
      <c r="QGN52" s="81"/>
      <c r="QGO52" s="81"/>
      <c r="QGP52" s="81"/>
      <c r="QGQ52" s="81"/>
      <c r="QGR52" s="81"/>
      <c r="QGS52" s="81"/>
      <c r="QGT52" s="81"/>
      <c r="QGU52" s="81"/>
      <c r="QGV52" s="81"/>
      <c r="QGW52" s="81"/>
      <c r="QGX52" s="81"/>
      <c r="QGY52" s="81"/>
      <c r="QGZ52" s="81"/>
      <c r="QHA52" s="81"/>
      <c r="QHB52" s="81"/>
      <c r="QHC52" s="81"/>
      <c r="QHD52" s="81"/>
      <c r="QHE52" s="81"/>
      <c r="QHF52" s="81"/>
      <c r="QHG52" s="81"/>
      <c r="QHH52" s="81"/>
      <c r="QHI52" s="81"/>
      <c r="QHJ52" s="81"/>
      <c r="QHK52" s="81"/>
      <c r="QHL52" s="81"/>
      <c r="QHM52" s="81"/>
      <c r="QHN52" s="81"/>
      <c r="QHO52" s="81"/>
      <c r="QHP52" s="81"/>
      <c r="QHQ52" s="81"/>
      <c r="QHR52" s="81"/>
      <c r="QHS52" s="81"/>
      <c r="QHT52" s="81"/>
      <c r="QHU52" s="81"/>
      <c r="QHV52" s="81"/>
      <c r="QHW52" s="81"/>
      <c r="QHX52" s="81"/>
      <c r="QHY52" s="81"/>
      <c r="QHZ52" s="81"/>
      <c r="QIA52" s="81"/>
      <c r="QIB52" s="81"/>
      <c r="QIC52" s="81"/>
      <c r="QID52" s="81"/>
      <c r="QIE52" s="81"/>
      <c r="QIF52" s="81"/>
      <c r="QIG52" s="81"/>
      <c r="QIH52" s="81"/>
      <c r="QII52" s="81"/>
      <c r="QIJ52" s="81"/>
      <c r="QIK52" s="81"/>
      <c r="QIL52" s="81"/>
      <c r="QIM52" s="81"/>
      <c r="QIN52" s="81"/>
      <c r="QIO52" s="81"/>
      <c r="QIP52" s="81"/>
      <c r="QIQ52" s="81"/>
      <c r="QIR52" s="81"/>
      <c r="QIS52" s="81"/>
      <c r="QIT52" s="81"/>
      <c r="QIU52" s="81"/>
      <c r="QIV52" s="81"/>
      <c r="QIW52" s="81"/>
      <c r="QIX52" s="81"/>
      <c r="QIY52" s="81"/>
      <c r="QIZ52" s="81"/>
      <c r="QJA52" s="81"/>
      <c r="QJB52" s="81"/>
      <c r="QJC52" s="81"/>
      <c r="QJD52" s="81"/>
      <c r="QJE52" s="81"/>
      <c r="QJF52" s="81"/>
      <c r="QJG52" s="81"/>
      <c r="QJH52" s="81"/>
      <c r="QJI52" s="81"/>
      <c r="QJJ52" s="81"/>
      <c r="QJK52" s="81"/>
      <c r="QJL52" s="81"/>
      <c r="QJM52" s="81"/>
      <c r="QJN52" s="81"/>
      <c r="QJO52" s="81"/>
      <c r="QJP52" s="81"/>
      <c r="QJQ52" s="81"/>
      <c r="QJR52" s="81"/>
      <c r="QJS52" s="81"/>
      <c r="QJT52" s="81"/>
      <c r="QJU52" s="81"/>
      <c r="QJV52" s="81"/>
      <c r="QJW52" s="81"/>
      <c r="QJX52" s="81"/>
      <c r="QJY52" s="81"/>
      <c r="QJZ52" s="81"/>
      <c r="QKA52" s="81"/>
      <c r="QKB52" s="81"/>
      <c r="QKC52" s="81"/>
      <c r="QKD52" s="81"/>
      <c r="QKE52" s="81"/>
      <c r="QKF52" s="81"/>
      <c r="QKG52" s="81"/>
      <c r="QKH52" s="81"/>
      <c r="QKI52" s="81"/>
      <c r="QKJ52" s="81"/>
      <c r="QKK52" s="81"/>
      <c r="QKL52" s="81"/>
      <c r="QKM52" s="81"/>
      <c r="QKN52" s="81"/>
      <c r="QKO52" s="81"/>
      <c r="QKP52" s="81"/>
      <c r="QKQ52" s="81"/>
      <c r="QKR52" s="81"/>
      <c r="QKS52" s="81"/>
      <c r="QKT52" s="81"/>
      <c r="QKU52" s="81"/>
      <c r="QKV52" s="81"/>
      <c r="QKW52" s="81"/>
      <c r="QKX52" s="81"/>
      <c r="QKY52" s="81"/>
      <c r="QKZ52" s="81"/>
      <c r="QLA52" s="81"/>
      <c r="QLB52" s="81"/>
      <c r="QLC52" s="81"/>
      <c r="QLD52" s="81"/>
      <c r="QLE52" s="81"/>
      <c r="QLF52" s="81"/>
      <c r="QLG52" s="81"/>
      <c r="QLH52" s="81"/>
      <c r="QLI52" s="81"/>
      <c r="QLJ52" s="81"/>
      <c r="QLK52" s="81"/>
      <c r="QLL52" s="81"/>
      <c r="QLM52" s="81"/>
      <c r="QLN52" s="81"/>
      <c r="QLO52" s="81"/>
      <c r="QLP52" s="81"/>
      <c r="QLQ52" s="81"/>
      <c r="QLR52" s="81"/>
      <c r="QLS52" s="81"/>
      <c r="QLT52" s="81"/>
      <c r="QLU52" s="81"/>
      <c r="QLV52" s="81"/>
      <c r="QLW52" s="81"/>
      <c r="QLX52" s="81"/>
      <c r="QLY52" s="81"/>
      <c r="QLZ52" s="81"/>
      <c r="QMA52" s="81"/>
      <c r="QMB52" s="81"/>
      <c r="QMC52" s="81"/>
      <c r="QMD52" s="81"/>
      <c r="QME52" s="81"/>
      <c r="QMF52" s="81"/>
      <c r="QMG52" s="81"/>
      <c r="QMH52" s="81"/>
      <c r="QMI52" s="81"/>
      <c r="QMJ52" s="81"/>
      <c r="QMK52" s="81"/>
      <c r="QML52" s="81"/>
      <c r="QMM52" s="81"/>
      <c r="QMN52" s="81"/>
      <c r="QMO52" s="81"/>
      <c r="QMP52" s="81"/>
      <c r="QMQ52" s="81"/>
      <c r="QMR52" s="81"/>
      <c r="QMS52" s="81"/>
      <c r="QMT52" s="81"/>
      <c r="QMU52" s="81"/>
      <c r="QMV52" s="81"/>
      <c r="QMW52" s="81"/>
      <c r="QMX52" s="81"/>
      <c r="QMY52" s="81"/>
      <c r="QMZ52" s="81"/>
      <c r="QNA52" s="81"/>
      <c r="QNB52" s="81"/>
      <c r="QNC52" s="81"/>
      <c r="QND52" s="81"/>
      <c r="QNE52" s="81"/>
      <c r="QNF52" s="81"/>
      <c r="QNG52" s="81"/>
      <c r="QNH52" s="81"/>
      <c r="QNI52" s="81"/>
      <c r="QNJ52" s="81"/>
      <c r="QNK52" s="81"/>
      <c r="QNL52" s="81"/>
      <c r="QNM52" s="81"/>
      <c r="QNN52" s="81"/>
      <c r="QNO52" s="81"/>
      <c r="QNP52" s="81"/>
      <c r="QNQ52" s="81"/>
      <c r="QNR52" s="81"/>
      <c r="QNS52" s="81"/>
      <c r="QNT52" s="81"/>
      <c r="QNU52" s="81"/>
      <c r="QNV52" s="81"/>
      <c r="QNW52" s="81"/>
      <c r="QNX52" s="81"/>
      <c r="QNY52" s="81"/>
      <c r="QNZ52" s="81"/>
      <c r="QOA52" s="81"/>
      <c r="QOB52" s="81"/>
      <c r="QOC52" s="81"/>
      <c r="QOD52" s="81"/>
      <c r="QOE52" s="81"/>
      <c r="QOF52" s="81"/>
      <c r="QOG52" s="81"/>
      <c r="QOH52" s="81"/>
      <c r="QOI52" s="81"/>
      <c r="QOJ52" s="81"/>
      <c r="QOK52" s="81"/>
      <c r="QOL52" s="81"/>
      <c r="QOM52" s="81"/>
      <c r="QON52" s="81"/>
      <c r="QOO52" s="81"/>
      <c r="QOP52" s="81"/>
      <c r="QOQ52" s="81"/>
      <c r="QOR52" s="81"/>
      <c r="QOS52" s="81"/>
      <c r="QOT52" s="81"/>
      <c r="QOU52" s="81"/>
      <c r="QOV52" s="81"/>
      <c r="QOW52" s="81"/>
      <c r="QOX52" s="81"/>
      <c r="QOY52" s="81"/>
      <c r="QOZ52" s="81"/>
      <c r="QPA52" s="81"/>
      <c r="QPB52" s="81"/>
      <c r="QPC52" s="81"/>
      <c r="QPD52" s="81"/>
      <c r="QPE52" s="81"/>
      <c r="QPF52" s="81"/>
      <c r="QPG52" s="81"/>
      <c r="QPH52" s="81"/>
      <c r="QPI52" s="81"/>
      <c r="QPJ52" s="81"/>
      <c r="QPK52" s="81"/>
      <c r="QPL52" s="81"/>
      <c r="QPM52" s="81"/>
      <c r="QPN52" s="81"/>
      <c r="QPO52" s="81"/>
      <c r="QPP52" s="81"/>
      <c r="QPQ52" s="81"/>
      <c r="QPR52" s="81"/>
      <c r="QPS52" s="81"/>
      <c r="QPT52" s="81"/>
      <c r="QPU52" s="81"/>
      <c r="QPV52" s="81"/>
      <c r="QPW52" s="81"/>
      <c r="QPX52" s="81"/>
      <c r="QPY52" s="81"/>
      <c r="QPZ52" s="81"/>
      <c r="QQA52" s="81"/>
      <c r="QQB52" s="81"/>
      <c r="QQC52" s="81"/>
      <c r="QQD52" s="81"/>
      <c r="QQE52" s="81"/>
      <c r="QQF52" s="81"/>
      <c r="QQG52" s="81"/>
      <c r="QQH52" s="81"/>
      <c r="QQI52" s="81"/>
      <c r="QQJ52" s="81"/>
      <c r="QQK52" s="81"/>
      <c r="QQL52" s="81"/>
      <c r="QQM52" s="81"/>
      <c r="QQN52" s="81"/>
      <c r="QQO52" s="81"/>
      <c r="QQP52" s="81"/>
      <c r="QQQ52" s="81"/>
      <c r="QQR52" s="81"/>
      <c r="QQS52" s="81"/>
      <c r="QQT52" s="81"/>
      <c r="QQU52" s="81"/>
      <c r="QQV52" s="81"/>
      <c r="QQW52" s="81"/>
      <c r="QQX52" s="81"/>
      <c r="QQY52" s="81"/>
      <c r="QQZ52" s="81"/>
      <c r="QRA52" s="81"/>
      <c r="QRB52" s="81"/>
      <c r="QRC52" s="81"/>
      <c r="QRD52" s="81"/>
      <c r="QRE52" s="81"/>
      <c r="QRF52" s="81"/>
      <c r="QRG52" s="81"/>
      <c r="QRH52" s="81"/>
      <c r="QRI52" s="81"/>
      <c r="QRJ52" s="81"/>
      <c r="QRK52" s="81"/>
      <c r="QRL52" s="81"/>
      <c r="QRM52" s="81"/>
      <c r="QRN52" s="81"/>
      <c r="QRO52" s="81"/>
      <c r="QRP52" s="81"/>
      <c r="QRQ52" s="81"/>
      <c r="QRR52" s="81"/>
      <c r="QRS52" s="81"/>
      <c r="QRT52" s="81"/>
      <c r="QRU52" s="81"/>
      <c r="QRV52" s="81"/>
      <c r="QRW52" s="81"/>
      <c r="QRX52" s="81"/>
      <c r="QRY52" s="81"/>
      <c r="QRZ52" s="81"/>
      <c r="QSA52" s="81"/>
      <c r="QSB52" s="81"/>
      <c r="QSC52" s="81"/>
      <c r="QSD52" s="81"/>
      <c r="QSE52" s="81"/>
      <c r="QSF52" s="81"/>
      <c r="QSG52" s="81"/>
      <c r="QSH52" s="81"/>
      <c r="QSI52" s="81"/>
      <c r="QSJ52" s="81"/>
      <c r="QSK52" s="81"/>
      <c r="QSL52" s="81"/>
      <c r="QSM52" s="81"/>
      <c r="QSN52" s="81"/>
      <c r="QSO52" s="81"/>
      <c r="QSP52" s="81"/>
      <c r="QSQ52" s="81"/>
      <c r="QSR52" s="81"/>
      <c r="QSS52" s="81"/>
      <c r="QST52" s="81"/>
      <c r="QSU52" s="81"/>
      <c r="QSV52" s="81"/>
      <c r="QSW52" s="81"/>
      <c r="QSX52" s="81"/>
      <c r="QSY52" s="81"/>
      <c r="QSZ52" s="81"/>
      <c r="QTA52" s="81"/>
      <c r="QTB52" s="81"/>
      <c r="QTC52" s="81"/>
      <c r="QTD52" s="81"/>
      <c r="QTE52" s="81"/>
      <c r="QTF52" s="81"/>
      <c r="QTG52" s="81"/>
      <c r="QTH52" s="81"/>
      <c r="QTI52" s="81"/>
      <c r="QTJ52" s="81"/>
      <c r="QTK52" s="81"/>
      <c r="QTL52" s="81"/>
      <c r="QTM52" s="81"/>
      <c r="QTN52" s="81"/>
      <c r="QTO52" s="81"/>
      <c r="QTP52" s="81"/>
      <c r="QTQ52" s="81"/>
      <c r="QTR52" s="81"/>
      <c r="QTS52" s="81"/>
      <c r="QTT52" s="81"/>
      <c r="QTU52" s="81"/>
      <c r="QTV52" s="81"/>
      <c r="QTW52" s="81"/>
      <c r="QTX52" s="81"/>
      <c r="QTY52" s="81"/>
      <c r="QTZ52" s="81"/>
      <c r="QUA52" s="81"/>
      <c r="QUB52" s="81"/>
      <c r="QUC52" s="81"/>
      <c r="QUD52" s="81"/>
      <c r="QUE52" s="81"/>
      <c r="QUF52" s="81"/>
      <c r="QUG52" s="81"/>
      <c r="QUH52" s="81"/>
      <c r="QUI52" s="81"/>
      <c r="QUJ52" s="81"/>
      <c r="QUK52" s="81"/>
      <c r="QUL52" s="81"/>
      <c r="QUM52" s="81"/>
      <c r="QUN52" s="81"/>
      <c r="QUO52" s="81"/>
      <c r="QUP52" s="81"/>
      <c r="QUQ52" s="81"/>
      <c r="QUR52" s="81"/>
      <c r="QUS52" s="81"/>
      <c r="QUT52" s="81"/>
      <c r="QUU52" s="81"/>
      <c r="QUV52" s="81"/>
      <c r="QUW52" s="81"/>
      <c r="QUX52" s="81"/>
      <c r="QUY52" s="81"/>
      <c r="QUZ52" s="81"/>
      <c r="QVA52" s="81"/>
      <c r="QVB52" s="81"/>
      <c r="QVC52" s="81"/>
      <c r="QVD52" s="81"/>
      <c r="QVE52" s="81"/>
      <c r="QVF52" s="81"/>
      <c r="QVG52" s="81"/>
      <c r="QVH52" s="81"/>
      <c r="QVI52" s="81"/>
      <c r="QVJ52" s="81"/>
      <c r="QVK52" s="81"/>
      <c r="QVL52" s="81"/>
      <c r="QVM52" s="81"/>
      <c r="QVN52" s="81"/>
      <c r="QVO52" s="81"/>
      <c r="QVP52" s="81"/>
      <c r="QVQ52" s="81"/>
      <c r="QVR52" s="81"/>
      <c r="QVS52" s="81"/>
      <c r="QVT52" s="81"/>
      <c r="QVU52" s="81"/>
      <c r="QVV52" s="81"/>
      <c r="QVW52" s="81"/>
      <c r="QVX52" s="81"/>
      <c r="QVY52" s="81"/>
      <c r="QVZ52" s="81"/>
      <c r="QWA52" s="81"/>
      <c r="QWB52" s="81"/>
      <c r="QWC52" s="81"/>
      <c r="QWD52" s="81"/>
      <c r="QWE52" s="81"/>
      <c r="QWF52" s="81"/>
      <c r="QWG52" s="81"/>
      <c r="QWH52" s="81"/>
      <c r="QWI52" s="81"/>
      <c r="QWJ52" s="81"/>
      <c r="QWK52" s="81"/>
      <c r="QWL52" s="81"/>
      <c r="QWM52" s="81"/>
      <c r="QWN52" s="81"/>
      <c r="QWO52" s="81"/>
      <c r="QWP52" s="81"/>
      <c r="QWQ52" s="81"/>
      <c r="QWR52" s="81"/>
      <c r="QWS52" s="81"/>
      <c r="QWT52" s="81"/>
      <c r="QWU52" s="81"/>
      <c r="QWV52" s="81"/>
      <c r="QWW52" s="81"/>
      <c r="QWX52" s="81"/>
      <c r="QWY52" s="81"/>
      <c r="QWZ52" s="81"/>
      <c r="QXA52" s="81"/>
      <c r="QXB52" s="81"/>
      <c r="QXC52" s="81"/>
      <c r="QXD52" s="81"/>
      <c r="QXE52" s="81"/>
      <c r="QXF52" s="81"/>
      <c r="QXG52" s="81"/>
      <c r="QXH52" s="81"/>
      <c r="QXI52" s="81"/>
      <c r="QXJ52" s="81"/>
      <c r="QXK52" s="81"/>
      <c r="QXL52" s="81"/>
      <c r="QXM52" s="81"/>
      <c r="QXN52" s="81"/>
      <c r="QXO52" s="81"/>
      <c r="QXP52" s="81"/>
      <c r="QXQ52" s="81"/>
      <c r="QXR52" s="81"/>
      <c r="QXS52" s="81"/>
      <c r="QXT52" s="81"/>
      <c r="QXU52" s="81"/>
      <c r="QXV52" s="81"/>
      <c r="QXW52" s="81"/>
      <c r="QXX52" s="81"/>
      <c r="QXY52" s="81"/>
      <c r="QXZ52" s="81"/>
      <c r="QYA52" s="81"/>
      <c r="QYB52" s="81"/>
      <c r="QYC52" s="81"/>
      <c r="QYD52" s="81"/>
      <c r="QYE52" s="81"/>
      <c r="QYF52" s="81"/>
      <c r="QYG52" s="81"/>
      <c r="QYH52" s="81"/>
      <c r="QYI52" s="81"/>
      <c r="QYJ52" s="81"/>
      <c r="QYK52" s="81"/>
      <c r="QYL52" s="81"/>
      <c r="QYM52" s="81"/>
      <c r="QYN52" s="81"/>
      <c r="QYO52" s="81"/>
      <c r="QYP52" s="81"/>
      <c r="QYQ52" s="81"/>
      <c r="QYR52" s="81"/>
      <c r="QYS52" s="81"/>
      <c r="QYT52" s="81"/>
      <c r="QYU52" s="81"/>
      <c r="QYV52" s="81"/>
      <c r="QYW52" s="81"/>
      <c r="QYX52" s="81"/>
      <c r="QYY52" s="81"/>
      <c r="QYZ52" s="81"/>
      <c r="QZA52" s="81"/>
      <c r="QZB52" s="81"/>
      <c r="QZC52" s="81"/>
      <c r="QZD52" s="81"/>
      <c r="QZE52" s="81"/>
      <c r="QZF52" s="81"/>
      <c r="QZG52" s="81"/>
      <c r="QZH52" s="81"/>
      <c r="QZI52" s="81"/>
      <c r="QZJ52" s="81"/>
      <c r="QZK52" s="81"/>
      <c r="QZL52" s="81"/>
      <c r="QZM52" s="81"/>
      <c r="QZN52" s="81"/>
      <c r="QZO52" s="81"/>
      <c r="QZP52" s="81"/>
      <c r="QZQ52" s="81"/>
      <c r="QZR52" s="81"/>
      <c r="QZS52" s="81"/>
      <c r="QZT52" s="81"/>
      <c r="QZU52" s="81"/>
      <c r="QZV52" s="81"/>
      <c r="QZW52" s="81"/>
      <c r="QZX52" s="81"/>
      <c r="QZY52" s="81"/>
      <c r="QZZ52" s="81"/>
      <c r="RAA52" s="81"/>
      <c r="RAB52" s="81"/>
      <c r="RAC52" s="81"/>
      <c r="RAD52" s="81"/>
      <c r="RAE52" s="81"/>
      <c r="RAF52" s="81"/>
      <c r="RAG52" s="81"/>
      <c r="RAH52" s="81"/>
      <c r="RAI52" s="81"/>
      <c r="RAJ52" s="81"/>
      <c r="RAK52" s="81"/>
      <c r="RAL52" s="81"/>
      <c r="RAM52" s="81"/>
      <c r="RAN52" s="81"/>
      <c r="RAO52" s="81"/>
      <c r="RAP52" s="81"/>
      <c r="RAQ52" s="81"/>
      <c r="RAR52" s="81"/>
      <c r="RAS52" s="81"/>
      <c r="RAT52" s="81"/>
      <c r="RAU52" s="81"/>
      <c r="RAV52" s="81"/>
      <c r="RAW52" s="81"/>
      <c r="RAX52" s="81"/>
      <c r="RAY52" s="81"/>
      <c r="RAZ52" s="81"/>
      <c r="RBA52" s="81"/>
      <c r="RBB52" s="81"/>
      <c r="RBC52" s="81"/>
      <c r="RBD52" s="81"/>
      <c r="RBE52" s="81"/>
      <c r="RBF52" s="81"/>
      <c r="RBG52" s="81"/>
      <c r="RBH52" s="81"/>
      <c r="RBI52" s="81"/>
      <c r="RBJ52" s="81"/>
      <c r="RBK52" s="81"/>
      <c r="RBL52" s="81"/>
      <c r="RBM52" s="81"/>
      <c r="RBN52" s="81"/>
      <c r="RBO52" s="81"/>
      <c r="RBP52" s="81"/>
      <c r="RBQ52" s="81"/>
      <c r="RBR52" s="81"/>
      <c r="RBS52" s="81"/>
      <c r="RBT52" s="81"/>
      <c r="RBU52" s="81"/>
      <c r="RBV52" s="81"/>
      <c r="RBW52" s="81"/>
      <c r="RBX52" s="81"/>
      <c r="RBY52" s="81"/>
      <c r="RBZ52" s="81"/>
      <c r="RCA52" s="81"/>
      <c r="RCB52" s="81"/>
      <c r="RCC52" s="81"/>
      <c r="RCD52" s="81"/>
      <c r="RCE52" s="81"/>
      <c r="RCF52" s="81"/>
      <c r="RCG52" s="81"/>
      <c r="RCH52" s="81"/>
      <c r="RCI52" s="81"/>
      <c r="RCJ52" s="81"/>
      <c r="RCK52" s="81"/>
      <c r="RCL52" s="81"/>
      <c r="RCM52" s="81"/>
      <c r="RCN52" s="81"/>
      <c r="RCO52" s="81"/>
      <c r="RCP52" s="81"/>
      <c r="RCQ52" s="81"/>
      <c r="RCR52" s="81"/>
      <c r="RCS52" s="81"/>
      <c r="RCT52" s="81"/>
      <c r="RCU52" s="81"/>
      <c r="RCV52" s="81"/>
      <c r="RCW52" s="81"/>
      <c r="RCX52" s="81"/>
      <c r="RCY52" s="81"/>
      <c r="RCZ52" s="81"/>
      <c r="RDA52" s="81"/>
      <c r="RDB52" s="81"/>
      <c r="RDC52" s="81"/>
      <c r="RDD52" s="81"/>
      <c r="RDE52" s="81"/>
      <c r="RDF52" s="81"/>
      <c r="RDG52" s="81"/>
      <c r="RDH52" s="81"/>
      <c r="RDI52" s="81"/>
      <c r="RDJ52" s="81"/>
      <c r="RDK52" s="81"/>
      <c r="RDL52" s="81"/>
      <c r="RDM52" s="81"/>
      <c r="RDN52" s="81"/>
      <c r="RDO52" s="81"/>
      <c r="RDP52" s="81"/>
      <c r="RDQ52" s="81"/>
      <c r="RDR52" s="81"/>
      <c r="RDS52" s="81"/>
      <c r="RDT52" s="81"/>
      <c r="RDU52" s="81"/>
      <c r="RDV52" s="81"/>
      <c r="RDW52" s="81"/>
      <c r="RDX52" s="81"/>
      <c r="RDY52" s="81"/>
      <c r="RDZ52" s="81"/>
      <c r="REA52" s="81"/>
      <c r="REB52" s="81"/>
      <c r="REC52" s="81"/>
      <c r="RED52" s="81"/>
      <c r="REE52" s="81"/>
      <c r="REF52" s="81"/>
      <c r="REG52" s="81"/>
      <c r="REH52" s="81"/>
      <c r="REI52" s="81"/>
      <c r="REJ52" s="81"/>
      <c r="REK52" s="81"/>
      <c r="REL52" s="81"/>
      <c r="REM52" s="81"/>
      <c r="REN52" s="81"/>
      <c r="REO52" s="81"/>
      <c r="REP52" s="81"/>
      <c r="REQ52" s="81"/>
      <c r="RER52" s="81"/>
      <c r="RES52" s="81"/>
      <c r="RET52" s="81"/>
      <c r="REU52" s="81"/>
      <c r="REV52" s="81"/>
      <c r="REW52" s="81"/>
      <c r="REX52" s="81"/>
      <c r="REY52" s="81"/>
      <c r="REZ52" s="81"/>
      <c r="RFA52" s="81"/>
      <c r="RFB52" s="81"/>
      <c r="RFC52" s="81"/>
      <c r="RFD52" s="81"/>
      <c r="RFE52" s="81"/>
      <c r="RFF52" s="81"/>
      <c r="RFG52" s="81"/>
      <c r="RFH52" s="81"/>
      <c r="RFI52" s="81"/>
      <c r="RFJ52" s="81"/>
      <c r="RFK52" s="81"/>
      <c r="RFL52" s="81"/>
      <c r="RFM52" s="81"/>
      <c r="RFN52" s="81"/>
      <c r="RFO52" s="81"/>
      <c r="RFP52" s="81"/>
      <c r="RFQ52" s="81"/>
      <c r="RFR52" s="81"/>
      <c r="RFS52" s="81"/>
      <c r="RFT52" s="81"/>
      <c r="RFU52" s="81"/>
      <c r="RFV52" s="81"/>
      <c r="RFW52" s="81"/>
      <c r="RFX52" s="81"/>
      <c r="RFY52" s="81"/>
      <c r="RFZ52" s="81"/>
      <c r="RGA52" s="81"/>
      <c r="RGB52" s="81"/>
      <c r="RGC52" s="81"/>
      <c r="RGD52" s="81"/>
      <c r="RGE52" s="81"/>
      <c r="RGF52" s="81"/>
      <c r="RGG52" s="81"/>
      <c r="RGH52" s="81"/>
      <c r="RGI52" s="81"/>
      <c r="RGJ52" s="81"/>
      <c r="RGK52" s="81"/>
      <c r="RGL52" s="81"/>
      <c r="RGM52" s="81"/>
      <c r="RGN52" s="81"/>
      <c r="RGO52" s="81"/>
      <c r="RGP52" s="81"/>
      <c r="RGQ52" s="81"/>
      <c r="RGR52" s="81"/>
      <c r="RGS52" s="81"/>
      <c r="RGT52" s="81"/>
      <c r="RGU52" s="81"/>
      <c r="RGV52" s="81"/>
      <c r="RGW52" s="81"/>
      <c r="RGX52" s="81"/>
      <c r="RGY52" s="81"/>
      <c r="RGZ52" s="81"/>
      <c r="RHA52" s="81"/>
      <c r="RHB52" s="81"/>
      <c r="RHC52" s="81"/>
      <c r="RHD52" s="81"/>
      <c r="RHE52" s="81"/>
      <c r="RHF52" s="81"/>
      <c r="RHG52" s="81"/>
      <c r="RHH52" s="81"/>
      <c r="RHI52" s="81"/>
      <c r="RHJ52" s="81"/>
      <c r="RHK52" s="81"/>
      <c r="RHL52" s="81"/>
      <c r="RHM52" s="81"/>
      <c r="RHN52" s="81"/>
      <c r="RHO52" s="81"/>
      <c r="RHP52" s="81"/>
      <c r="RHQ52" s="81"/>
      <c r="RHR52" s="81"/>
      <c r="RHS52" s="81"/>
      <c r="RHT52" s="81"/>
      <c r="RHU52" s="81"/>
      <c r="RHV52" s="81"/>
      <c r="RHW52" s="81"/>
      <c r="RHX52" s="81"/>
      <c r="RHY52" s="81"/>
      <c r="RHZ52" s="81"/>
      <c r="RIA52" s="81"/>
      <c r="RIB52" s="81"/>
      <c r="RIC52" s="81"/>
      <c r="RID52" s="81"/>
      <c r="RIE52" s="81"/>
      <c r="RIF52" s="81"/>
      <c r="RIG52" s="81"/>
      <c r="RIH52" s="81"/>
      <c r="RII52" s="81"/>
      <c r="RIJ52" s="81"/>
      <c r="RIK52" s="81"/>
      <c r="RIL52" s="81"/>
      <c r="RIM52" s="81"/>
      <c r="RIN52" s="81"/>
      <c r="RIO52" s="81"/>
      <c r="RIP52" s="81"/>
      <c r="RIQ52" s="81"/>
      <c r="RIR52" s="81"/>
      <c r="RIS52" s="81"/>
      <c r="RIT52" s="81"/>
      <c r="RIU52" s="81"/>
      <c r="RIV52" s="81"/>
      <c r="RIW52" s="81"/>
      <c r="RIX52" s="81"/>
      <c r="RIY52" s="81"/>
      <c r="RIZ52" s="81"/>
      <c r="RJA52" s="81"/>
      <c r="RJB52" s="81"/>
      <c r="RJC52" s="81"/>
      <c r="RJD52" s="81"/>
      <c r="RJE52" s="81"/>
      <c r="RJF52" s="81"/>
      <c r="RJG52" s="81"/>
      <c r="RJH52" s="81"/>
      <c r="RJI52" s="81"/>
      <c r="RJJ52" s="81"/>
      <c r="RJK52" s="81"/>
      <c r="RJL52" s="81"/>
      <c r="RJM52" s="81"/>
      <c r="RJN52" s="81"/>
      <c r="RJO52" s="81"/>
      <c r="RJP52" s="81"/>
      <c r="RJQ52" s="81"/>
      <c r="RJR52" s="81"/>
      <c r="RJS52" s="81"/>
      <c r="RJT52" s="81"/>
      <c r="RJU52" s="81"/>
      <c r="RJV52" s="81"/>
      <c r="RJW52" s="81"/>
      <c r="RJX52" s="81"/>
      <c r="RJY52" s="81"/>
      <c r="RJZ52" s="81"/>
      <c r="RKA52" s="81"/>
      <c r="RKB52" s="81"/>
      <c r="RKC52" s="81"/>
      <c r="RKD52" s="81"/>
      <c r="RKE52" s="81"/>
      <c r="RKF52" s="81"/>
      <c r="RKG52" s="81"/>
      <c r="RKH52" s="81"/>
      <c r="RKI52" s="81"/>
      <c r="RKJ52" s="81"/>
      <c r="RKK52" s="81"/>
      <c r="RKL52" s="81"/>
      <c r="RKM52" s="81"/>
      <c r="RKN52" s="81"/>
      <c r="RKO52" s="81"/>
      <c r="RKP52" s="81"/>
      <c r="RKQ52" s="81"/>
      <c r="RKR52" s="81"/>
      <c r="RKS52" s="81"/>
      <c r="RKT52" s="81"/>
      <c r="RKU52" s="81"/>
      <c r="RKV52" s="81"/>
      <c r="RKW52" s="81"/>
      <c r="RKX52" s="81"/>
      <c r="RKY52" s="81"/>
      <c r="RKZ52" s="81"/>
      <c r="RLA52" s="81"/>
      <c r="RLB52" s="81"/>
      <c r="RLC52" s="81"/>
      <c r="RLD52" s="81"/>
      <c r="RLE52" s="81"/>
      <c r="RLF52" s="81"/>
      <c r="RLG52" s="81"/>
      <c r="RLH52" s="81"/>
      <c r="RLI52" s="81"/>
      <c r="RLJ52" s="81"/>
      <c r="RLK52" s="81"/>
      <c r="RLL52" s="81"/>
      <c r="RLM52" s="81"/>
      <c r="RLN52" s="81"/>
      <c r="RLO52" s="81"/>
      <c r="RLP52" s="81"/>
      <c r="RLQ52" s="81"/>
      <c r="RLR52" s="81"/>
      <c r="RLS52" s="81"/>
      <c r="RLT52" s="81"/>
      <c r="RLU52" s="81"/>
      <c r="RLV52" s="81"/>
      <c r="RLW52" s="81"/>
      <c r="RLX52" s="81"/>
      <c r="RLY52" s="81"/>
      <c r="RLZ52" s="81"/>
      <c r="RMA52" s="81"/>
      <c r="RMB52" s="81"/>
      <c r="RMC52" s="81"/>
      <c r="RMD52" s="81"/>
      <c r="RME52" s="81"/>
      <c r="RMF52" s="81"/>
      <c r="RMG52" s="81"/>
      <c r="RMH52" s="81"/>
      <c r="RMI52" s="81"/>
      <c r="RMJ52" s="81"/>
      <c r="RMK52" s="81"/>
      <c r="RML52" s="81"/>
      <c r="RMM52" s="81"/>
      <c r="RMN52" s="81"/>
      <c r="RMO52" s="81"/>
      <c r="RMP52" s="81"/>
      <c r="RMQ52" s="81"/>
      <c r="RMR52" s="81"/>
      <c r="RMS52" s="81"/>
      <c r="RMT52" s="81"/>
      <c r="RMU52" s="81"/>
      <c r="RMV52" s="81"/>
      <c r="RMW52" s="81"/>
      <c r="RMX52" s="81"/>
      <c r="RMY52" s="81"/>
      <c r="RMZ52" s="81"/>
      <c r="RNA52" s="81"/>
      <c r="RNB52" s="81"/>
      <c r="RNC52" s="81"/>
      <c r="RND52" s="81"/>
      <c r="RNE52" s="81"/>
      <c r="RNF52" s="81"/>
      <c r="RNG52" s="81"/>
      <c r="RNH52" s="81"/>
      <c r="RNI52" s="81"/>
      <c r="RNJ52" s="81"/>
      <c r="RNK52" s="81"/>
      <c r="RNL52" s="81"/>
      <c r="RNM52" s="81"/>
      <c r="RNN52" s="81"/>
      <c r="RNO52" s="81"/>
      <c r="RNP52" s="81"/>
      <c r="RNQ52" s="81"/>
      <c r="RNR52" s="81"/>
      <c r="RNS52" s="81"/>
      <c r="RNT52" s="81"/>
      <c r="RNU52" s="81"/>
      <c r="RNV52" s="81"/>
      <c r="RNW52" s="81"/>
      <c r="RNX52" s="81"/>
      <c r="RNY52" s="81"/>
      <c r="RNZ52" s="81"/>
      <c r="ROA52" s="81"/>
      <c r="ROB52" s="81"/>
      <c r="ROC52" s="81"/>
      <c r="ROD52" s="81"/>
      <c r="ROE52" s="81"/>
      <c r="ROF52" s="81"/>
      <c r="ROG52" s="81"/>
      <c r="ROH52" s="81"/>
      <c r="ROI52" s="81"/>
      <c r="ROJ52" s="81"/>
      <c r="ROK52" s="81"/>
      <c r="ROL52" s="81"/>
      <c r="ROM52" s="81"/>
      <c r="RON52" s="81"/>
      <c r="ROO52" s="81"/>
      <c r="ROP52" s="81"/>
      <c r="ROQ52" s="81"/>
      <c r="ROR52" s="81"/>
      <c r="ROS52" s="81"/>
      <c r="ROT52" s="81"/>
      <c r="ROU52" s="81"/>
      <c r="ROV52" s="81"/>
      <c r="ROW52" s="81"/>
      <c r="ROX52" s="81"/>
      <c r="ROY52" s="81"/>
      <c r="ROZ52" s="81"/>
      <c r="RPA52" s="81"/>
      <c r="RPB52" s="81"/>
      <c r="RPC52" s="81"/>
      <c r="RPD52" s="81"/>
      <c r="RPE52" s="81"/>
      <c r="RPF52" s="81"/>
      <c r="RPG52" s="81"/>
      <c r="RPH52" s="81"/>
      <c r="RPI52" s="81"/>
      <c r="RPJ52" s="81"/>
      <c r="RPK52" s="81"/>
      <c r="RPL52" s="81"/>
      <c r="RPM52" s="81"/>
      <c r="RPN52" s="81"/>
      <c r="RPO52" s="81"/>
      <c r="RPP52" s="81"/>
      <c r="RPQ52" s="81"/>
      <c r="RPR52" s="81"/>
      <c r="RPS52" s="81"/>
      <c r="RPT52" s="81"/>
      <c r="RPU52" s="81"/>
      <c r="RPV52" s="81"/>
      <c r="RPW52" s="81"/>
      <c r="RPX52" s="81"/>
      <c r="RPY52" s="81"/>
      <c r="RPZ52" s="81"/>
      <c r="RQA52" s="81"/>
      <c r="RQB52" s="81"/>
      <c r="RQC52" s="81"/>
      <c r="RQD52" s="81"/>
      <c r="RQE52" s="81"/>
      <c r="RQF52" s="81"/>
      <c r="RQG52" s="81"/>
      <c r="RQH52" s="81"/>
      <c r="RQI52" s="81"/>
      <c r="RQJ52" s="81"/>
      <c r="RQK52" s="81"/>
      <c r="RQL52" s="81"/>
      <c r="RQM52" s="81"/>
      <c r="RQN52" s="81"/>
      <c r="RQO52" s="81"/>
      <c r="RQP52" s="81"/>
      <c r="RQQ52" s="81"/>
      <c r="RQR52" s="81"/>
      <c r="RQS52" s="81"/>
      <c r="RQT52" s="81"/>
      <c r="RQU52" s="81"/>
      <c r="RQV52" s="81"/>
      <c r="RQW52" s="81"/>
      <c r="RQX52" s="81"/>
      <c r="RQY52" s="81"/>
      <c r="RQZ52" s="81"/>
      <c r="RRA52" s="81"/>
      <c r="RRB52" s="81"/>
      <c r="RRC52" s="81"/>
      <c r="RRD52" s="81"/>
      <c r="RRE52" s="81"/>
      <c r="RRF52" s="81"/>
      <c r="RRG52" s="81"/>
      <c r="RRH52" s="81"/>
      <c r="RRI52" s="81"/>
      <c r="RRJ52" s="81"/>
      <c r="RRK52" s="81"/>
      <c r="RRL52" s="81"/>
      <c r="RRM52" s="81"/>
      <c r="RRN52" s="81"/>
      <c r="RRO52" s="81"/>
      <c r="RRP52" s="81"/>
      <c r="RRQ52" s="81"/>
      <c r="RRR52" s="81"/>
      <c r="RRS52" s="81"/>
      <c r="RRT52" s="81"/>
      <c r="RRU52" s="81"/>
      <c r="RRV52" s="81"/>
      <c r="RRW52" s="81"/>
      <c r="RRX52" s="81"/>
      <c r="RRY52" s="81"/>
      <c r="RRZ52" s="81"/>
      <c r="RSA52" s="81"/>
      <c r="RSB52" s="81"/>
      <c r="RSC52" s="81"/>
      <c r="RSD52" s="81"/>
      <c r="RSE52" s="81"/>
      <c r="RSF52" s="81"/>
      <c r="RSG52" s="81"/>
      <c r="RSH52" s="81"/>
      <c r="RSI52" s="81"/>
      <c r="RSJ52" s="81"/>
      <c r="RSK52" s="81"/>
      <c r="RSL52" s="81"/>
      <c r="RSM52" s="81"/>
      <c r="RSN52" s="81"/>
      <c r="RSO52" s="81"/>
      <c r="RSP52" s="81"/>
      <c r="RSQ52" s="81"/>
      <c r="RSR52" s="81"/>
      <c r="RSS52" s="81"/>
      <c r="RST52" s="81"/>
      <c r="RSU52" s="81"/>
      <c r="RSV52" s="81"/>
      <c r="RSW52" s="81"/>
      <c r="RSX52" s="81"/>
      <c r="RSY52" s="81"/>
      <c r="RSZ52" s="81"/>
      <c r="RTA52" s="81"/>
      <c r="RTB52" s="81"/>
      <c r="RTC52" s="81"/>
      <c r="RTD52" s="81"/>
      <c r="RTE52" s="81"/>
      <c r="RTF52" s="81"/>
      <c r="RTG52" s="81"/>
      <c r="RTH52" s="81"/>
      <c r="RTI52" s="81"/>
      <c r="RTJ52" s="81"/>
      <c r="RTK52" s="81"/>
      <c r="RTL52" s="81"/>
      <c r="RTM52" s="81"/>
      <c r="RTN52" s="81"/>
      <c r="RTO52" s="81"/>
      <c r="RTP52" s="81"/>
      <c r="RTQ52" s="81"/>
      <c r="RTR52" s="81"/>
      <c r="RTS52" s="81"/>
      <c r="RTT52" s="81"/>
      <c r="RTU52" s="81"/>
      <c r="RTV52" s="81"/>
      <c r="RTW52" s="81"/>
      <c r="RTX52" s="81"/>
      <c r="RTY52" s="81"/>
      <c r="RTZ52" s="81"/>
      <c r="RUA52" s="81"/>
      <c r="RUB52" s="81"/>
      <c r="RUC52" s="81"/>
      <c r="RUD52" s="81"/>
      <c r="RUE52" s="81"/>
      <c r="RUF52" s="81"/>
      <c r="RUG52" s="81"/>
      <c r="RUH52" s="81"/>
      <c r="RUI52" s="81"/>
      <c r="RUJ52" s="81"/>
      <c r="RUK52" s="81"/>
      <c r="RUL52" s="81"/>
      <c r="RUM52" s="81"/>
      <c r="RUN52" s="81"/>
      <c r="RUO52" s="81"/>
      <c r="RUP52" s="81"/>
      <c r="RUQ52" s="81"/>
      <c r="RUR52" s="81"/>
      <c r="RUS52" s="81"/>
      <c r="RUT52" s="81"/>
      <c r="RUU52" s="81"/>
      <c r="RUV52" s="81"/>
      <c r="RUW52" s="81"/>
      <c r="RUX52" s="81"/>
      <c r="RUY52" s="81"/>
      <c r="RUZ52" s="81"/>
      <c r="RVA52" s="81"/>
      <c r="RVB52" s="81"/>
      <c r="RVC52" s="81"/>
      <c r="RVD52" s="81"/>
      <c r="RVE52" s="81"/>
      <c r="RVF52" s="81"/>
      <c r="RVG52" s="81"/>
      <c r="RVH52" s="81"/>
      <c r="RVI52" s="81"/>
      <c r="RVJ52" s="81"/>
      <c r="RVK52" s="81"/>
      <c r="RVL52" s="81"/>
      <c r="RVM52" s="81"/>
      <c r="RVN52" s="81"/>
      <c r="RVO52" s="81"/>
      <c r="RVP52" s="81"/>
      <c r="RVQ52" s="81"/>
      <c r="RVR52" s="81"/>
      <c r="RVS52" s="81"/>
      <c r="RVT52" s="81"/>
      <c r="RVU52" s="81"/>
      <c r="RVV52" s="81"/>
      <c r="RVW52" s="81"/>
      <c r="RVX52" s="81"/>
      <c r="RVY52" s="81"/>
      <c r="RVZ52" s="81"/>
      <c r="RWA52" s="81"/>
      <c r="RWB52" s="81"/>
      <c r="RWC52" s="81"/>
      <c r="RWD52" s="81"/>
      <c r="RWE52" s="81"/>
      <c r="RWF52" s="81"/>
      <c r="RWG52" s="81"/>
      <c r="RWH52" s="81"/>
      <c r="RWI52" s="81"/>
      <c r="RWJ52" s="81"/>
      <c r="RWK52" s="81"/>
      <c r="RWL52" s="81"/>
      <c r="RWM52" s="81"/>
      <c r="RWN52" s="81"/>
      <c r="RWO52" s="81"/>
      <c r="RWP52" s="81"/>
      <c r="RWQ52" s="81"/>
      <c r="RWR52" s="81"/>
      <c r="RWS52" s="81"/>
      <c r="RWT52" s="81"/>
      <c r="RWU52" s="81"/>
      <c r="RWV52" s="81"/>
      <c r="RWW52" s="81"/>
      <c r="RWX52" s="81"/>
      <c r="RWY52" s="81"/>
      <c r="RWZ52" s="81"/>
      <c r="RXA52" s="81"/>
      <c r="RXB52" s="81"/>
      <c r="RXC52" s="81"/>
      <c r="RXD52" s="81"/>
      <c r="RXE52" s="81"/>
      <c r="RXF52" s="81"/>
      <c r="RXG52" s="81"/>
      <c r="RXH52" s="81"/>
      <c r="RXI52" s="81"/>
      <c r="RXJ52" s="81"/>
      <c r="RXK52" s="81"/>
      <c r="RXL52" s="81"/>
      <c r="RXM52" s="81"/>
      <c r="RXN52" s="81"/>
      <c r="RXO52" s="81"/>
      <c r="RXP52" s="81"/>
      <c r="RXQ52" s="81"/>
      <c r="RXR52" s="81"/>
      <c r="RXS52" s="81"/>
      <c r="RXT52" s="81"/>
      <c r="RXU52" s="81"/>
      <c r="RXV52" s="81"/>
      <c r="RXW52" s="81"/>
      <c r="RXX52" s="81"/>
      <c r="RXY52" s="81"/>
      <c r="RXZ52" s="81"/>
      <c r="RYA52" s="81"/>
      <c r="RYB52" s="81"/>
      <c r="RYC52" s="81"/>
      <c r="RYD52" s="81"/>
      <c r="RYE52" s="81"/>
      <c r="RYF52" s="81"/>
      <c r="RYG52" s="81"/>
      <c r="RYH52" s="81"/>
      <c r="RYI52" s="81"/>
      <c r="RYJ52" s="81"/>
      <c r="RYK52" s="81"/>
      <c r="RYL52" s="81"/>
      <c r="RYM52" s="81"/>
      <c r="RYN52" s="81"/>
      <c r="RYO52" s="81"/>
      <c r="RYP52" s="81"/>
      <c r="RYQ52" s="81"/>
      <c r="RYR52" s="81"/>
      <c r="RYS52" s="81"/>
      <c r="RYT52" s="81"/>
      <c r="RYU52" s="81"/>
      <c r="RYV52" s="81"/>
      <c r="RYW52" s="81"/>
      <c r="RYX52" s="81"/>
      <c r="RYY52" s="81"/>
      <c r="RYZ52" s="81"/>
      <c r="RZA52" s="81"/>
      <c r="RZB52" s="81"/>
      <c r="RZC52" s="81"/>
      <c r="RZD52" s="81"/>
      <c r="RZE52" s="81"/>
      <c r="RZF52" s="81"/>
      <c r="RZG52" s="81"/>
      <c r="RZH52" s="81"/>
      <c r="RZI52" s="81"/>
      <c r="RZJ52" s="81"/>
      <c r="RZK52" s="81"/>
      <c r="RZL52" s="81"/>
      <c r="RZM52" s="81"/>
      <c r="RZN52" s="81"/>
      <c r="RZO52" s="81"/>
      <c r="RZP52" s="81"/>
      <c r="RZQ52" s="81"/>
      <c r="RZR52" s="81"/>
      <c r="RZS52" s="81"/>
      <c r="RZT52" s="81"/>
      <c r="RZU52" s="81"/>
      <c r="RZV52" s="81"/>
      <c r="RZW52" s="81"/>
      <c r="RZX52" s="81"/>
      <c r="RZY52" s="81"/>
      <c r="RZZ52" s="81"/>
      <c r="SAA52" s="81"/>
      <c r="SAB52" s="81"/>
      <c r="SAC52" s="81"/>
      <c r="SAD52" s="81"/>
      <c r="SAE52" s="81"/>
      <c r="SAF52" s="81"/>
      <c r="SAG52" s="81"/>
      <c r="SAH52" s="81"/>
      <c r="SAI52" s="81"/>
      <c r="SAJ52" s="81"/>
      <c r="SAK52" s="81"/>
      <c r="SAL52" s="81"/>
      <c r="SAM52" s="81"/>
      <c r="SAN52" s="81"/>
      <c r="SAO52" s="81"/>
      <c r="SAP52" s="81"/>
      <c r="SAQ52" s="81"/>
      <c r="SAR52" s="81"/>
      <c r="SAS52" s="81"/>
      <c r="SAT52" s="81"/>
      <c r="SAU52" s="81"/>
      <c r="SAV52" s="81"/>
      <c r="SAW52" s="81"/>
      <c r="SAX52" s="81"/>
      <c r="SAY52" s="81"/>
      <c r="SAZ52" s="81"/>
      <c r="SBA52" s="81"/>
      <c r="SBB52" s="81"/>
      <c r="SBC52" s="81"/>
      <c r="SBD52" s="81"/>
      <c r="SBE52" s="81"/>
      <c r="SBF52" s="81"/>
      <c r="SBG52" s="81"/>
      <c r="SBH52" s="81"/>
      <c r="SBI52" s="81"/>
      <c r="SBJ52" s="81"/>
      <c r="SBK52" s="81"/>
      <c r="SBL52" s="81"/>
      <c r="SBM52" s="81"/>
      <c r="SBN52" s="81"/>
      <c r="SBO52" s="81"/>
      <c r="SBP52" s="81"/>
      <c r="SBQ52" s="81"/>
      <c r="SBR52" s="81"/>
      <c r="SBS52" s="81"/>
      <c r="SBT52" s="81"/>
      <c r="SBU52" s="81"/>
      <c r="SBV52" s="81"/>
      <c r="SBW52" s="81"/>
      <c r="SBX52" s="81"/>
      <c r="SBY52" s="81"/>
      <c r="SBZ52" s="81"/>
      <c r="SCA52" s="81"/>
      <c r="SCB52" s="81"/>
      <c r="SCC52" s="81"/>
      <c r="SCD52" s="81"/>
      <c r="SCE52" s="81"/>
      <c r="SCF52" s="81"/>
      <c r="SCG52" s="81"/>
      <c r="SCH52" s="81"/>
      <c r="SCI52" s="81"/>
      <c r="SCJ52" s="81"/>
      <c r="SCK52" s="81"/>
      <c r="SCL52" s="81"/>
      <c r="SCM52" s="81"/>
      <c r="SCN52" s="81"/>
      <c r="SCO52" s="81"/>
      <c r="SCP52" s="81"/>
      <c r="SCQ52" s="81"/>
      <c r="SCR52" s="81"/>
      <c r="SCS52" s="81"/>
      <c r="SCT52" s="81"/>
      <c r="SCU52" s="81"/>
      <c r="SCV52" s="81"/>
      <c r="SCW52" s="81"/>
      <c r="SCX52" s="81"/>
      <c r="SCY52" s="81"/>
      <c r="SCZ52" s="81"/>
      <c r="SDA52" s="81"/>
      <c r="SDB52" s="81"/>
      <c r="SDC52" s="81"/>
      <c r="SDD52" s="81"/>
      <c r="SDE52" s="81"/>
      <c r="SDF52" s="81"/>
      <c r="SDG52" s="81"/>
      <c r="SDH52" s="81"/>
      <c r="SDI52" s="81"/>
      <c r="SDJ52" s="81"/>
      <c r="SDK52" s="81"/>
      <c r="SDL52" s="81"/>
      <c r="SDM52" s="81"/>
      <c r="SDN52" s="81"/>
      <c r="SDO52" s="81"/>
      <c r="SDP52" s="81"/>
      <c r="SDQ52" s="81"/>
      <c r="SDR52" s="81"/>
      <c r="SDS52" s="81"/>
      <c r="SDT52" s="81"/>
      <c r="SDU52" s="81"/>
      <c r="SDV52" s="81"/>
      <c r="SDW52" s="81"/>
      <c r="SDX52" s="81"/>
      <c r="SDY52" s="81"/>
      <c r="SDZ52" s="81"/>
      <c r="SEA52" s="81"/>
      <c r="SEB52" s="81"/>
      <c r="SEC52" s="81"/>
      <c r="SED52" s="81"/>
      <c r="SEE52" s="81"/>
      <c r="SEF52" s="81"/>
      <c r="SEG52" s="81"/>
      <c r="SEH52" s="81"/>
      <c r="SEI52" s="81"/>
      <c r="SEJ52" s="81"/>
      <c r="SEK52" s="81"/>
      <c r="SEL52" s="81"/>
      <c r="SEM52" s="81"/>
      <c r="SEN52" s="81"/>
      <c r="SEO52" s="81"/>
      <c r="SEP52" s="81"/>
      <c r="SEQ52" s="81"/>
      <c r="SER52" s="81"/>
      <c r="SES52" s="81"/>
      <c r="SET52" s="81"/>
      <c r="SEU52" s="81"/>
      <c r="SEV52" s="81"/>
      <c r="SEW52" s="81"/>
      <c r="SEX52" s="81"/>
      <c r="SEY52" s="81"/>
      <c r="SEZ52" s="81"/>
      <c r="SFA52" s="81"/>
      <c r="SFB52" s="81"/>
      <c r="SFC52" s="81"/>
      <c r="SFD52" s="81"/>
      <c r="SFE52" s="81"/>
      <c r="SFF52" s="81"/>
      <c r="SFG52" s="81"/>
      <c r="SFH52" s="81"/>
      <c r="SFI52" s="81"/>
      <c r="SFJ52" s="81"/>
      <c r="SFK52" s="81"/>
      <c r="SFL52" s="81"/>
      <c r="SFM52" s="81"/>
      <c r="SFN52" s="81"/>
      <c r="SFO52" s="81"/>
      <c r="SFP52" s="81"/>
      <c r="SFQ52" s="81"/>
      <c r="SFR52" s="81"/>
      <c r="SFS52" s="81"/>
      <c r="SFT52" s="81"/>
      <c r="SFU52" s="81"/>
      <c r="SFV52" s="81"/>
      <c r="SFW52" s="81"/>
      <c r="SFX52" s="81"/>
      <c r="SFY52" s="81"/>
      <c r="SFZ52" s="81"/>
      <c r="SGA52" s="81"/>
      <c r="SGB52" s="81"/>
      <c r="SGC52" s="81"/>
      <c r="SGD52" s="81"/>
      <c r="SGE52" s="81"/>
      <c r="SGF52" s="81"/>
      <c r="SGG52" s="81"/>
      <c r="SGH52" s="81"/>
      <c r="SGI52" s="81"/>
      <c r="SGJ52" s="81"/>
      <c r="SGK52" s="81"/>
      <c r="SGL52" s="81"/>
      <c r="SGM52" s="81"/>
      <c r="SGN52" s="81"/>
      <c r="SGO52" s="81"/>
      <c r="SGP52" s="81"/>
      <c r="SGQ52" s="81"/>
      <c r="SGR52" s="81"/>
      <c r="SGS52" s="81"/>
      <c r="SGT52" s="81"/>
      <c r="SGU52" s="81"/>
      <c r="SGV52" s="81"/>
      <c r="SGW52" s="81"/>
      <c r="SGX52" s="81"/>
      <c r="SGY52" s="81"/>
      <c r="SGZ52" s="81"/>
      <c r="SHA52" s="81"/>
      <c r="SHB52" s="81"/>
      <c r="SHC52" s="81"/>
      <c r="SHD52" s="81"/>
      <c r="SHE52" s="81"/>
      <c r="SHF52" s="81"/>
      <c r="SHG52" s="81"/>
      <c r="SHH52" s="81"/>
      <c r="SHI52" s="81"/>
      <c r="SHJ52" s="81"/>
      <c r="SHK52" s="81"/>
      <c r="SHL52" s="81"/>
      <c r="SHM52" s="81"/>
      <c r="SHN52" s="81"/>
      <c r="SHO52" s="81"/>
      <c r="SHP52" s="81"/>
      <c r="SHQ52" s="81"/>
      <c r="SHR52" s="81"/>
      <c r="SHS52" s="81"/>
      <c r="SHT52" s="81"/>
      <c r="SHU52" s="81"/>
      <c r="SHV52" s="81"/>
      <c r="SHW52" s="81"/>
      <c r="SHX52" s="81"/>
      <c r="SHY52" s="81"/>
      <c r="SHZ52" s="81"/>
      <c r="SIA52" s="81"/>
      <c r="SIB52" s="81"/>
      <c r="SIC52" s="81"/>
      <c r="SID52" s="81"/>
      <c r="SIE52" s="81"/>
      <c r="SIF52" s="81"/>
      <c r="SIG52" s="81"/>
      <c r="SIH52" s="81"/>
      <c r="SII52" s="81"/>
      <c r="SIJ52" s="81"/>
      <c r="SIK52" s="81"/>
      <c r="SIL52" s="81"/>
      <c r="SIM52" s="81"/>
      <c r="SIN52" s="81"/>
      <c r="SIO52" s="81"/>
      <c r="SIP52" s="81"/>
      <c r="SIQ52" s="81"/>
      <c r="SIR52" s="81"/>
      <c r="SIS52" s="81"/>
      <c r="SIT52" s="81"/>
      <c r="SIU52" s="81"/>
      <c r="SIV52" s="81"/>
      <c r="SIW52" s="81"/>
      <c r="SIX52" s="81"/>
      <c r="SIY52" s="81"/>
      <c r="SIZ52" s="81"/>
      <c r="SJA52" s="81"/>
      <c r="SJB52" s="81"/>
      <c r="SJC52" s="81"/>
      <c r="SJD52" s="81"/>
      <c r="SJE52" s="81"/>
      <c r="SJF52" s="81"/>
      <c r="SJG52" s="81"/>
      <c r="SJH52" s="81"/>
      <c r="SJI52" s="81"/>
      <c r="SJJ52" s="81"/>
      <c r="SJK52" s="81"/>
      <c r="SJL52" s="81"/>
      <c r="SJM52" s="81"/>
      <c r="SJN52" s="81"/>
      <c r="SJO52" s="81"/>
      <c r="SJP52" s="81"/>
      <c r="SJQ52" s="81"/>
      <c r="SJR52" s="81"/>
      <c r="SJS52" s="81"/>
      <c r="SJT52" s="81"/>
      <c r="SJU52" s="81"/>
      <c r="SJV52" s="81"/>
      <c r="SJW52" s="81"/>
      <c r="SJX52" s="81"/>
      <c r="SJY52" s="81"/>
      <c r="SJZ52" s="81"/>
      <c r="SKA52" s="81"/>
      <c r="SKB52" s="81"/>
      <c r="SKC52" s="81"/>
      <c r="SKD52" s="81"/>
      <c r="SKE52" s="81"/>
      <c r="SKF52" s="81"/>
      <c r="SKG52" s="81"/>
      <c r="SKH52" s="81"/>
      <c r="SKI52" s="81"/>
      <c r="SKJ52" s="81"/>
      <c r="SKK52" s="81"/>
      <c r="SKL52" s="81"/>
      <c r="SKM52" s="81"/>
      <c r="SKN52" s="81"/>
      <c r="SKO52" s="81"/>
      <c r="SKP52" s="81"/>
      <c r="SKQ52" s="81"/>
      <c r="SKR52" s="81"/>
      <c r="SKS52" s="81"/>
      <c r="SKT52" s="81"/>
      <c r="SKU52" s="81"/>
      <c r="SKV52" s="81"/>
      <c r="SKW52" s="81"/>
      <c r="SKX52" s="81"/>
      <c r="SKY52" s="81"/>
      <c r="SKZ52" s="81"/>
      <c r="SLA52" s="81"/>
      <c r="SLB52" s="81"/>
      <c r="SLC52" s="81"/>
      <c r="SLD52" s="81"/>
      <c r="SLE52" s="81"/>
      <c r="SLF52" s="81"/>
      <c r="SLG52" s="81"/>
      <c r="SLH52" s="81"/>
      <c r="SLI52" s="81"/>
      <c r="SLJ52" s="81"/>
      <c r="SLK52" s="81"/>
      <c r="SLL52" s="81"/>
      <c r="SLM52" s="81"/>
      <c r="SLN52" s="81"/>
      <c r="SLO52" s="81"/>
      <c r="SLP52" s="81"/>
      <c r="SLQ52" s="81"/>
      <c r="SLR52" s="81"/>
      <c r="SLS52" s="81"/>
      <c r="SLT52" s="81"/>
      <c r="SLU52" s="81"/>
      <c r="SLV52" s="81"/>
      <c r="SLW52" s="81"/>
      <c r="SLX52" s="81"/>
      <c r="SLY52" s="81"/>
      <c r="SLZ52" s="81"/>
      <c r="SMA52" s="81"/>
      <c r="SMB52" s="81"/>
      <c r="SMC52" s="81"/>
      <c r="SMD52" s="81"/>
      <c r="SME52" s="81"/>
      <c r="SMF52" s="81"/>
      <c r="SMG52" s="81"/>
      <c r="SMH52" s="81"/>
      <c r="SMI52" s="81"/>
      <c r="SMJ52" s="81"/>
      <c r="SMK52" s="81"/>
      <c r="SML52" s="81"/>
      <c r="SMM52" s="81"/>
      <c r="SMN52" s="81"/>
      <c r="SMO52" s="81"/>
      <c r="SMP52" s="81"/>
      <c r="SMQ52" s="81"/>
      <c r="SMR52" s="81"/>
      <c r="SMS52" s="81"/>
      <c r="SMT52" s="81"/>
      <c r="SMU52" s="81"/>
      <c r="SMV52" s="81"/>
      <c r="SMW52" s="81"/>
      <c r="SMX52" s="81"/>
      <c r="SMY52" s="81"/>
      <c r="SMZ52" s="81"/>
      <c r="SNA52" s="81"/>
      <c r="SNB52" s="81"/>
      <c r="SNC52" s="81"/>
      <c r="SND52" s="81"/>
      <c r="SNE52" s="81"/>
      <c r="SNF52" s="81"/>
      <c r="SNG52" s="81"/>
      <c r="SNH52" s="81"/>
      <c r="SNI52" s="81"/>
      <c r="SNJ52" s="81"/>
      <c r="SNK52" s="81"/>
      <c r="SNL52" s="81"/>
      <c r="SNM52" s="81"/>
      <c r="SNN52" s="81"/>
      <c r="SNO52" s="81"/>
      <c r="SNP52" s="81"/>
      <c r="SNQ52" s="81"/>
      <c r="SNR52" s="81"/>
      <c r="SNS52" s="81"/>
      <c r="SNT52" s="81"/>
      <c r="SNU52" s="81"/>
      <c r="SNV52" s="81"/>
      <c r="SNW52" s="81"/>
      <c r="SNX52" s="81"/>
      <c r="SNY52" s="81"/>
      <c r="SNZ52" s="81"/>
      <c r="SOA52" s="81"/>
      <c r="SOB52" s="81"/>
      <c r="SOC52" s="81"/>
      <c r="SOD52" s="81"/>
      <c r="SOE52" s="81"/>
      <c r="SOF52" s="81"/>
      <c r="SOG52" s="81"/>
      <c r="SOH52" s="81"/>
      <c r="SOI52" s="81"/>
      <c r="SOJ52" s="81"/>
      <c r="SOK52" s="81"/>
      <c r="SOL52" s="81"/>
      <c r="SOM52" s="81"/>
      <c r="SON52" s="81"/>
      <c r="SOO52" s="81"/>
      <c r="SOP52" s="81"/>
      <c r="SOQ52" s="81"/>
      <c r="SOR52" s="81"/>
      <c r="SOS52" s="81"/>
      <c r="SOT52" s="81"/>
      <c r="SOU52" s="81"/>
      <c r="SOV52" s="81"/>
      <c r="SOW52" s="81"/>
      <c r="SOX52" s="81"/>
      <c r="SOY52" s="81"/>
      <c r="SOZ52" s="81"/>
      <c r="SPA52" s="81"/>
      <c r="SPB52" s="81"/>
      <c r="SPC52" s="81"/>
      <c r="SPD52" s="81"/>
      <c r="SPE52" s="81"/>
      <c r="SPF52" s="81"/>
      <c r="SPG52" s="81"/>
      <c r="SPH52" s="81"/>
      <c r="SPI52" s="81"/>
      <c r="SPJ52" s="81"/>
      <c r="SPK52" s="81"/>
      <c r="SPL52" s="81"/>
      <c r="SPM52" s="81"/>
      <c r="SPN52" s="81"/>
      <c r="SPO52" s="81"/>
      <c r="SPP52" s="81"/>
      <c r="SPQ52" s="81"/>
      <c r="SPR52" s="81"/>
      <c r="SPS52" s="81"/>
      <c r="SPT52" s="81"/>
      <c r="SPU52" s="81"/>
      <c r="SPV52" s="81"/>
      <c r="SPW52" s="81"/>
      <c r="SPX52" s="81"/>
      <c r="SPY52" s="81"/>
      <c r="SPZ52" s="81"/>
      <c r="SQA52" s="81"/>
      <c r="SQB52" s="81"/>
      <c r="SQC52" s="81"/>
      <c r="SQD52" s="81"/>
      <c r="SQE52" s="81"/>
      <c r="SQF52" s="81"/>
      <c r="SQG52" s="81"/>
      <c r="SQH52" s="81"/>
      <c r="SQI52" s="81"/>
      <c r="SQJ52" s="81"/>
      <c r="SQK52" s="81"/>
      <c r="SQL52" s="81"/>
      <c r="SQM52" s="81"/>
      <c r="SQN52" s="81"/>
      <c r="SQO52" s="81"/>
      <c r="SQP52" s="81"/>
      <c r="SQQ52" s="81"/>
      <c r="SQR52" s="81"/>
      <c r="SQS52" s="81"/>
      <c r="SQT52" s="81"/>
      <c r="SQU52" s="81"/>
      <c r="SQV52" s="81"/>
      <c r="SQW52" s="81"/>
      <c r="SQX52" s="81"/>
      <c r="SQY52" s="81"/>
      <c r="SQZ52" s="81"/>
      <c r="SRA52" s="81"/>
      <c r="SRB52" s="81"/>
      <c r="SRC52" s="81"/>
      <c r="SRD52" s="81"/>
      <c r="SRE52" s="81"/>
      <c r="SRF52" s="81"/>
      <c r="SRG52" s="81"/>
      <c r="SRH52" s="81"/>
      <c r="SRI52" s="81"/>
      <c r="SRJ52" s="81"/>
      <c r="SRK52" s="81"/>
      <c r="SRL52" s="81"/>
      <c r="SRM52" s="81"/>
      <c r="SRN52" s="81"/>
      <c r="SRO52" s="81"/>
      <c r="SRP52" s="81"/>
      <c r="SRQ52" s="81"/>
      <c r="SRR52" s="81"/>
      <c r="SRS52" s="81"/>
      <c r="SRT52" s="81"/>
      <c r="SRU52" s="81"/>
      <c r="SRV52" s="81"/>
      <c r="SRW52" s="81"/>
      <c r="SRX52" s="81"/>
      <c r="SRY52" s="81"/>
      <c r="SRZ52" s="81"/>
      <c r="SSA52" s="81"/>
      <c r="SSB52" s="81"/>
      <c r="SSC52" s="81"/>
      <c r="SSD52" s="81"/>
      <c r="SSE52" s="81"/>
      <c r="SSF52" s="81"/>
      <c r="SSG52" s="81"/>
      <c r="SSH52" s="81"/>
      <c r="SSI52" s="81"/>
      <c r="SSJ52" s="81"/>
      <c r="SSK52" s="81"/>
      <c r="SSL52" s="81"/>
      <c r="SSM52" s="81"/>
      <c r="SSN52" s="81"/>
      <c r="SSO52" s="81"/>
      <c r="SSP52" s="81"/>
      <c r="SSQ52" s="81"/>
      <c r="SSR52" s="81"/>
      <c r="SSS52" s="81"/>
      <c r="SST52" s="81"/>
      <c r="SSU52" s="81"/>
      <c r="SSV52" s="81"/>
      <c r="SSW52" s="81"/>
      <c r="SSX52" s="81"/>
      <c r="SSY52" s="81"/>
      <c r="SSZ52" s="81"/>
      <c r="STA52" s="81"/>
      <c r="STB52" s="81"/>
      <c r="STC52" s="81"/>
      <c r="STD52" s="81"/>
      <c r="STE52" s="81"/>
      <c r="STF52" s="81"/>
      <c r="STG52" s="81"/>
      <c r="STH52" s="81"/>
      <c r="STI52" s="81"/>
      <c r="STJ52" s="81"/>
      <c r="STK52" s="81"/>
      <c r="STL52" s="81"/>
      <c r="STM52" s="81"/>
      <c r="STN52" s="81"/>
      <c r="STO52" s="81"/>
      <c r="STP52" s="81"/>
      <c r="STQ52" s="81"/>
      <c r="STR52" s="81"/>
      <c r="STS52" s="81"/>
      <c r="STT52" s="81"/>
      <c r="STU52" s="81"/>
      <c r="STV52" s="81"/>
      <c r="STW52" s="81"/>
      <c r="STX52" s="81"/>
      <c r="STY52" s="81"/>
      <c r="STZ52" s="81"/>
      <c r="SUA52" s="81"/>
      <c r="SUB52" s="81"/>
      <c r="SUC52" s="81"/>
      <c r="SUD52" s="81"/>
      <c r="SUE52" s="81"/>
      <c r="SUF52" s="81"/>
      <c r="SUG52" s="81"/>
      <c r="SUH52" s="81"/>
      <c r="SUI52" s="81"/>
      <c r="SUJ52" s="81"/>
      <c r="SUK52" s="81"/>
      <c r="SUL52" s="81"/>
      <c r="SUM52" s="81"/>
      <c r="SUN52" s="81"/>
      <c r="SUO52" s="81"/>
      <c r="SUP52" s="81"/>
      <c r="SUQ52" s="81"/>
      <c r="SUR52" s="81"/>
      <c r="SUS52" s="81"/>
      <c r="SUT52" s="81"/>
      <c r="SUU52" s="81"/>
      <c r="SUV52" s="81"/>
      <c r="SUW52" s="81"/>
      <c r="SUX52" s="81"/>
      <c r="SUY52" s="81"/>
      <c r="SUZ52" s="81"/>
      <c r="SVA52" s="81"/>
      <c r="SVB52" s="81"/>
      <c r="SVC52" s="81"/>
      <c r="SVD52" s="81"/>
      <c r="SVE52" s="81"/>
      <c r="SVF52" s="81"/>
      <c r="SVG52" s="81"/>
      <c r="SVH52" s="81"/>
      <c r="SVI52" s="81"/>
      <c r="SVJ52" s="81"/>
      <c r="SVK52" s="81"/>
      <c r="SVL52" s="81"/>
      <c r="SVM52" s="81"/>
      <c r="SVN52" s="81"/>
      <c r="SVO52" s="81"/>
      <c r="SVP52" s="81"/>
      <c r="SVQ52" s="81"/>
      <c r="SVR52" s="81"/>
      <c r="SVS52" s="81"/>
      <c r="SVT52" s="81"/>
      <c r="SVU52" s="81"/>
      <c r="SVV52" s="81"/>
      <c r="SVW52" s="81"/>
      <c r="SVX52" s="81"/>
      <c r="SVY52" s="81"/>
      <c r="SVZ52" s="81"/>
      <c r="SWA52" s="81"/>
      <c r="SWB52" s="81"/>
      <c r="SWC52" s="81"/>
      <c r="SWD52" s="81"/>
      <c r="SWE52" s="81"/>
      <c r="SWF52" s="81"/>
      <c r="SWG52" s="81"/>
      <c r="SWH52" s="81"/>
      <c r="SWI52" s="81"/>
      <c r="SWJ52" s="81"/>
      <c r="SWK52" s="81"/>
      <c r="SWL52" s="81"/>
      <c r="SWM52" s="81"/>
      <c r="SWN52" s="81"/>
      <c r="SWO52" s="81"/>
      <c r="SWP52" s="81"/>
      <c r="SWQ52" s="81"/>
      <c r="SWR52" s="81"/>
      <c r="SWS52" s="81"/>
      <c r="SWT52" s="81"/>
      <c r="SWU52" s="81"/>
      <c r="SWV52" s="81"/>
      <c r="SWW52" s="81"/>
      <c r="SWX52" s="81"/>
      <c r="SWY52" s="81"/>
      <c r="SWZ52" s="81"/>
      <c r="SXA52" s="81"/>
      <c r="SXB52" s="81"/>
      <c r="SXC52" s="81"/>
      <c r="SXD52" s="81"/>
      <c r="SXE52" s="81"/>
      <c r="SXF52" s="81"/>
      <c r="SXG52" s="81"/>
      <c r="SXH52" s="81"/>
      <c r="SXI52" s="81"/>
      <c r="SXJ52" s="81"/>
      <c r="SXK52" s="81"/>
      <c r="SXL52" s="81"/>
      <c r="SXM52" s="81"/>
      <c r="SXN52" s="81"/>
      <c r="SXO52" s="81"/>
      <c r="SXP52" s="81"/>
      <c r="SXQ52" s="81"/>
      <c r="SXR52" s="81"/>
      <c r="SXS52" s="81"/>
      <c r="SXT52" s="81"/>
      <c r="SXU52" s="81"/>
      <c r="SXV52" s="81"/>
      <c r="SXW52" s="81"/>
      <c r="SXX52" s="81"/>
      <c r="SXY52" s="81"/>
      <c r="SXZ52" s="81"/>
      <c r="SYA52" s="81"/>
      <c r="SYB52" s="81"/>
      <c r="SYC52" s="81"/>
      <c r="SYD52" s="81"/>
      <c r="SYE52" s="81"/>
      <c r="SYF52" s="81"/>
      <c r="SYG52" s="81"/>
      <c r="SYH52" s="81"/>
      <c r="SYI52" s="81"/>
      <c r="SYJ52" s="81"/>
      <c r="SYK52" s="81"/>
      <c r="SYL52" s="81"/>
      <c r="SYM52" s="81"/>
      <c r="SYN52" s="81"/>
      <c r="SYO52" s="81"/>
      <c r="SYP52" s="81"/>
      <c r="SYQ52" s="81"/>
      <c r="SYR52" s="81"/>
      <c r="SYS52" s="81"/>
      <c r="SYT52" s="81"/>
      <c r="SYU52" s="81"/>
      <c r="SYV52" s="81"/>
      <c r="SYW52" s="81"/>
      <c r="SYX52" s="81"/>
      <c r="SYY52" s="81"/>
      <c r="SYZ52" s="81"/>
      <c r="SZA52" s="81"/>
      <c r="SZB52" s="81"/>
      <c r="SZC52" s="81"/>
      <c r="SZD52" s="81"/>
      <c r="SZE52" s="81"/>
      <c r="SZF52" s="81"/>
      <c r="SZG52" s="81"/>
      <c r="SZH52" s="81"/>
      <c r="SZI52" s="81"/>
      <c r="SZJ52" s="81"/>
      <c r="SZK52" s="81"/>
      <c r="SZL52" s="81"/>
      <c r="SZM52" s="81"/>
      <c r="SZN52" s="81"/>
      <c r="SZO52" s="81"/>
      <c r="SZP52" s="81"/>
      <c r="SZQ52" s="81"/>
      <c r="SZR52" s="81"/>
      <c r="SZS52" s="81"/>
      <c r="SZT52" s="81"/>
      <c r="SZU52" s="81"/>
      <c r="SZV52" s="81"/>
      <c r="SZW52" s="81"/>
      <c r="SZX52" s="81"/>
      <c r="SZY52" s="81"/>
      <c r="SZZ52" s="81"/>
      <c r="TAA52" s="81"/>
      <c r="TAB52" s="81"/>
      <c r="TAC52" s="81"/>
      <c r="TAD52" s="81"/>
      <c r="TAE52" s="81"/>
      <c r="TAF52" s="81"/>
      <c r="TAG52" s="81"/>
      <c r="TAH52" s="81"/>
      <c r="TAI52" s="81"/>
      <c r="TAJ52" s="81"/>
      <c r="TAK52" s="81"/>
      <c r="TAL52" s="81"/>
      <c r="TAM52" s="81"/>
      <c r="TAN52" s="81"/>
      <c r="TAO52" s="81"/>
      <c r="TAP52" s="81"/>
      <c r="TAQ52" s="81"/>
      <c r="TAR52" s="81"/>
      <c r="TAS52" s="81"/>
      <c r="TAT52" s="81"/>
      <c r="TAU52" s="81"/>
      <c r="TAV52" s="81"/>
      <c r="TAW52" s="81"/>
      <c r="TAX52" s="81"/>
      <c r="TAY52" s="81"/>
      <c r="TAZ52" s="81"/>
      <c r="TBA52" s="81"/>
      <c r="TBB52" s="81"/>
      <c r="TBC52" s="81"/>
      <c r="TBD52" s="81"/>
      <c r="TBE52" s="81"/>
      <c r="TBF52" s="81"/>
      <c r="TBG52" s="81"/>
      <c r="TBH52" s="81"/>
      <c r="TBI52" s="81"/>
      <c r="TBJ52" s="81"/>
      <c r="TBK52" s="81"/>
      <c r="TBL52" s="81"/>
      <c r="TBM52" s="81"/>
      <c r="TBN52" s="81"/>
      <c r="TBO52" s="81"/>
      <c r="TBP52" s="81"/>
      <c r="TBQ52" s="81"/>
      <c r="TBR52" s="81"/>
      <c r="TBS52" s="81"/>
      <c r="TBT52" s="81"/>
      <c r="TBU52" s="81"/>
      <c r="TBV52" s="81"/>
      <c r="TBW52" s="81"/>
      <c r="TBX52" s="81"/>
      <c r="TBY52" s="81"/>
      <c r="TBZ52" s="81"/>
      <c r="TCA52" s="81"/>
      <c r="TCB52" s="81"/>
      <c r="TCC52" s="81"/>
      <c r="TCD52" s="81"/>
      <c r="TCE52" s="81"/>
      <c r="TCF52" s="81"/>
      <c r="TCG52" s="81"/>
      <c r="TCH52" s="81"/>
      <c r="TCI52" s="81"/>
      <c r="TCJ52" s="81"/>
      <c r="TCK52" s="81"/>
      <c r="TCL52" s="81"/>
      <c r="TCM52" s="81"/>
      <c r="TCN52" s="81"/>
      <c r="TCO52" s="81"/>
      <c r="TCP52" s="81"/>
      <c r="TCQ52" s="81"/>
      <c r="TCR52" s="81"/>
      <c r="TCS52" s="81"/>
      <c r="TCT52" s="81"/>
      <c r="TCU52" s="81"/>
      <c r="TCV52" s="81"/>
      <c r="TCW52" s="81"/>
      <c r="TCX52" s="81"/>
      <c r="TCY52" s="81"/>
      <c r="TCZ52" s="81"/>
      <c r="TDA52" s="81"/>
      <c r="TDB52" s="81"/>
      <c r="TDC52" s="81"/>
      <c r="TDD52" s="81"/>
      <c r="TDE52" s="81"/>
      <c r="TDF52" s="81"/>
      <c r="TDG52" s="81"/>
      <c r="TDH52" s="81"/>
      <c r="TDI52" s="81"/>
      <c r="TDJ52" s="81"/>
      <c r="TDK52" s="81"/>
      <c r="TDL52" s="81"/>
      <c r="TDM52" s="81"/>
      <c r="TDN52" s="81"/>
      <c r="TDO52" s="81"/>
      <c r="TDP52" s="81"/>
      <c r="TDQ52" s="81"/>
      <c r="TDR52" s="81"/>
      <c r="TDS52" s="81"/>
      <c r="TDT52" s="81"/>
      <c r="TDU52" s="81"/>
      <c r="TDV52" s="81"/>
      <c r="TDW52" s="81"/>
      <c r="TDX52" s="81"/>
      <c r="TDY52" s="81"/>
      <c r="TDZ52" s="81"/>
      <c r="TEA52" s="81"/>
      <c r="TEB52" s="81"/>
      <c r="TEC52" s="81"/>
      <c r="TED52" s="81"/>
      <c r="TEE52" s="81"/>
      <c r="TEF52" s="81"/>
      <c r="TEG52" s="81"/>
      <c r="TEH52" s="81"/>
      <c r="TEI52" s="81"/>
      <c r="TEJ52" s="81"/>
      <c r="TEK52" s="81"/>
      <c r="TEL52" s="81"/>
      <c r="TEM52" s="81"/>
      <c r="TEN52" s="81"/>
      <c r="TEO52" s="81"/>
      <c r="TEP52" s="81"/>
      <c r="TEQ52" s="81"/>
      <c r="TER52" s="81"/>
      <c r="TES52" s="81"/>
      <c r="TET52" s="81"/>
      <c r="TEU52" s="81"/>
      <c r="TEV52" s="81"/>
      <c r="TEW52" s="81"/>
      <c r="TEX52" s="81"/>
      <c r="TEY52" s="81"/>
      <c r="TEZ52" s="81"/>
      <c r="TFA52" s="81"/>
      <c r="TFB52" s="81"/>
      <c r="TFC52" s="81"/>
      <c r="TFD52" s="81"/>
      <c r="TFE52" s="81"/>
      <c r="TFF52" s="81"/>
      <c r="TFG52" s="81"/>
      <c r="TFH52" s="81"/>
      <c r="TFI52" s="81"/>
      <c r="TFJ52" s="81"/>
      <c r="TFK52" s="81"/>
      <c r="TFL52" s="81"/>
      <c r="TFM52" s="81"/>
      <c r="TFN52" s="81"/>
      <c r="TFO52" s="81"/>
      <c r="TFP52" s="81"/>
      <c r="TFQ52" s="81"/>
      <c r="TFR52" s="81"/>
      <c r="TFS52" s="81"/>
      <c r="TFT52" s="81"/>
      <c r="TFU52" s="81"/>
      <c r="TFV52" s="81"/>
      <c r="TFW52" s="81"/>
      <c r="TFX52" s="81"/>
      <c r="TFY52" s="81"/>
      <c r="TFZ52" s="81"/>
      <c r="TGA52" s="81"/>
      <c r="TGB52" s="81"/>
      <c r="TGC52" s="81"/>
      <c r="TGD52" s="81"/>
      <c r="TGE52" s="81"/>
      <c r="TGF52" s="81"/>
      <c r="TGG52" s="81"/>
      <c r="TGH52" s="81"/>
      <c r="TGI52" s="81"/>
      <c r="TGJ52" s="81"/>
      <c r="TGK52" s="81"/>
      <c r="TGL52" s="81"/>
      <c r="TGM52" s="81"/>
      <c r="TGN52" s="81"/>
      <c r="TGO52" s="81"/>
      <c r="TGP52" s="81"/>
      <c r="TGQ52" s="81"/>
      <c r="TGR52" s="81"/>
      <c r="TGS52" s="81"/>
      <c r="TGT52" s="81"/>
      <c r="TGU52" s="81"/>
      <c r="TGV52" s="81"/>
      <c r="TGW52" s="81"/>
      <c r="TGX52" s="81"/>
      <c r="TGY52" s="81"/>
      <c r="TGZ52" s="81"/>
      <c r="THA52" s="81"/>
      <c r="THB52" s="81"/>
      <c r="THC52" s="81"/>
      <c r="THD52" s="81"/>
      <c r="THE52" s="81"/>
      <c r="THF52" s="81"/>
      <c r="THG52" s="81"/>
      <c r="THH52" s="81"/>
      <c r="THI52" s="81"/>
      <c r="THJ52" s="81"/>
      <c r="THK52" s="81"/>
      <c r="THL52" s="81"/>
      <c r="THM52" s="81"/>
      <c r="THN52" s="81"/>
      <c r="THO52" s="81"/>
      <c r="THP52" s="81"/>
      <c r="THQ52" s="81"/>
      <c r="THR52" s="81"/>
      <c r="THS52" s="81"/>
      <c r="THT52" s="81"/>
      <c r="THU52" s="81"/>
      <c r="THV52" s="81"/>
      <c r="THW52" s="81"/>
      <c r="THX52" s="81"/>
      <c r="THY52" s="81"/>
      <c r="THZ52" s="81"/>
      <c r="TIA52" s="81"/>
      <c r="TIB52" s="81"/>
      <c r="TIC52" s="81"/>
      <c r="TID52" s="81"/>
      <c r="TIE52" s="81"/>
      <c r="TIF52" s="81"/>
      <c r="TIG52" s="81"/>
      <c r="TIH52" s="81"/>
      <c r="TII52" s="81"/>
      <c r="TIJ52" s="81"/>
      <c r="TIK52" s="81"/>
      <c r="TIL52" s="81"/>
      <c r="TIM52" s="81"/>
      <c r="TIN52" s="81"/>
      <c r="TIO52" s="81"/>
      <c r="TIP52" s="81"/>
      <c r="TIQ52" s="81"/>
      <c r="TIR52" s="81"/>
      <c r="TIS52" s="81"/>
      <c r="TIT52" s="81"/>
      <c r="TIU52" s="81"/>
      <c r="TIV52" s="81"/>
      <c r="TIW52" s="81"/>
      <c r="TIX52" s="81"/>
      <c r="TIY52" s="81"/>
      <c r="TIZ52" s="81"/>
      <c r="TJA52" s="81"/>
      <c r="TJB52" s="81"/>
      <c r="TJC52" s="81"/>
      <c r="TJD52" s="81"/>
      <c r="TJE52" s="81"/>
      <c r="TJF52" s="81"/>
      <c r="TJG52" s="81"/>
      <c r="TJH52" s="81"/>
      <c r="TJI52" s="81"/>
      <c r="TJJ52" s="81"/>
      <c r="TJK52" s="81"/>
      <c r="TJL52" s="81"/>
      <c r="TJM52" s="81"/>
      <c r="TJN52" s="81"/>
      <c r="TJO52" s="81"/>
      <c r="TJP52" s="81"/>
      <c r="TJQ52" s="81"/>
      <c r="TJR52" s="81"/>
      <c r="TJS52" s="81"/>
      <c r="TJT52" s="81"/>
      <c r="TJU52" s="81"/>
      <c r="TJV52" s="81"/>
      <c r="TJW52" s="81"/>
      <c r="TJX52" s="81"/>
      <c r="TJY52" s="81"/>
      <c r="TJZ52" s="81"/>
      <c r="TKA52" s="81"/>
      <c r="TKB52" s="81"/>
      <c r="TKC52" s="81"/>
      <c r="TKD52" s="81"/>
      <c r="TKE52" s="81"/>
      <c r="TKF52" s="81"/>
      <c r="TKG52" s="81"/>
      <c r="TKH52" s="81"/>
      <c r="TKI52" s="81"/>
      <c r="TKJ52" s="81"/>
      <c r="TKK52" s="81"/>
      <c r="TKL52" s="81"/>
      <c r="TKM52" s="81"/>
      <c r="TKN52" s="81"/>
      <c r="TKO52" s="81"/>
      <c r="TKP52" s="81"/>
      <c r="TKQ52" s="81"/>
      <c r="TKR52" s="81"/>
      <c r="TKS52" s="81"/>
      <c r="TKT52" s="81"/>
      <c r="TKU52" s="81"/>
      <c r="TKV52" s="81"/>
      <c r="TKW52" s="81"/>
      <c r="TKX52" s="81"/>
      <c r="TKY52" s="81"/>
      <c r="TKZ52" s="81"/>
      <c r="TLA52" s="81"/>
      <c r="TLB52" s="81"/>
      <c r="TLC52" s="81"/>
      <c r="TLD52" s="81"/>
      <c r="TLE52" s="81"/>
      <c r="TLF52" s="81"/>
      <c r="TLG52" s="81"/>
      <c r="TLH52" s="81"/>
      <c r="TLI52" s="81"/>
      <c r="TLJ52" s="81"/>
      <c r="TLK52" s="81"/>
      <c r="TLL52" s="81"/>
      <c r="TLM52" s="81"/>
      <c r="TLN52" s="81"/>
      <c r="TLO52" s="81"/>
      <c r="TLP52" s="81"/>
      <c r="TLQ52" s="81"/>
      <c r="TLR52" s="81"/>
      <c r="TLS52" s="81"/>
      <c r="TLT52" s="81"/>
      <c r="TLU52" s="81"/>
      <c r="TLV52" s="81"/>
      <c r="TLW52" s="81"/>
      <c r="TLX52" s="81"/>
      <c r="TLY52" s="81"/>
      <c r="TLZ52" s="81"/>
      <c r="TMA52" s="81"/>
      <c r="TMB52" s="81"/>
      <c r="TMC52" s="81"/>
      <c r="TMD52" s="81"/>
      <c r="TME52" s="81"/>
      <c r="TMF52" s="81"/>
      <c r="TMG52" s="81"/>
      <c r="TMH52" s="81"/>
      <c r="TMI52" s="81"/>
      <c r="TMJ52" s="81"/>
      <c r="TMK52" s="81"/>
      <c r="TML52" s="81"/>
      <c r="TMM52" s="81"/>
      <c r="TMN52" s="81"/>
      <c r="TMO52" s="81"/>
      <c r="TMP52" s="81"/>
      <c r="TMQ52" s="81"/>
      <c r="TMR52" s="81"/>
      <c r="TMS52" s="81"/>
      <c r="TMT52" s="81"/>
      <c r="TMU52" s="81"/>
      <c r="TMV52" s="81"/>
      <c r="TMW52" s="81"/>
      <c r="TMX52" s="81"/>
      <c r="TMY52" s="81"/>
      <c r="TMZ52" s="81"/>
      <c r="TNA52" s="81"/>
      <c r="TNB52" s="81"/>
      <c r="TNC52" s="81"/>
      <c r="TND52" s="81"/>
      <c r="TNE52" s="81"/>
      <c r="TNF52" s="81"/>
      <c r="TNG52" s="81"/>
      <c r="TNH52" s="81"/>
      <c r="TNI52" s="81"/>
      <c r="TNJ52" s="81"/>
      <c r="TNK52" s="81"/>
      <c r="TNL52" s="81"/>
      <c r="TNM52" s="81"/>
      <c r="TNN52" s="81"/>
      <c r="TNO52" s="81"/>
      <c r="TNP52" s="81"/>
      <c r="TNQ52" s="81"/>
      <c r="TNR52" s="81"/>
      <c r="TNS52" s="81"/>
      <c r="TNT52" s="81"/>
      <c r="TNU52" s="81"/>
      <c r="TNV52" s="81"/>
      <c r="TNW52" s="81"/>
      <c r="TNX52" s="81"/>
      <c r="TNY52" s="81"/>
      <c r="TNZ52" s="81"/>
      <c r="TOA52" s="81"/>
      <c r="TOB52" s="81"/>
      <c r="TOC52" s="81"/>
      <c r="TOD52" s="81"/>
      <c r="TOE52" s="81"/>
      <c r="TOF52" s="81"/>
      <c r="TOG52" s="81"/>
      <c r="TOH52" s="81"/>
      <c r="TOI52" s="81"/>
      <c r="TOJ52" s="81"/>
      <c r="TOK52" s="81"/>
      <c r="TOL52" s="81"/>
      <c r="TOM52" s="81"/>
      <c r="TON52" s="81"/>
      <c r="TOO52" s="81"/>
      <c r="TOP52" s="81"/>
      <c r="TOQ52" s="81"/>
      <c r="TOR52" s="81"/>
      <c r="TOS52" s="81"/>
      <c r="TOT52" s="81"/>
      <c r="TOU52" s="81"/>
      <c r="TOV52" s="81"/>
      <c r="TOW52" s="81"/>
      <c r="TOX52" s="81"/>
      <c r="TOY52" s="81"/>
      <c r="TOZ52" s="81"/>
      <c r="TPA52" s="81"/>
      <c r="TPB52" s="81"/>
      <c r="TPC52" s="81"/>
      <c r="TPD52" s="81"/>
      <c r="TPE52" s="81"/>
      <c r="TPF52" s="81"/>
      <c r="TPG52" s="81"/>
      <c r="TPH52" s="81"/>
      <c r="TPI52" s="81"/>
      <c r="TPJ52" s="81"/>
      <c r="TPK52" s="81"/>
      <c r="TPL52" s="81"/>
      <c r="TPM52" s="81"/>
      <c r="TPN52" s="81"/>
      <c r="TPO52" s="81"/>
      <c r="TPP52" s="81"/>
      <c r="TPQ52" s="81"/>
      <c r="TPR52" s="81"/>
      <c r="TPS52" s="81"/>
      <c r="TPT52" s="81"/>
      <c r="TPU52" s="81"/>
      <c r="TPV52" s="81"/>
      <c r="TPW52" s="81"/>
      <c r="TPX52" s="81"/>
      <c r="TPY52" s="81"/>
      <c r="TPZ52" s="81"/>
      <c r="TQA52" s="81"/>
      <c r="TQB52" s="81"/>
      <c r="TQC52" s="81"/>
      <c r="TQD52" s="81"/>
      <c r="TQE52" s="81"/>
      <c r="TQF52" s="81"/>
      <c r="TQG52" s="81"/>
      <c r="TQH52" s="81"/>
      <c r="TQI52" s="81"/>
      <c r="TQJ52" s="81"/>
      <c r="TQK52" s="81"/>
      <c r="TQL52" s="81"/>
      <c r="TQM52" s="81"/>
      <c r="TQN52" s="81"/>
      <c r="TQO52" s="81"/>
      <c r="TQP52" s="81"/>
      <c r="TQQ52" s="81"/>
      <c r="TQR52" s="81"/>
      <c r="TQS52" s="81"/>
      <c r="TQT52" s="81"/>
      <c r="TQU52" s="81"/>
      <c r="TQV52" s="81"/>
      <c r="TQW52" s="81"/>
      <c r="TQX52" s="81"/>
      <c r="TQY52" s="81"/>
      <c r="TQZ52" s="81"/>
      <c r="TRA52" s="81"/>
      <c r="TRB52" s="81"/>
      <c r="TRC52" s="81"/>
      <c r="TRD52" s="81"/>
      <c r="TRE52" s="81"/>
      <c r="TRF52" s="81"/>
      <c r="TRG52" s="81"/>
      <c r="TRH52" s="81"/>
      <c r="TRI52" s="81"/>
      <c r="TRJ52" s="81"/>
      <c r="TRK52" s="81"/>
      <c r="TRL52" s="81"/>
      <c r="TRM52" s="81"/>
      <c r="TRN52" s="81"/>
      <c r="TRO52" s="81"/>
      <c r="TRP52" s="81"/>
      <c r="TRQ52" s="81"/>
      <c r="TRR52" s="81"/>
      <c r="TRS52" s="81"/>
      <c r="TRT52" s="81"/>
      <c r="TRU52" s="81"/>
      <c r="TRV52" s="81"/>
      <c r="TRW52" s="81"/>
      <c r="TRX52" s="81"/>
      <c r="TRY52" s="81"/>
      <c r="TRZ52" s="81"/>
      <c r="TSA52" s="81"/>
      <c r="TSB52" s="81"/>
      <c r="TSC52" s="81"/>
      <c r="TSD52" s="81"/>
      <c r="TSE52" s="81"/>
      <c r="TSF52" s="81"/>
      <c r="TSG52" s="81"/>
      <c r="TSH52" s="81"/>
      <c r="TSI52" s="81"/>
      <c r="TSJ52" s="81"/>
      <c r="TSK52" s="81"/>
      <c r="TSL52" s="81"/>
      <c r="TSM52" s="81"/>
      <c r="TSN52" s="81"/>
      <c r="TSO52" s="81"/>
      <c r="TSP52" s="81"/>
      <c r="TSQ52" s="81"/>
      <c r="TSR52" s="81"/>
      <c r="TSS52" s="81"/>
      <c r="TST52" s="81"/>
      <c r="TSU52" s="81"/>
      <c r="TSV52" s="81"/>
      <c r="TSW52" s="81"/>
      <c r="TSX52" s="81"/>
      <c r="TSY52" s="81"/>
      <c r="TSZ52" s="81"/>
      <c r="TTA52" s="81"/>
      <c r="TTB52" s="81"/>
      <c r="TTC52" s="81"/>
      <c r="TTD52" s="81"/>
      <c r="TTE52" s="81"/>
      <c r="TTF52" s="81"/>
      <c r="TTG52" s="81"/>
      <c r="TTH52" s="81"/>
      <c r="TTI52" s="81"/>
      <c r="TTJ52" s="81"/>
      <c r="TTK52" s="81"/>
      <c r="TTL52" s="81"/>
      <c r="TTM52" s="81"/>
      <c r="TTN52" s="81"/>
      <c r="TTO52" s="81"/>
      <c r="TTP52" s="81"/>
      <c r="TTQ52" s="81"/>
      <c r="TTR52" s="81"/>
      <c r="TTS52" s="81"/>
      <c r="TTT52" s="81"/>
      <c r="TTU52" s="81"/>
      <c r="TTV52" s="81"/>
      <c r="TTW52" s="81"/>
      <c r="TTX52" s="81"/>
      <c r="TTY52" s="81"/>
      <c r="TTZ52" s="81"/>
      <c r="TUA52" s="81"/>
      <c r="TUB52" s="81"/>
      <c r="TUC52" s="81"/>
      <c r="TUD52" s="81"/>
      <c r="TUE52" s="81"/>
      <c r="TUF52" s="81"/>
      <c r="TUG52" s="81"/>
      <c r="TUH52" s="81"/>
      <c r="TUI52" s="81"/>
      <c r="TUJ52" s="81"/>
      <c r="TUK52" s="81"/>
      <c r="TUL52" s="81"/>
      <c r="TUM52" s="81"/>
      <c r="TUN52" s="81"/>
      <c r="TUO52" s="81"/>
      <c r="TUP52" s="81"/>
      <c r="TUQ52" s="81"/>
      <c r="TUR52" s="81"/>
      <c r="TUS52" s="81"/>
      <c r="TUT52" s="81"/>
      <c r="TUU52" s="81"/>
      <c r="TUV52" s="81"/>
      <c r="TUW52" s="81"/>
      <c r="TUX52" s="81"/>
      <c r="TUY52" s="81"/>
      <c r="TUZ52" s="81"/>
      <c r="TVA52" s="81"/>
      <c r="TVB52" s="81"/>
      <c r="TVC52" s="81"/>
      <c r="TVD52" s="81"/>
      <c r="TVE52" s="81"/>
      <c r="TVF52" s="81"/>
      <c r="TVG52" s="81"/>
      <c r="TVH52" s="81"/>
      <c r="TVI52" s="81"/>
      <c r="TVJ52" s="81"/>
      <c r="TVK52" s="81"/>
      <c r="TVL52" s="81"/>
      <c r="TVM52" s="81"/>
      <c r="TVN52" s="81"/>
      <c r="TVO52" s="81"/>
      <c r="TVP52" s="81"/>
      <c r="TVQ52" s="81"/>
      <c r="TVR52" s="81"/>
      <c r="TVS52" s="81"/>
      <c r="TVT52" s="81"/>
      <c r="TVU52" s="81"/>
      <c r="TVV52" s="81"/>
      <c r="TVW52" s="81"/>
      <c r="TVX52" s="81"/>
      <c r="TVY52" s="81"/>
      <c r="TVZ52" s="81"/>
      <c r="TWA52" s="81"/>
      <c r="TWB52" s="81"/>
      <c r="TWC52" s="81"/>
      <c r="TWD52" s="81"/>
      <c r="TWE52" s="81"/>
      <c r="TWF52" s="81"/>
      <c r="TWG52" s="81"/>
      <c r="TWH52" s="81"/>
      <c r="TWI52" s="81"/>
      <c r="TWJ52" s="81"/>
      <c r="TWK52" s="81"/>
      <c r="TWL52" s="81"/>
      <c r="TWM52" s="81"/>
      <c r="TWN52" s="81"/>
      <c r="TWO52" s="81"/>
      <c r="TWP52" s="81"/>
      <c r="TWQ52" s="81"/>
      <c r="TWR52" s="81"/>
      <c r="TWS52" s="81"/>
      <c r="TWT52" s="81"/>
      <c r="TWU52" s="81"/>
      <c r="TWV52" s="81"/>
      <c r="TWW52" s="81"/>
      <c r="TWX52" s="81"/>
      <c r="TWY52" s="81"/>
      <c r="TWZ52" s="81"/>
      <c r="TXA52" s="81"/>
      <c r="TXB52" s="81"/>
      <c r="TXC52" s="81"/>
      <c r="TXD52" s="81"/>
      <c r="TXE52" s="81"/>
      <c r="TXF52" s="81"/>
      <c r="TXG52" s="81"/>
      <c r="TXH52" s="81"/>
      <c r="TXI52" s="81"/>
      <c r="TXJ52" s="81"/>
      <c r="TXK52" s="81"/>
      <c r="TXL52" s="81"/>
      <c r="TXM52" s="81"/>
      <c r="TXN52" s="81"/>
      <c r="TXO52" s="81"/>
      <c r="TXP52" s="81"/>
      <c r="TXQ52" s="81"/>
      <c r="TXR52" s="81"/>
      <c r="TXS52" s="81"/>
      <c r="TXT52" s="81"/>
      <c r="TXU52" s="81"/>
      <c r="TXV52" s="81"/>
      <c r="TXW52" s="81"/>
      <c r="TXX52" s="81"/>
      <c r="TXY52" s="81"/>
      <c r="TXZ52" s="81"/>
      <c r="TYA52" s="81"/>
      <c r="TYB52" s="81"/>
      <c r="TYC52" s="81"/>
      <c r="TYD52" s="81"/>
      <c r="TYE52" s="81"/>
      <c r="TYF52" s="81"/>
      <c r="TYG52" s="81"/>
      <c r="TYH52" s="81"/>
      <c r="TYI52" s="81"/>
      <c r="TYJ52" s="81"/>
      <c r="TYK52" s="81"/>
      <c r="TYL52" s="81"/>
      <c r="TYM52" s="81"/>
      <c r="TYN52" s="81"/>
      <c r="TYO52" s="81"/>
      <c r="TYP52" s="81"/>
      <c r="TYQ52" s="81"/>
      <c r="TYR52" s="81"/>
      <c r="TYS52" s="81"/>
      <c r="TYT52" s="81"/>
      <c r="TYU52" s="81"/>
      <c r="TYV52" s="81"/>
      <c r="TYW52" s="81"/>
      <c r="TYX52" s="81"/>
      <c r="TYY52" s="81"/>
      <c r="TYZ52" s="81"/>
      <c r="TZA52" s="81"/>
      <c r="TZB52" s="81"/>
      <c r="TZC52" s="81"/>
      <c r="TZD52" s="81"/>
      <c r="TZE52" s="81"/>
      <c r="TZF52" s="81"/>
      <c r="TZG52" s="81"/>
      <c r="TZH52" s="81"/>
      <c r="TZI52" s="81"/>
      <c r="TZJ52" s="81"/>
      <c r="TZK52" s="81"/>
      <c r="TZL52" s="81"/>
      <c r="TZM52" s="81"/>
      <c r="TZN52" s="81"/>
      <c r="TZO52" s="81"/>
      <c r="TZP52" s="81"/>
      <c r="TZQ52" s="81"/>
      <c r="TZR52" s="81"/>
      <c r="TZS52" s="81"/>
      <c r="TZT52" s="81"/>
      <c r="TZU52" s="81"/>
      <c r="TZV52" s="81"/>
      <c r="TZW52" s="81"/>
      <c r="TZX52" s="81"/>
      <c r="TZY52" s="81"/>
      <c r="TZZ52" s="81"/>
      <c r="UAA52" s="81"/>
      <c r="UAB52" s="81"/>
      <c r="UAC52" s="81"/>
      <c r="UAD52" s="81"/>
      <c r="UAE52" s="81"/>
      <c r="UAF52" s="81"/>
      <c r="UAG52" s="81"/>
      <c r="UAH52" s="81"/>
      <c r="UAI52" s="81"/>
      <c r="UAJ52" s="81"/>
      <c r="UAK52" s="81"/>
      <c r="UAL52" s="81"/>
      <c r="UAM52" s="81"/>
      <c r="UAN52" s="81"/>
      <c r="UAO52" s="81"/>
      <c r="UAP52" s="81"/>
      <c r="UAQ52" s="81"/>
      <c r="UAR52" s="81"/>
      <c r="UAS52" s="81"/>
      <c r="UAT52" s="81"/>
      <c r="UAU52" s="81"/>
      <c r="UAV52" s="81"/>
      <c r="UAW52" s="81"/>
      <c r="UAX52" s="81"/>
      <c r="UAY52" s="81"/>
      <c r="UAZ52" s="81"/>
      <c r="UBA52" s="81"/>
      <c r="UBB52" s="81"/>
      <c r="UBC52" s="81"/>
      <c r="UBD52" s="81"/>
      <c r="UBE52" s="81"/>
      <c r="UBF52" s="81"/>
      <c r="UBG52" s="81"/>
      <c r="UBH52" s="81"/>
      <c r="UBI52" s="81"/>
      <c r="UBJ52" s="81"/>
      <c r="UBK52" s="81"/>
      <c r="UBL52" s="81"/>
      <c r="UBM52" s="81"/>
      <c r="UBN52" s="81"/>
      <c r="UBO52" s="81"/>
      <c r="UBP52" s="81"/>
      <c r="UBQ52" s="81"/>
      <c r="UBR52" s="81"/>
      <c r="UBS52" s="81"/>
      <c r="UBT52" s="81"/>
      <c r="UBU52" s="81"/>
      <c r="UBV52" s="81"/>
      <c r="UBW52" s="81"/>
      <c r="UBX52" s="81"/>
      <c r="UBY52" s="81"/>
      <c r="UBZ52" s="81"/>
      <c r="UCA52" s="81"/>
      <c r="UCB52" s="81"/>
      <c r="UCC52" s="81"/>
      <c r="UCD52" s="81"/>
      <c r="UCE52" s="81"/>
      <c r="UCF52" s="81"/>
      <c r="UCG52" s="81"/>
      <c r="UCH52" s="81"/>
      <c r="UCI52" s="81"/>
      <c r="UCJ52" s="81"/>
      <c r="UCK52" s="81"/>
      <c r="UCL52" s="81"/>
      <c r="UCM52" s="81"/>
      <c r="UCN52" s="81"/>
      <c r="UCO52" s="81"/>
      <c r="UCP52" s="81"/>
      <c r="UCQ52" s="81"/>
      <c r="UCR52" s="81"/>
      <c r="UCS52" s="81"/>
      <c r="UCT52" s="81"/>
      <c r="UCU52" s="81"/>
      <c r="UCV52" s="81"/>
      <c r="UCW52" s="81"/>
      <c r="UCX52" s="81"/>
      <c r="UCY52" s="81"/>
      <c r="UCZ52" s="81"/>
      <c r="UDA52" s="81"/>
      <c r="UDB52" s="81"/>
      <c r="UDC52" s="81"/>
      <c r="UDD52" s="81"/>
      <c r="UDE52" s="81"/>
      <c r="UDF52" s="81"/>
      <c r="UDG52" s="81"/>
      <c r="UDH52" s="81"/>
      <c r="UDI52" s="81"/>
      <c r="UDJ52" s="81"/>
      <c r="UDK52" s="81"/>
      <c r="UDL52" s="81"/>
      <c r="UDM52" s="81"/>
      <c r="UDN52" s="81"/>
      <c r="UDO52" s="81"/>
      <c r="UDP52" s="81"/>
      <c r="UDQ52" s="81"/>
      <c r="UDR52" s="81"/>
      <c r="UDS52" s="81"/>
      <c r="UDT52" s="81"/>
      <c r="UDU52" s="81"/>
      <c r="UDV52" s="81"/>
      <c r="UDW52" s="81"/>
      <c r="UDX52" s="81"/>
      <c r="UDY52" s="81"/>
      <c r="UDZ52" s="81"/>
      <c r="UEA52" s="81"/>
      <c r="UEB52" s="81"/>
      <c r="UEC52" s="81"/>
      <c r="UED52" s="81"/>
      <c r="UEE52" s="81"/>
      <c r="UEF52" s="81"/>
      <c r="UEG52" s="81"/>
      <c r="UEH52" s="81"/>
      <c r="UEI52" s="81"/>
      <c r="UEJ52" s="81"/>
      <c r="UEK52" s="81"/>
      <c r="UEL52" s="81"/>
      <c r="UEM52" s="81"/>
      <c r="UEN52" s="81"/>
      <c r="UEO52" s="81"/>
      <c r="UEP52" s="81"/>
      <c r="UEQ52" s="81"/>
      <c r="UER52" s="81"/>
      <c r="UES52" s="81"/>
      <c r="UET52" s="81"/>
      <c r="UEU52" s="81"/>
      <c r="UEV52" s="81"/>
      <c r="UEW52" s="81"/>
      <c r="UEX52" s="81"/>
      <c r="UEY52" s="81"/>
      <c r="UEZ52" s="81"/>
      <c r="UFA52" s="81"/>
      <c r="UFB52" s="81"/>
      <c r="UFC52" s="81"/>
      <c r="UFD52" s="81"/>
      <c r="UFE52" s="81"/>
      <c r="UFF52" s="81"/>
      <c r="UFG52" s="81"/>
      <c r="UFH52" s="81"/>
      <c r="UFI52" s="81"/>
      <c r="UFJ52" s="81"/>
      <c r="UFK52" s="81"/>
      <c r="UFL52" s="81"/>
      <c r="UFM52" s="81"/>
      <c r="UFN52" s="81"/>
      <c r="UFO52" s="81"/>
      <c r="UFP52" s="81"/>
      <c r="UFQ52" s="81"/>
      <c r="UFR52" s="81"/>
      <c r="UFS52" s="81"/>
      <c r="UFT52" s="81"/>
      <c r="UFU52" s="81"/>
      <c r="UFV52" s="81"/>
      <c r="UFW52" s="81"/>
      <c r="UFX52" s="81"/>
      <c r="UFY52" s="81"/>
      <c r="UFZ52" s="81"/>
      <c r="UGA52" s="81"/>
      <c r="UGB52" s="81"/>
      <c r="UGC52" s="81"/>
      <c r="UGD52" s="81"/>
      <c r="UGE52" s="81"/>
      <c r="UGF52" s="81"/>
      <c r="UGG52" s="81"/>
      <c r="UGH52" s="81"/>
      <c r="UGI52" s="81"/>
      <c r="UGJ52" s="81"/>
      <c r="UGK52" s="81"/>
      <c r="UGL52" s="81"/>
      <c r="UGM52" s="81"/>
      <c r="UGN52" s="81"/>
      <c r="UGO52" s="81"/>
      <c r="UGP52" s="81"/>
      <c r="UGQ52" s="81"/>
      <c r="UGR52" s="81"/>
      <c r="UGS52" s="81"/>
      <c r="UGT52" s="81"/>
      <c r="UGU52" s="81"/>
      <c r="UGV52" s="81"/>
      <c r="UGW52" s="81"/>
      <c r="UGX52" s="81"/>
      <c r="UGY52" s="81"/>
      <c r="UGZ52" s="81"/>
      <c r="UHA52" s="81"/>
      <c r="UHB52" s="81"/>
      <c r="UHC52" s="81"/>
      <c r="UHD52" s="81"/>
      <c r="UHE52" s="81"/>
      <c r="UHF52" s="81"/>
      <c r="UHG52" s="81"/>
      <c r="UHH52" s="81"/>
      <c r="UHI52" s="81"/>
      <c r="UHJ52" s="81"/>
      <c r="UHK52" s="81"/>
      <c r="UHL52" s="81"/>
      <c r="UHM52" s="81"/>
      <c r="UHN52" s="81"/>
      <c r="UHO52" s="81"/>
      <c r="UHP52" s="81"/>
      <c r="UHQ52" s="81"/>
      <c r="UHR52" s="81"/>
      <c r="UHS52" s="81"/>
      <c r="UHT52" s="81"/>
      <c r="UHU52" s="81"/>
      <c r="UHV52" s="81"/>
      <c r="UHW52" s="81"/>
      <c r="UHX52" s="81"/>
      <c r="UHY52" s="81"/>
      <c r="UHZ52" s="81"/>
      <c r="UIA52" s="81"/>
      <c r="UIB52" s="81"/>
      <c r="UIC52" s="81"/>
      <c r="UID52" s="81"/>
      <c r="UIE52" s="81"/>
      <c r="UIF52" s="81"/>
      <c r="UIG52" s="81"/>
      <c r="UIH52" s="81"/>
      <c r="UII52" s="81"/>
      <c r="UIJ52" s="81"/>
      <c r="UIK52" s="81"/>
      <c r="UIL52" s="81"/>
      <c r="UIM52" s="81"/>
      <c r="UIN52" s="81"/>
      <c r="UIO52" s="81"/>
      <c r="UIP52" s="81"/>
      <c r="UIQ52" s="81"/>
      <c r="UIR52" s="81"/>
      <c r="UIS52" s="81"/>
      <c r="UIT52" s="81"/>
      <c r="UIU52" s="81"/>
      <c r="UIV52" s="81"/>
      <c r="UIW52" s="81"/>
      <c r="UIX52" s="81"/>
      <c r="UIY52" s="81"/>
      <c r="UIZ52" s="81"/>
      <c r="UJA52" s="81"/>
      <c r="UJB52" s="81"/>
      <c r="UJC52" s="81"/>
      <c r="UJD52" s="81"/>
      <c r="UJE52" s="81"/>
      <c r="UJF52" s="81"/>
      <c r="UJG52" s="81"/>
      <c r="UJH52" s="81"/>
      <c r="UJI52" s="81"/>
      <c r="UJJ52" s="81"/>
      <c r="UJK52" s="81"/>
      <c r="UJL52" s="81"/>
      <c r="UJM52" s="81"/>
      <c r="UJN52" s="81"/>
      <c r="UJO52" s="81"/>
      <c r="UJP52" s="81"/>
      <c r="UJQ52" s="81"/>
      <c r="UJR52" s="81"/>
      <c r="UJS52" s="81"/>
      <c r="UJT52" s="81"/>
      <c r="UJU52" s="81"/>
      <c r="UJV52" s="81"/>
      <c r="UJW52" s="81"/>
      <c r="UJX52" s="81"/>
      <c r="UJY52" s="81"/>
      <c r="UJZ52" s="81"/>
      <c r="UKA52" s="81"/>
      <c r="UKB52" s="81"/>
      <c r="UKC52" s="81"/>
      <c r="UKD52" s="81"/>
      <c r="UKE52" s="81"/>
      <c r="UKF52" s="81"/>
      <c r="UKG52" s="81"/>
      <c r="UKH52" s="81"/>
      <c r="UKI52" s="81"/>
      <c r="UKJ52" s="81"/>
      <c r="UKK52" s="81"/>
      <c r="UKL52" s="81"/>
      <c r="UKM52" s="81"/>
      <c r="UKN52" s="81"/>
      <c r="UKO52" s="81"/>
      <c r="UKP52" s="81"/>
      <c r="UKQ52" s="81"/>
      <c r="UKR52" s="81"/>
      <c r="UKS52" s="81"/>
      <c r="UKT52" s="81"/>
      <c r="UKU52" s="81"/>
      <c r="UKV52" s="81"/>
      <c r="UKW52" s="81"/>
      <c r="UKX52" s="81"/>
      <c r="UKY52" s="81"/>
      <c r="UKZ52" s="81"/>
      <c r="ULA52" s="81"/>
      <c r="ULB52" s="81"/>
      <c r="ULC52" s="81"/>
      <c r="ULD52" s="81"/>
      <c r="ULE52" s="81"/>
      <c r="ULF52" s="81"/>
      <c r="ULG52" s="81"/>
      <c r="ULH52" s="81"/>
      <c r="ULI52" s="81"/>
      <c r="ULJ52" s="81"/>
      <c r="ULK52" s="81"/>
      <c r="ULL52" s="81"/>
      <c r="ULM52" s="81"/>
      <c r="ULN52" s="81"/>
      <c r="ULO52" s="81"/>
      <c r="ULP52" s="81"/>
      <c r="ULQ52" s="81"/>
      <c r="ULR52" s="81"/>
      <c r="ULS52" s="81"/>
      <c r="ULT52" s="81"/>
      <c r="ULU52" s="81"/>
      <c r="ULV52" s="81"/>
      <c r="ULW52" s="81"/>
      <c r="ULX52" s="81"/>
      <c r="ULY52" s="81"/>
      <c r="ULZ52" s="81"/>
      <c r="UMA52" s="81"/>
      <c r="UMB52" s="81"/>
      <c r="UMC52" s="81"/>
      <c r="UMD52" s="81"/>
      <c r="UME52" s="81"/>
      <c r="UMF52" s="81"/>
      <c r="UMG52" s="81"/>
      <c r="UMH52" s="81"/>
      <c r="UMI52" s="81"/>
      <c r="UMJ52" s="81"/>
      <c r="UMK52" s="81"/>
      <c r="UML52" s="81"/>
      <c r="UMM52" s="81"/>
      <c r="UMN52" s="81"/>
      <c r="UMO52" s="81"/>
      <c r="UMP52" s="81"/>
      <c r="UMQ52" s="81"/>
      <c r="UMR52" s="81"/>
      <c r="UMS52" s="81"/>
      <c r="UMT52" s="81"/>
      <c r="UMU52" s="81"/>
      <c r="UMV52" s="81"/>
      <c r="UMW52" s="81"/>
      <c r="UMX52" s="81"/>
      <c r="UMY52" s="81"/>
      <c r="UMZ52" s="81"/>
      <c r="UNA52" s="81"/>
      <c r="UNB52" s="81"/>
      <c r="UNC52" s="81"/>
      <c r="UND52" s="81"/>
      <c r="UNE52" s="81"/>
      <c r="UNF52" s="81"/>
      <c r="UNG52" s="81"/>
      <c r="UNH52" s="81"/>
      <c r="UNI52" s="81"/>
      <c r="UNJ52" s="81"/>
      <c r="UNK52" s="81"/>
      <c r="UNL52" s="81"/>
      <c r="UNM52" s="81"/>
      <c r="UNN52" s="81"/>
      <c r="UNO52" s="81"/>
      <c r="UNP52" s="81"/>
      <c r="UNQ52" s="81"/>
      <c r="UNR52" s="81"/>
      <c r="UNS52" s="81"/>
      <c r="UNT52" s="81"/>
      <c r="UNU52" s="81"/>
      <c r="UNV52" s="81"/>
      <c r="UNW52" s="81"/>
      <c r="UNX52" s="81"/>
      <c r="UNY52" s="81"/>
      <c r="UNZ52" s="81"/>
      <c r="UOA52" s="81"/>
      <c r="UOB52" s="81"/>
      <c r="UOC52" s="81"/>
      <c r="UOD52" s="81"/>
      <c r="UOE52" s="81"/>
      <c r="UOF52" s="81"/>
      <c r="UOG52" s="81"/>
      <c r="UOH52" s="81"/>
      <c r="UOI52" s="81"/>
      <c r="UOJ52" s="81"/>
      <c r="UOK52" s="81"/>
      <c r="UOL52" s="81"/>
      <c r="UOM52" s="81"/>
      <c r="UON52" s="81"/>
      <c r="UOO52" s="81"/>
      <c r="UOP52" s="81"/>
      <c r="UOQ52" s="81"/>
      <c r="UOR52" s="81"/>
      <c r="UOS52" s="81"/>
      <c r="UOT52" s="81"/>
      <c r="UOU52" s="81"/>
      <c r="UOV52" s="81"/>
      <c r="UOW52" s="81"/>
      <c r="UOX52" s="81"/>
      <c r="UOY52" s="81"/>
      <c r="UOZ52" s="81"/>
      <c r="UPA52" s="81"/>
      <c r="UPB52" s="81"/>
      <c r="UPC52" s="81"/>
      <c r="UPD52" s="81"/>
      <c r="UPE52" s="81"/>
      <c r="UPF52" s="81"/>
      <c r="UPG52" s="81"/>
      <c r="UPH52" s="81"/>
      <c r="UPI52" s="81"/>
      <c r="UPJ52" s="81"/>
      <c r="UPK52" s="81"/>
      <c r="UPL52" s="81"/>
      <c r="UPM52" s="81"/>
      <c r="UPN52" s="81"/>
      <c r="UPO52" s="81"/>
      <c r="UPP52" s="81"/>
      <c r="UPQ52" s="81"/>
      <c r="UPR52" s="81"/>
      <c r="UPS52" s="81"/>
      <c r="UPT52" s="81"/>
      <c r="UPU52" s="81"/>
      <c r="UPV52" s="81"/>
      <c r="UPW52" s="81"/>
      <c r="UPX52" s="81"/>
      <c r="UPY52" s="81"/>
      <c r="UPZ52" s="81"/>
      <c r="UQA52" s="81"/>
      <c r="UQB52" s="81"/>
      <c r="UQC52" s="81"/>
      <c r="UQD52" s="81"/>
      <c r="UQE52" s="81"/>
      <c r="UQF52" s="81"/>
      <c r="UQG52" s="81"/>
      <c r="UQH52" s="81"/>
      <c r="UQI52" s="81"/>
      <c r="UQJ52" s="81"/>
      <c r="UQK52" s="81"/>
      <c r="UQL52" s="81"/>
      <c r="UQM52" s="81"/>
      <c r="UQN52" s="81"/>
      <c r="UQO52" s="81"/>
      <c r="UQP52" s="81"/>
      <c r="UQQ52" s="81"/>
      <c r="UQR52" s="81"/>
      <c r="UQS52" s="81"/>
      <c r="UQT52" s="81"/>
      <c r="UQU52" s="81"/>
      <c r="UQV52" s="81"/>
      <c r="UQW52" s="81"/>
      <c r="UQX52" s="81"/>
      <c r="UQY52" s="81"/>
      <c r="UQZ52" s="81"/>
      <c r="URA52" s="81"/>
      <c r="URB52" s="81"/>
      <c r="URC52" s="81"/>
      <c r="URD52" s="81"/>
      <c r="URE52" s="81"/>
      <c r="URF52" s="81"/>
      <c r="URG52" s="81"/>
      <c r="URH52" s="81"/>
      <c r="URI52" s="81"/>
      <c r="URJ52" s="81"/>
      <c r="URK52" s="81"/>
      <c r="URL52" s="81"/>
      <c r="URM52" s="81"/>
      <c r="URN52" s="81"/>
      <c r="URO52" s="81"/>
      <c r="URP52" s="81"/>
      <c r="URQ52" s="81"/>
      <c r="URR52" s="81"/>
      <c r="URS52" s="81"/>
      <c r="URT52" s="81"/>
      <c r="URU52" s="81"/>
      <c r="URV52" s="81"/>
      <c r="URW52" s="81"/>
      <c r="URX52" s="81"/>
      <c r="URY52" s="81"/>
      <c r="URZ52" s="81"/>
      <c r="USA52" s="81"/>
      <c r="USB52" s="81"/>
      <c r="USC52" s="81"/>
      <c r="USD52" s="81"/>
      <c r="USE52" s="81"/>
      <c r="USF52" s="81"/>
      <c r="USG52" s="81"/>
      <c r="USH52" s="81"/>
      <c r="USI52" s="81"/>
      <c r="USJ52" s="81"/>
      <c r="USK52" s="81"/>
      <c r="USL52" s="81"/>
      <c r="USM52" s="81"/>
      <c r="USN52" s="81"/>
      <c r="USO52" s="81"/>
      <c r="USP52" s="81"/>
      <c r="USQ52" s="81"/>
      <c r="USR52" s="81"/>
      <c r="USS52" s="81"/>
      <c r="UST52" s="81"/>
      <c r="USU52" s="81"/>
      <c r="USV52" s="81"/>
      <c r="USW52" s="81"/>
      <c r="USX52" s="81"/>
      <c r="USY52" s="81"/>
      <c r="USZ52" s="81"/>
      <c r="UTA52" s="81"/>
      <c r="UTB52" s="81"/>
      <c r="UTC52" s="81"/>
      <c r="UTD52" s="81"/>
      <c r="UTE52" s="81"/>
      <c r="UTF52" s="81"/>
      <c r="UTG52" s="81"/>
      <c r="UTH52" s="81"/>
      <c r="UTI52" s="81"/>
      <c r="UTJ52" s="81"/>
      <c r="UTK52" s="81"/>
      <c r="UTL52" s="81"/>
      <c r="UTM52" s="81"/>
      <c r="UTN52" s="81"/>
      <c r="UTO52" s="81"/>
      <c r="UTP52" s="81"/>
      <c r="UTQ52" s="81"/>
      <c r="UTR52" s="81"/>
      <c r="UTS52" s="81"/>
      <c r="UTT52" s="81"/>
      <c r="UTU52" s="81"/>
      <c r="UTV52" s="81"/>
      <c r="UTW52" s="81"/>
      <c r="UTX52" s="81"/>
      <c r="UTY52" s="81"/>
      <c r="UTZ52" s="81"/>
      <c r="UUA52" s="81"/>
      <c r="UUB52" s="81"/>
      <c r="UUC52" s="81"/>
      <c r="UUD52" s="81"/>
      <c r="UUE52" s="81"/>
      <c r="UUF52" s="81"/>
      <c r="UUG52" s="81"/>
      <c r="UUH52" s="81"/>
      <c r="UUI52" s="81"/>
      <c r="UUJ52" s="81"/>
      <c r="UUK52" s="81"/>
      <c r="UUL52" s="81"/>
      <c r="UUM52" s="81"/>
      <c r="UUN52" s="81"/>
      <c r="UUO52" s="81"/>
      <c r="UUP52" s="81"/>
      <c r="UUQ52" s="81"/>
      <c r="UUR52" s="81"/>
      <c r="UUS52" s="81"/>
      <c r="UUT52" s="81"/>
      <c r="UUU52" s="81"/>
      <c r="UUV52" s="81"/>
      <c r="UUW52" s="81"/>
      <c r="UUX52" s="81"/>
      <c r="UUY52" s="81"/>
      <c r="UUZ52" s="81"/>
      <c r="UVA52" s="81"/>
      <c r="UVB52" s="81"/>
      <c r="UVC52" s="81"/>
      <c r="UVD52" s="81"/>
      <c r="UVE52" s="81"/>
      <c r="UVF52" s="81"/>
      <c r="UVG52" s="81"/>
      <c r="UVH52" s="81"/>
      <c r="UVI52" s="81"/>
      <c r="UVJ52" s="81"/>
      <c r="UVK52" s="81"/>
      <c r="UVL52" s="81"/>
      <c r="UVM52" s="81"/>
      <c r="UVN52" s="81"/>
      <c r="UVO52" s="81"/>
      <c r="UVP52" s="81"/>
      <c r="UVQ52" s="81"/>
      <c r="UVR52" s="81"/>
      <c r="UVS52" s="81"/>
      <c r="UVT52" s="81"/>
      <c r="UVU52" s="81"/>
      <c r="UVV52" s="81"/>
      <c r="UVW52" s="81"/>
      <c r="UVX52" s="81"/>
      <c r="UVY52" s="81"/>
      <c r="UVZ52" s="81"/>
      <c r="UWA52" s="81"/>
      <c r="UWB52" s="81"/>
      <c r="UWC52" s="81"/>
      <c r="UWD52" s="81"/>
      <c r="UWE52" s="81"/>
      <c r="UWF52" s="81"/>
      <c r="UWG52" s="81"/>
      <c r="UWH52" s="81"/>
      <c r="UWI52" s="81"/>
      <c r="UWJ52" s="81"/>
      <c r="UWK52" s="81"/>
      <c r="UWL52" s="81"/>
      <c r="UWM52" s="81"/>
      <c r="UWN52" s="81"/>
      <c r="UWO52" s="81"/>
      <c r="UWP52" s="81"/>
      <c r="UWQ52" s="81"/>
      <c r="UWR52" s="81"/>
      <c r="UWS52" s="81"/>
      <c r="UWT52" s="81"/>
      <c r="UWU52" s="81"/>
      <c r="UWV52" s="81"/>
      <c r="UWW52" s="81"/>
      <c r="UWX52" s="81"/>
      <c r="UWY52" s="81"/>
      <c r="UWZ52" s="81"/>
      <c r="UXA52" s="81"/>
      <c r="UXB52" s="81"/>
      <c r="UXC52" s="81"/>
      <c r="UXD52" s="81"/>
      <c r="UXE52" s="81"/>
      <c r="UXF52" s="81"/>
      <c r="UXG52" s="81"/>
      <c r="UXH52" s="81"/>
      <c r="UXI52" s="81"/>
      <c r="UXJ52" s="81"/>
      <c r="UXK52" s="81"/>
      <c r="UXL52" s="81"/>
      <c r="UXM52" s="81"/>
      <c r="UXN52" s="81"/>
      <c r="UXO52" s="81"/>
      <c r="UXP52" s="81"/>
      <c r="UXQ52" s="81"/>
      <c r="UXR52" s="81"/>
      <c r="UXS52" s="81"/>
      <c r="UXT52" s="81"/>
      <c r="UXU52" s="81"/>
      <c r="UXV52" s="81"/>
      <c r="UXW52" s="81"/>
      <c r="UXX52" s="81"/>
      <c r="UXY52" s="81"/>
      <c r="UXZ52" s="81"/>
      <c r="UYA52" s="81"/>
      <c r="UYB52" s="81"/>
      <c r="UYC52" s="81"/>
      <c r="UYD52" s="81"/>
      <c r="UYE52" s="81"/>
      <c r="UYF52" s="81"/>
      <c r="UYG52" s="81"/>
      <c r="UYH52" s="81"/>
      <c r="UYI52" s="81"/>
      <c r="UYJ52" s="81"/>
      <c r="UYK52" s="81"/>
      <c r="UYL52" s="81"/>
      <c r="UYM52" s="81"/>
      <c r="UYN52" s="81"/>
      <c r="UYO52" s="81"/>
      <c r="UYP52" s="81"/>
      <c r="UYQ52" s="81"/>
      <c r="UYR52" s="81"/>
      <c r="UYS52" s="81"/>
      <c r="UYT52" s="81"/>
      <c r="UYU52" s="81"/>
      <c r="UYV52" s="81"/>
      <c r="UYW52" s="81"/>
      <c r="UYX52" s="81"/>
      <c r="UYY52" s="81"/>
      <c r="UYZ52" s="81"/>
      <c r="UZA52" s="81"/>
      <c r="UZB52" s="81"/>
      <c r="UZC52" s="81"/>
      <c r="UZD52" s="81"/>
      <c r="UZE52" s="81"/>
      <c r="UZF52" s="81"/>
      <c r="UZG52" s="81"/>
      <c r="UZH52" s="81"/>
      <c r="UZI52" s="81"/>
      <c r="UZJ52" s="81"/>
      <c r="UZK52" s="81"/>
      <c r="UZL52" s="81"/>
      <c r="UZM52" s="81"/>
      <c r="UZN52" s="81"/>
      <c r="UZO52" s="81"/>
      <c r="UZP52" s="81"/>
      <c r="UZQ52" s="81"/>
      <c r="UZR52" s="81"/>
      <c r="UZS52" s="81"/>
      <c r="UZT52" s="81"/>
      <c r="UZU52" s="81"/>
      <c r="UZV52" s="81"/>
      <c r="UZW52" s="81"/>
      <c r="UZX52" s="81"/>
      <c r="UZY52" s="81"/>
      <c r="UZZ52" s="81"/>
      <c r="VAA52" s="81"/>
      <c r="VAB52" s="81"/>
      <c r="VAC52" s="81"/>
      <c r="VAD52" s="81"/>
      <c r="VAE52" s="81"/>
      <c r="VAF52" s="81"/>
      <c r="VAG52" s="81"/>
      <c r="VAH52" s="81"/>
      <c r="VAI52" s="81"/>
      <c r="VAJ52" s="81"/>
      <c r="VAK52" s="81"/>
      <c r="VAL52" s="81"/>
      <c r="VAM52" s="81"/>
      <c r="VAN52" s="81"/>
      <c r="VAO52" s="81"/>
      <c r="VAP52" s="81"/>
      <c r="VAQ52" s="81"/>
      <c r="VAR52" s="81"/>
      <c r="VAS52" s="81"/>
      <c r="VAT52" s="81"/>
      <c r="VAU52" s="81"/>
      <c r="VAV52" s="81"/>
      <c r="VAW52" s="81"/>
      <c r="VAX52" s="81"/>
      <c r="VAY52" s="81"/>
      <c r="VAZ52" s="81"/>
      <c r="VBA52" s="81"/>
      <c r="VBB52" s="81"/>
      <c r="VBC52" s="81"/>
      <c r="VBD52" s="81"/>
      <c r="VBE52" s="81"/>
      <c r="VBF52" s="81"/>
      <c r="VBG52" s="81"/>
      <c r="VBH52" s="81"/>
      <c r="VBI52" s="81"/>
      <c r="VBJ52" s="81"/>
      <c r="VBK52" s="81"/>
      <c r="VBL52" s="81"/>
      <c r="VBM52" s="81"/>
      <c r="VBN52" s="81"/>
      <c r="VBO52" s="81"/>
      <c r="VBP52" s="81"/>
      <c r="VBQ52" s="81"/>
      <c r="VBR52" s="81"/>
      <c r="VBS52" s="81"/>
      <c r="VBT52" s="81"/>
      <c r="VBU52" s="81"/>
      <c r="VBV52" s="81"/>
      <c r="VBW52" s="81"/>
      <c r="VBX52" s="81"/>
      <c r="VBY52" s="81"/>
      <c r="VBZ52" s="81"/>
      <c r="VCA52" s="81"/>
      <c r="VCB52" s="81"/>
      <c r="VCC52" s="81"/>
      <c r="VCD52" s="81"/>
      <c r="VCE52" s="81"/>
      <c r="VCF52" s="81"/>
      <c r="VCG52" s="81"/>
      <c r="VCH52" s="81"/>
      <c r="VCI52" s="81"/>
      <c r="VCJ52" s="81"/>
      <c r="VCK52" s="81"/>
      <c r="VCL52" s="81"/>
      <c r="VCM52" s="81"/>
      <c r="VCN52" s="81"/>
      <c r="VCO52" s="81"/>
      <c r="VCP52" s="81"/>
      <c r="VCQ52" s="81"/>
      <c r="VCR52" s="81"/>
      <c r="VCS52" s="81"/>
      <c r="VCT52" s="81"/>
      <c r="VCU52" s="81"/>
      <c r="VCV52" s="81"/>
      <c r="VCW52" s="81"/>
      <c r="VCX52" s="81"/>
      <c r="VCY52" s="81"/>
      <c r="VCZ52" s="81"/>
      <c r="VDA52" s="81"/>
      <c r="VDB52" s="81"/>
      <c r="VDC52" s="81"/>
      <c r="VDD52" s="81"/>
      <c r="VDE52" s="81"/>
      <c r="VDF52" s="81"/>
      <c r="VDG52" s="81"/>
      <c r="VDH52" s="81"/>
      <c r="VDI52" s="81"/>
      <c r="VDJ52" s="81"/>
      <c r="VDK52" s="81"/>
      <c r="VDL52" s="81"/>
      <c r="VDM52" s="81"/>
      <c r="VDN52" s="81"/>
      <c r="VDO52" s="81"/>
      <c r="VDP52" s="81"/>
      <c r="VDQ52" s="81"/>
      <c r="VDR52" s="81"/>
      <c r="VDS52" s="81"/>
      <c r="VDT52" s="81"/>
      <c r="VDU52" s="81"/>
      <c r="VDV52" s="81"/>
      <c r="VDW52" s="81"/>
      <c r="VDX52" s="81"/>
      <c r="VDY52" s="81"/>
      <c r="VDZ52" s="81"/>
      <c r="VEA52" s="81"/>
      <c r="VEB52" s="81"/>
      <c r="VEC52" s="81"/>
      <c r="VED52" s="81"/>
      <c r="VEE52" s="81"/>
      <c r="VEF52" s="81"/>
      <c r="VEG52" s="81"/>
      <c r="VEH52" s="81"/>
      <c r="VEI52" s="81"/>
      <c r="VEJ52" s="81"/>
      <c r="VEK52" s="81"/>
      <c r="VEL52" s="81"/>
      <c r="VEM52" s="81"/>
      <c r="VEN52" s="81"/>
      <c r="VEO52" s="81"/>
      <c r="VEP52" s="81"/>
      <c r="VEQ52" s="81"/>
      <c r="VER52" s="81"/>
      <c r="VES52" s="81"/>
      <c r="VET52" s="81"/>
      <c r="VEU52" s="81"/>
      <c r="VEV52" s="81"/>
      <c r="VEW52" s="81"/>
      <c r="VEX52" s="81"/>
      <c r="VEY52" s="81"/>
      <c r="VEZ52" s="81"/>
      <c r="VFA52" s="81"/>
      <c r="VFB52" s="81"/>
      <c r="VFC52" s="81"/>
      <c r="VFD52" s="81"/>
      <c r="VFE52" s="81"/>
      <c r="VFF52" s="81"/>
      <c r="VFG52" s="81"/>
      <c r="VFH52" s="81"/>
      <c r="VFI52" s="81"/>
      <c r="VFJ52" s="81"/>
      <c r="VFK52" s="81"/>
      <c r="VFL52" s="81"/>
      <c r="VFM52" s="81"/>
      <c r="VFN52" s="81"/>
      <c r="VFO52" s="81"/>
      <c r="VFP52" s="81"/>
      <c r="VFQ52" s="81"/>
      <c r="VFR52" s="81"/>
      <c r="VFS52" s="81"/>
      <c r="VFT52" s="81"/>
      <c r="VFU52" s="81"/>
      <c r="VFV52" s="81"/>
      <c r="VFW52" s="81"/>
      <c r="VFX52" s="81"/>
      <c r="VFY52" s="81"/>
      <c r="VFZ52" s="81"/>
      <c r="VGA52" s="81"/>
      <c r="VGB52" s="81"/>
      <c r="VGC52" s="81"/>
      <c r="VGD52" s="81"/>
      <c r="VGE52" s="81"/>
      <c r="VGF52" s="81"/>
      <c r="VGG52" s="81"/>
      <c r="VGH52" s="81"/>
      <c r="VGI52" s="81"/>
      <c r="VGJ52" s="81"/>
      <c r="VGK52" s="81"/>
      <c r="VGL52" s="81"/>
      <c r="VGM52" s="81"/>
      <c r="VGN52" s="81"/>
      <c r="VGO52" s="81"/>
      <c r="VGP52" s="81"/>
      <c r="VGQ52" s="81"/>
      <c r="VGR52" s="81"/>
      <c r="VGS52" s="81"/>
      <c r="VGT52" s="81"/>
      <c r="VGU52" s="81"/>
      <c r="VGV52" s="81"/>
      <c r="VGW52" s="81"/>
      <c r="VGX52" s="81"/>
      <c r="VGY52" s="81"/>
      <c r="VGZ52" s="81"/>
      <c r="VHA52" s="81"/>
      <c r="VHB52" s="81"/>
      <c r="VHC52" s="81"/>
      <c r="VHD52" s="81"/>
      <c r="VHE52" s="81"/>
      <c r="VHF52" s="81"/>
      <c r="VHG52" s="81"/>
      <c r="VHH52" s="81"/>
      <c r="VHI52" s="81"/>
      <c r="VHJ52" s="81"/>
      <c r="VHK52" s="81"/>
      <c r="VHL52" s="81"/>
      <c r="VHM52" s="81"/>
      <c r="VHN52" s="81"/>
      <c r="VHO52" s="81"/>
      <c r="VHP52" s="81"/>
      <c r="VHQ52" s="81"/>
      <c r="VHR52" s="81"/>
      <c r="VHS52" s="81"/>
      <c r="VHT52" s="81"/>
      <c r="VHU52" s="81"/>
      <c r="VHV52" s="81"/>
      <c r="VHW52" s="81"/>
      <c r="VHX52" s="81"/>
      <c r="VHY52" s="81"/>
      <c r="VHZ52" s="81"/>
      <c r="VIA52" s="81"/>
      <c r="VIB52" s="81"/>
      <c r="VIC52" s="81"/>
      <c r="VID52" s="81"/>
      <c r="VIE52" s="81"/>
      <c r="VIF52" s="81"/>
      <c r="VIG52" s="81"/>
      <c r="VIH52" s="81"/>
      <c r="VII52" s="81"/>
      <c r="VIJ52" s="81"/>
      <c r="VIK52" s="81"/>
      <c r="VIL52" s="81"/>
      <c r="VIM52" s="81"/>
      <c r="VIN52" s="81"/>
      <c r="VIO52" s="81"/>
      <c r="VIP52" s="81"/>
      <c r="VIQ52" s="81"/>
      <c r="VIR52" s="81"/>
      <c r="VIS52" s="81"/>
      <c r="VIT52" s="81"/>
      <c r="VIU52" s="81"/>
      <c r="VIV52" s="81"/>
      <c r="VIW52" s="81"/>
      <c r="VIX52" s="81"/>
      <c r="VIY52" s="81"/>
      <c r="VIZ52" s="81"/>
      <c r="VJA52" s="81"/>
      <c r="VJB52" s="81"/>
      <c r="VJC52" s="81"/>
      <c r="VJD52" s="81"/>
      <c r="VJE52" s="81"/>
      <c r="VJF52" s="81"/>
      <c r="VJG52" s="81"/>
      <c r="VJH52" s="81"/>
      <c r="VJI52" s="81"/>
      <c r="VJJ52" s="81"/>
      <c r="VJK52" s="81"/>
      <c r="VJL52" s="81"/>
      <c r="VJM52" s="81"/>
      <c r="VJN52" s="81"/>
      <c r="VJO52" s="81"/>
      <c r="VJP52" s="81"/>
      <c r="VJQ52" s="81"/>
      <c r="VJR52" s="81"/>
      <c r="VJS52" s="81"/>
      <c r="VJT52" s="81"/>
      <c r="VJU52" s="81"/>
      <c r="VJV52" s="81"/>
      <c r="VJW52" s="81"/>
      <c r="VJX52" s="81"/>
      <c r="VJY52" s="81"/>
      <c r="VJZ52" s="81"/>
      <c r="VKA52" s="81"/>
      <c r="VKB52" s="81"/>
      <c r="VKC52" s="81"/>
      <c r="VKD52" s="81"/>
      <c r="VKE52" s="81"/>
      <c r="VKF52" s="81"/>
      <c r="VKG52" s="81"/>
      <c r="VKH52" s="81"/>
      <c r="VKI52" s="81"/>
      <c r="VKJ52" s="81"/>
      <c r="VKK52" s="81"/>
      <c r="VKL52" s="81"/>
      <c r="VKM52" s="81"/>
      <c r="VKN52" s="81"/>
      <c r="VKO52" s="81"/>
      <c r="VKP52" s="81"/>
      <c r="VKQ52" s="81"/>
      <c r="VKR52" s="81"/>
      <c r="VKS52" s="81"/>
      <c r="VKT52" s="81"/>
      <c r="VKU52" s="81"/>
      <c r="VKV52" s="81"/>
      <c r="VKW52" s="81"/>
      <c r="VKX52" s="81"/>
      <c r="VKY52" s="81"/>
      <c r="VKZ52" s="81"/>
      <c r="VLA52" s="81"/>
      <c r="VLB52" s="81"/>
      <c r="VLC52" s="81"/>
      <c r="VLD52" s="81"/>
      <c r="VLE52" s="81"/>
      <c r="VLF52" s="81"/>
      <c r="VLG52" s="81"/>
      <c r="VLH52" s="81"/>
      <c r="VLI52" s="81"/>
      <c r="VLJ52" s="81"/>
      <c r="VLK52" s="81"/>
      <c r="VLL52" s="81"/>
      <c r="VLM52" s="81"/>
      <c r="VLN52" s="81"/>
      <c r="VLO52" s="81"/>
      <c r="VLP52" s="81"/>
      <c r="VLQ52" s="81"/>
      <c r="VLR52" s="81"/>
      <c r="VLS52" s="81"/>
      <c r="VLT52" s="81"/>
      <c r="VLU52" s="81"/>
      <c r="VLV52" s="81"/>
      <c r="VLW52" s="81"/>
      <c r="VLX52" s="81"/>
      <c r="VLY52" s="81"/>
      <c r="VLZ52" s="81"/>
      <c r="VMA52" s="81"/>
      <c r="VMB52" s="81"/>
      <c r="VMC52" s="81"/>
      <c r="VMD52" s="81"/>
      <c r="VME52" s="81"/>
      <c r="VMF52" s="81"/>
      <c r="VMG52" s="81"/>
      <c r="VMH52" s="81"/>
      <c r="VMI52" s="81"/>
      <c r="VMJ52" s="81"/>
      <c r="VMK52" s="81"/>
      <c r="VML52" s="81"/>
      <c r="VMM52" s="81"/>
      <c r="VMN52" s="81"/>
      <c r="VMO52" s="81"/>
      <c r="VMP52" s="81"/>
      <c r="VMQ52" s="81"/>
      <c r="VMR52" s="81"/>
      <c r="VMS52" s="81"/>
      <c r="VMT52" s="81"/>
      <c r="VMU52" s="81"/>
      <c r="VMV52" s="81"/>
      <c r="VMW52" s="81"/>
      <c r="VMX52" s="81"/>
      <c r="VMY52" s="81"/>
      <c r="VMZ52" s="81"/>
      <c r="VNA52" s="81"/>
      <c r="VNB52" s="81"/>
      <c r="VNC52" s="81"/>
      <c r="VND52" s="81"/>
      <c r="VNE52" s="81"/>
      <c r="VNF52" s="81"/>
      <c r="VNG52" s="81"/>
      <c r="VNH52" s="81"/>
      <c r="VNI52" s="81"/>
      <c r="VNJ52" s="81"/>
      <c r="VNK52" s="81"/>
      <c r="VNL52" s="81"/>
      <c r="VNM52" s="81"/>
      <c r="VNN52" s="81"/>
      <c r="VNO52" s="81"/>
      <c r="VNP52" s="81"/>
      <c r="VNQ52" s="81"/>
      <c r="VNR52" s="81"/>
      <c r="VNS52" s="81"/>
      <c r="VNT52" s="81"/>
      <c r="VNU52" s="81"/>
      <c r="VNV52" s="81"/>
      <c r="VNW52" s="81"/>
      <c r="VNX52" s="81"/>
      <c r="VNY52" s="81"/>
      <c r="VNZ52" s="81"/>
      <c r="VOA52" s="81"/>
      <c r="VOB52" s="81"/>
      <c r="VOC52" s="81"/>
      <c r="VOD52" s="81"/>
      <c r="VOE52" s="81"/>
      <c r="VOF52" s="81"/>
      <c r="VOG52" s="81"/>
      <c r="VOH52" s="81"/>
      <c r="VOI52" s="81"/>
      <c r="VOJ52" s="81"/>
      <c r="VOK52" s="81"/>
      <c r="VOL52" s="81"/>
      <c r="VOM52" s="81"/>
      <c r="VON52" s="81"/>
      <c r="VOO52" s="81"/>
      <c r="VOP52" s="81"/>
      <c r="VOQ52" s="81"/>
      <c r="VOR52" s="81"/>
      <c r="VOS52" s="81"/>
      <c r="VOT52" s="81"/>
      <c r="VOU52" s="81"/>
      <c r="VOV52" s="81"/>
      <c r="VOW52" s="81"/>
      <c r="VOX52" s="81"/>
      <c r="VOY52" s="81"/>
      <c r="VOZ52" s="81"/>
      <c r="VPA52" s="81"/>
      <c r="VPB52" s="81"/>
      <c r="VPC52" s="81"/>
      <c r="VPD52" s="81"/>
      <c r="VPE52" s="81"/>
      <c r="VPF52" s="81"/>
      <c r="VPG52" s="81"/>
      <c r="VPH52" s="81"/>
      <c r="VPI52" s="81"/>
      <c r="VPJ52" s="81"/>
      <c r="VPK52" s="81"/>
      <c r="VPL52" s="81"/>
      <c r="VPM52" s="81"/>
      <c r="VPN52" s="81"/>
      <c r="VPO52" s="81"/>
      <c r="VPP52" s="81"/>
      <c r="VPQ52" s="81"/>
      <c r="VPR52" s="81"/>
      <c r="VPS52" s="81"/>
      <c r="VPT52" s="81"/>
      <c r="VPU52" s="81"/>
      <c r="VPV52" s="81"/>
      <c r="VPW52" s="81"/>
      <c r="VPX52" s="81"/>
      <c r="VPY52" s="81"/>
      <c r="VPZ52" s="81"/>
      <c r="VQA52" s="81"/>
      <c r="VQB52" s="81"/>
      <c r="VQC52" s="81"/>
      <c r="VQD52" s="81"/>
      <c r="VQE52" s="81"/>
      <c r="VQF52" s="81"/>
      <c r="VQG52" s="81"/>
      <c r="VQH52" s="81"/>
      <c r="VQI52" s="81"/>
      <c r="VQJ52" s="81"/>
      <c r="VQK52" s="81"/>
      <c r="VQL52" s="81"/>
      <c r="VQM52" s="81"/>
      <c r="VQN52" s="81"/>
      <c r="VQO52" s="81"/>
      <c r="VQP52" s="81"/>
      <c r="VQQ52" s="81"/>
      <c r="VQR52" s="81"/>
      <c r="VQS52" s="81"/>
      <c r="VQT52" s="81"/>
      <c r="VQU52" s="81"/>
      <c r="VQV52" s="81"/>
      <c r="VQW52" s="81"/>
      <c r="VQX52" s="81"/>
      <c r="VQY52" s="81"/>
      <c r="VQZ52" s="81"/>
      <c r="VRA52" s="81"/>
      <c r="VRB52" s="81"/>
      <c r="VRC52" s="81"/>
      <c r="VRD52" s="81"/>
      <c r="VRE52" s="81"/>
      <c r="VRF52" s="81"/>
      <c r="VRG52" s="81"/>
      <c r="VRH52" s="81"/>
      <c r="VRI52" s="81"/>
      <c r="VRJ52" s="81"/>
      <c r="VRK52" s="81"/>
      <c r="VRL52" s="81"/>
      <c r="VRM52" s="81"/>
      <c r="VRN52" s="81"/>
      <c r="VRO52" s="81"/>
      <c r="VRP52" s="81"/>
      <c r="VRQ52" s="81"/>
      <c r="VRR52" s="81"/>
      <c r="VRS52" s="81"/>
      <c r="VRT52" s="81"/>
      <c r="VRU52" s="81"/>
      <c r="VRV52" s="81"/>
      <c r="VRW52" s="81"/>
      <c r="VRX52" s="81"/>
      <c r="VRY52" s="81"/>
      <c r="VRZ52" s="81"/>
      <c r="VSA52" s="81"/>
      <c r="VSB52" s="81"/>
      <c r="VSC52" s="81"/>
      <c r="VSD52" s="81"/>
      <c r="VSE52" s="81"/>
      <c r="VSF52" s="81"/>
      <c r="VSG52" s="81"/>
      <c r="VSH52" s="81"/>
      <c r="VSI52" s="81"/>
      <c r="VSJ52" s="81"/>
      <c r="VSK52" s="81"/>
      <c r="VSL52" s="81"/>
      <c r="VSM52" s="81"/>
      <c r="VSN52" s="81"/>
      <c r="VSO52" s="81"/>
      <c r="VSP52" s="81"/>
      <c r="VSQ52" s="81"/>
      <c r="VSR52" s="81"/>
      <c r="VSS52" s="81"/>
      <c r="VST52" s="81"/>
      <c r="VSU52" s="81"/>
      <c r="VSV52" s="81"/>
      <c r="VSW52" s="81"/>
      <c r="VSX52" s="81"/>
      <c r="VSY52" s="81"/>
      <c r="VSZ52" s="81"/>
      <c r="VTA52" s="81"/>
      <c r="VTB52" s="81"/>
      <c r="VTC52" s="81"/>
      <c r="VTD52" s="81"/>
      <c r="VTE52" s="81"/>
      <c r="VTF52" s="81"/>
      <c r="VTG52" s="81"/>
      <c r="VTH52" s="81"/>
      <c r="VTI52" s="81"/>
      <c r="VTJ52" s="81"/>
      <c r="VTK52" s="81"/>
      <c r="VTL52" s="81"/>
      <c r="VTM52" s="81"/>
      <c r="VTN52" s="81"/>
      <c r="VTO52" s="81"/>
      <c r="VTP52" s="81"/>
      <c r="VTQ52" s="81"/>
      <c r="VTR52" s="81"/>
      <c r="VTS52" s="81"/>
      <c r="VTT52" s="81"/>
      <c r="VTU52" s="81"/>
      <c r="VTV52" s="81"/>
      <c r="VTW52" s="81"/>
      <c r="VTX52" s="81"/>
      <c r="VTY52" s="81"/>
      <c r="VTZ52" s="81"/>
      <c r="VUA52" s="81"/>
      <c r="VUB52" s="81"/>
      <c r="VUC52" s="81"/>
      <c r="VUD52" s="81"/>
      <c r="VUE52" s="81"/>
      <c r="VUF52" s="81"/>
      <c r="VUG52" s="81"/>
      <c r="VUH52" s="81"/>
      <c r="VUI52" s="81"/>
      <c r="VUJ52" s="81"/>
      <c r="VUK52" s="81"/>
      <c r="VUL52" s="81"/>
      <c r="VUM52" s="81"/>
      <c r="VUN52" s="81"/>
      <c r="VUO52" s="81"/>
      <c r="VUP52" s="81"/>
      <c r="VUQ52" s="81"/>
      <c r="VUR52" s="81"/>
      <c r="VUS52" s="81"/>
      <c r="VUT52" s="81"/>
      <c r="VUU52" s="81"/>
      <c r="VUV52" s="81"/>
      <c r="VUW52" s="81"/>
      <c r="VUX52" s="81"/>
      <c r="VUY52" s="81"/>
      <c r="VUZ52" s="81"/>
      <c r="VVA52" s="81"/>
      <c r="VVB52" s="81"/>
      <c r="VVC52" s="81"/>
      <c r="VVD52" s="81"/>
      <c r="VVE52" s="81"/>
      <c r="VVF52" s="81"/>
      <c r="VVG52" s="81"/>
      <c r="VVH52" s="81"/>
      <c r="VVI52" s="81"/>
      <c r="VVJ52" s="81"/>
      <c r="VVK52" s="81"/>
      <c r="VVL52" s="81"/>
      <c r="VVM52" s="81"/>
      <c r="VVN52" s="81"/>
      <c r="VVO52" s="81"/>
      <c r="VVP52" s="81"/>
      <c r="VVQ52" s="81"/>
      <c r="VVR52" s="81"/>
      <c r="VVS52" s="81"/>
      <c r="VVT52" s="81"/>
      <c r="VVU52" s="81"/>
      <c r="VVV52" s="81"/>
      <c r="VVW52" s="81"/>
      <c r="VVX52" s="81"/>
      <c r="VVY52" s="81"/>
      <c r="VVZ52" s="81"/>
      <c r="VWA52" s="81"/>
      <c r="VWB52" s="81"/>
      <c r="VWC52" s="81"/>
      <c r="VWD52" s="81"/>
      <c r="VWE52" s="81"/>
      <c r="VWF52" s="81"/>
      <c r="VWG52" s="81"/>
      <c r="VWH52" s="81"/>
      <c r="VWI52" s="81"/>
      <c r="VWJ52" s="81"/>
      <c r="VWK52" s="81"/>
      <c r="VWL52" s="81"/>
      <c r="VWM52" s="81"/>
      <c r="VWN52" s="81"/>
      <c r="VWO52" s="81"/>
      <c r="VWP52" s="81"/>
      <c r="VWQ52" s="81"/>
      <c r="VWR52" s="81"/>
      <c r="VWS52" s="81"/>
      <c r="VWT52" s="81"/>
      <c r="VWU52" s="81"/>
      <c r="VWV52" s="81"/>
      <c r="VWW52" s="81"/>
      <c r="VWX52" s="81"/>
      <c r="VWY52" s="81"/>
      <c r="VWZ52" s="81"/>
      <c r="VXA52" s="81"/>
      <c r="VXB52" s="81"/>
      <c r="VXC52" s="81"/>
      <c r="VXD52" s="81"/>
      <c r="VXE52" s="81"/>
      <c r="VXF52" s="81"/>
      <c r="VXG52" s="81"/>
      <c r="VXH52" s="81"/>
      <c r="VXI52" s="81"/>
      <c r="VXJ52" s="81"/>
      <c r="VXK52" s="81"/>
      <c r="VXL52" s="81"/>
      <c r="VXM52" s="81"/>
      <c r="VXN52" s="81"/>
      <c r="VXO52" s="81"/>
      <c r="VXP52" s="81"/>
      <c r="VXQ52" s="81"/>
      <c r="VXR52" s="81"/>
      <c r="VXS52" s="81"/>
      <c r="VXT52" s="81"/>
      <c r="VXU52" s="81"/>
      <c r="VXV52" s="81"/>
      <c r="VXW52" s="81"/>
      <c r="VXX52" s="81"/>
      <c r="VXY52" s="81"/>
      <c r="VXZ52" s="81"/>
      <c r="VYA52" s="81"/>
      <c r="VYB52" s="81"/>
      <c r="VYC52" s="81"/>
      <c r="VYD52" s="81"/>
      <c r="VYE52" s="81"/>
      <c r="VYF52" s="81"/>
      <c r="VYG52" s="81"/>
      <c r="VYH52" s="81"/>
      <c r="VYI52" s="81"/>
      <c r="VYJ52" s="81"/>
      <c r="VYK52" s="81"/>
      <c r="VYL52" s="81"/>
      <c r="VYM52" s="81"/>
      <c r="VYN52" s="81"/>
      <c r="VYO52" s="81"/>
      <c r="VYP52" s="81"/>
      <c r="VYQ52" s="81"/>
      <c r="VYR52" s="81"/>
      <c r="VYS52" s="81"/>
      <c r="VYT52" s="81"/>
      <c r="VYU52" s="81"/>
      <c r="VYV52" s="81"/>
      <c r="VYW52" s="81"/>
      <c r="VYX52" s="81"/>
      <c r="VYY52" s="81"/>
      <c r="VYZ52" s="81"/>
      <c r="VZA52" s="81"/>
      <c r="VZB52" s="81"/>
      <c r="VZC52" s="81"/>
      <c r="VZD52" s="81"/>
      <c r="VZE52" s="81"/>
      <c r="VZF52" s="81"/>
      <c r="VZG52" s="81"/>
      <c r="VZH52" s="81"/>
      <c r="VZI52" s="81"/>
      <c r="VZJ52" s="81"/>
      <c r="VZK52" s="81"/>
      <c r="VZL52" s="81"/>
      <c r="VZM52" s="81"/>
      <c r="VZN52" s="81"/>
      <c r="VZO52" s="81"/>
      <c r="VZP52" s="81"/>
      <c r="VZQ52" s="81"/>
      <c r="VZR52" s="81"/>
      <c r="VZS52" s="81"/>
      <c r="VZT52" s="81"/>
      <c r="VZU52" s="81"/>
      <c r="VZV52" s="81"/>
      <c r="VZW52" s="81"/>
      <c r="VZX52" s="81"/>
      <c r="VZY52" s="81"/>
      <c r="VZZ52" s="81"/>
      <c r="WAA52" s="81"/>
      <c r="WAB52" s="81"/>
      <c r="WAC52" s="81"/>
      <c r="WAD52" s="81"/>
      <c r="WAE52" s="81"/>
      <c r="WAF52" s="81"/>
      <c r="WAG52" s="81"/>
      <c r="WAH52" s="81"/>
      <c r="WAI52" s="81"/>
      <c r="WAJ52" s="81"/>
      <c r="WAK52" s="81"/>
      <c r="WAL52" s="81"/>
      <c r="WAM52" s="81"/>
      <c r="WAN52" s="81"/>
      <c r="WAO52" s="81"/>
      <c r="WAP52" s="81"/>
      <c r="WAQ52" s="81"/>
      <c r="WAR52" s="81"/>
      <c r="WAS52" s="81"/>
      <c r="WAT52" s="81"/>
      <c r="WAU52" s="81"/>
      <c r="WAV52" s="81"/>
      <c r="WAW52" s="81"/>
      <c r="WAX52" s="81"/>
      <c r="WAY52" s="81"/>
      <c r="WAZ52" s="81"/>
      <c r="WBA52" s="81"/>
      <c r="WBB52" s="81"/>
      <c r="WBC52" s="81"/>
      <c r="WBD52" s="81"/>
      <c r="WBE52" s="81"/>
      <c r="WBF52" s="81"/>
      <c r="WBG52" s="81"/>
      <c r="WBH52" s="81"/>
      <c r="WBI52" s="81"/>
      <c r="WBJ52" s="81"/>
      <c r="WBK52" s="81"/>
      <c r="WBL52" s="81"/>
      <c r="WBM52" s="81"/>
      <c r="WBN52" s="81"/>
      <c r="WBO52" s="81"/>
      <c r="WBP52" s="81"/>
      <c r="WBQ52" s="81"/>
      <c r="WBR52" s="81"/>
      <c r="WBS52" s="81"/>
      <c r="WBT52" s="81"/>
      <c r="WBU52" s="81"/>
      <c r="WBV52" s="81"/>
      <c r="WBW52" s="81"/>
      <c r="WBX52" s="81"/>
      <c r="WBY52" s="81"/>
      <c r="WBZ52" s="81"/>
      <c r="WCA52" s="81"/>
      <c r="WCB52" s="81"/>
      <c r="WCC52" s="81"/>
      <c r="WCD52" s="81"/>
      <c r="WCE52" s="81"/>
      <c r="WCF52" s="81"/>
      <c r="WCG52" s="81"/>
      <c r="WCH52" s="81"/>
      <c r="WCI52" s="81"/>
      <c r="WCJ52" s="81"/>
      <c r="WCK52" s="81"/>
      <c r="WCL52" s="81"/>
      <c r="WCM52" s="81"/>
      <c r="WCN52" s="81"/>
      <c r="WCO52" s="81"/>
      <c r="WCP52" s="81"/>
      <c r="WCQ52" s="81"/>
      <c r="WCR52" s="81"/>
      <c r="WCS52" s="81"/>
      <c r="WCT52" s="81"/>
      <c r="WCU52" s="81"/>
      <c r="WCV52" s="81"/>
      <c r="WCW52" s="81"/>
      <c r="WCX52" s="81"/>
      <c r="WCY52" s="81"/>
      <c r="WCZ52" s="81"/>
      <c r="WDA52" s="81"/>
      <c r="WDB52" s="81"/>
      <c r="WDC52" s="81"/>
      <c r="WDD52" s="81"/>
      <c r="WDE52" s="81"/>
      <c r="WDF52" s="81"/>
      <c r="WDG52" s="81"/>
      <c r="WDH52" s="81"/>
      <c r="WDI52" s="81"/>
      <c r="WDJ52" s="81"/>
      <c r="WDK52" s="81"/>
      <c r="WDL52" s="81"/>
      <c r="WDM52" s="81"/>
      <c r="WDN52" s="81"/>
      <c r="WDO52" s="81"/>
      <c r="WDP52" s="81"/>
      <c r="WDQ52" s="81"/>
      <c r="WDR52" s="81"/>
      <c r="WDS52" s="81"/>
      <c r="WDT52" s="81"/>
      <c r="WDU52" s="81"/>
      <c r="WDV52" s="81"/>
      <c r="WDW52" s="81"/>
      <c r="WDX52" s="81"/>
      <c r="WDY52" s="81"/>
      <c r="WDZ52" s="81"/>
      <c r="WEA52" s="81"/>
      <c r="WEB52" s="81"/>
      <c r="WEC52" s="81"/>
      <c r="WED52" s="81"/>
      <c r="WEE52" s="81"/>
      <c r="WEF52" s="81"/>
      <c r="WEG52" s="81"/>
      <c r="WEH52" s="81"/>
      <c r="WEI52" s="81"/>
      <c r="WEJ52" s="81"/>
      <c r="WEK52" s="81"/>
      <c r="WEL52" s="81"/>
      <c r="WEM52" s="81"/>
      <c r="WEN52" s="81"/>
      <c r="WEO52" s="81"/>
      <c r="WEP52" s="81"/>
      <c r="WEQ52" s="81"/>
      <c r="WER52" s="81"/>
      <c r="WES52" s="81"/>
      <c r="WET52" s="81"/>
      <c r="WEU52" s="81"/>
      <c r="WEV52" s="81"/>
      <c r="WEW52" s="81"/>
      <c r="WEX52" s="81"/>
      <c r="WEY52" s="81"/>
      <c r="WEZ52" s="81"/>
      <c r="WFA52" s="81"/>
      <c r="WFB52" s="81"/>
      <c r="WFC52" s="81"/>
      <c r="WFD52" s="81"/>
      <c r="WFE52" s="81"/>
      <c r="WFF52" s="81"/>
      <c r="WFG52" s="81"/>
      <c r="WFH52" s="81"/>
      <c r="WFI52" s="81"/>
      <c r="WFJ52" s="81"/>
      <c r="WFK52" s="81"/>
      <c r="WFL52" s="81"/>
      <c r="WFM52" s="81"/>
      <c r="WFN52" s="81"/>
      <c r="WFO52" s="81"/>
      <c r="WFP52" s="81"/>
      <c r="WFQ52" s="81"/>
      <c r="WFR52" s="81"/>
      <c r="WFS52" s="81"/>
      <c r="WFT52" s="81"/>
      <c r="WFU52" s="81"/>
      <c r="WFV52" s="81"/>
      <c r="WFW52" s="81"/>
      <c r="WFX52" s="81"/>
      <c r="WFY52" s="81"/>
      <c r="WFZ52" s="81"/>
      <c r="WGA52" s="81"/>
      <c r="WGB52" s="81"/>
      <c r="WGC52" s="81"/>
      <c r="WGD52" s="81"/>
      <c r="WGE52" s="81"/>
      <c r="WGF52" s="81"/>
      <c r="WGG52" s="81"/>
      <c r="WGH52" s="81"/>
      <c r="WGI52" s="81"/>
      <c r="WGJ52" s="81"/>
      <c r="WGK52" s="81"/>
      <c r="WGL52" s="81"/>
      <c r="WGM52" s="81"/>
      <c r="WGN52" s="81"/>
      <c r="WGO52" s="81"/>
      <c r="WGP52" s="81"/>
      <c r="WGQ52" s="81"/>
      <c r="WGR52" s="81"/>
      <c r="WGS52" s="81"/>
      <c r="WGT52" s="81"/>
      <c r="WGU52" s="81"/>
      <c r="WGV52" s="81"/>
      <c r="WGW52" s="81"/>
      <c r="WGX52" s="81"/>
      <c r="WGY52" s="81"/>
      <c r="WGZ52" s="81"/>
      <c r="WHA52" s="81"/>
      <c r="WHB52" s="81"/>
      <c r="WHC52" s="81"/>
      <c r="WHD52" s="81"/>
      <c r="WHE52" s="81"/>
      <c r="WHF52" s="81"/>
      <c r="WHG52" s="81"/>
      <c r="WHH52" s="81"/>
      <c r="WHI52" s="81"/>
      <c r="WHJ52" s="81"/>
      <c r="WHK52" s="81"/>
      <c r="WHL52" s="81"/>
      <c r="WHM52" s="81"/>
      <c r="WHN52" s="81"/>
      <c r="WHO52" s="81"/>
      <c r="WHP52" s="81"/>
      <c r="WHQ52" s="81"/>
      <c r="WHR52" s="81"/>
      <c r="WHS52" s="81"/>
      <c r="WHT52" s="81"/>
      <c r="WHU52" s="81"/>
      <c r="WHV52" s="81"/>
      <c r="WHW52" s="81"/>
      <c r="WHX52" s="81"/>
      <c r="WHY52" s="81"/>
      <c r="WHZ52" s="81"/>
      <c r="WIA52" s="81"/>
      <c r="WIB52" s="81"/>
      <c r="WIC52" s="81"/>
      <c r="WID52" s="81"/>
      <c r="WIE52" s="81"/>
      <c r="WIF52" s="81"/>
      <c r="WIG52" s="81"/>
      <c r="WIH52" s="81"/>
      <c r="WII52" s="81"/>
      <c r="WIJ52" s="81"/>
      <c r="WIK52" s="81"/>
      <c r="WIL52" s="81"/>
      <c r="WIM52" s="81"/>
      <c r="WIN52" s="81"/>
      <c r="WIO52" s="81"/>
      <c r="WIP52" s="81"/>
      <c r="WIQ52" s="81"/>
      <c r="WIR52" s="81"/>
      <c r="WIS52" s="81"/>
      <c r="WIT52" s="81"/>
      <c r="WIU52" s="81"/>
      <c r="WIV52" s="81"/>
      <c r="WIW52" s="81"/>
      <c r="WIX52" s="81"/>
      <c r="WIY52" s="81"/>
      <c r="WIZ52" s="81"/>
      <c r="WJA52" s="81"/>
      <c r="WJB52" s="81"/>
      <c r="WJC52" s="81"/>
      <c r="WJD52" s="81"/>
      <c r="WJE52" s="81"/>
      <c r="WJF52" s="81"/>
      <c r="WJG52" s="81"/>
      <c r="WJH52" s="81"/>
      <c r="WJI52" s="81"/>
      <c r="WJJ52" s="81"/>
      <c r="WJK52" s="81"/>
      <c r="WJL52" s="81"/>
      <c r="WJM52" s="81"/>
      <c r="WJN52" s="81"/>
      <c r="WJO52" s="81"/>
      <c r="WJP52" s="81"/>
      <c r="WJQ52" s="81"/>
      <c r="WJR52" s="81"/>
      <c r="WJS52" s="81"/>
      <c r="WJT52" s="81"/>
      <c r="WJU52" s="81"/>
      <c r="WJV52" s="81"/>
      <c r="WJW52" s="81"/>
      <c r="WJX52" s="81"/>
      <c r="WJY52" s="81"/>
      <c r="WJZ52" s="81"/>
      <c r="WKA52" s="81"/>
      <c r="WKB52" s="81"/>
      <c r="WKC52" s="81"/>
      <c r="WKD52" s="81"/>
      <c r="WKE52" s="81"/>
      <c r="WKF52" s="81"/>
      <c r="WKG52" s="81"/>
      <c r="WKH52" s="81"/>
      <c r="WKI52" s="81"/>
      <c r="WKJ52" s="81"/>
      <c r="WKK52" s="81"/>
      <c r="WKL52" s="81"/>
      <c r="WKM52" s="81"/>
      <c r="WKN52" s="81"/>
      <c r="WKO52" s="81"/>
      <c r="WKP52" s="81"/>
      <c r="WKQ52" s="81"/>
      <c r="WKR52" s="81"/>
      <c r="WKS52" s="81"/>
      <c r="WKT52" s="81"/>
      <c r="WKU52" s="81"/>
      <c r="WKV52" s="81"/>
      <c r="WKW52" s="81"/>
      <c r="WKX52" s="81"/>
      <c r="WKY52" s="81"/>
      <c r="WKZ52" s="81"/>
      <c r="WLA52" s="81"/>
      <c r="WLB52" s="81"/>
      <c r="WLC52" s="81"/>
      <c r="WLD52" s="81"/>
      <c r="WLE52" s="81"/>
      <c r="WLF52" s="81"/>
      <c r="WLG52" s="81"/>
      <c r="WLH52" s="81"/>
      <c r="WLI52" s="81"/>
      <c r="WLJ52" s="81"/>
      <c r="WLK52" s="81"/>
      <c r="WLL52" s="81"/>
      <c r="WLM52" s="81"/>
      <c r="WLN52" s="81"/>
      <c r="WLO52" s="81"/>
      <c r="WLP52" s="81"/>
      <c r="WLQ52" s="81"/>
      <c r="WLR52" s="81"/>
      <c r="WLS52" s="81"/>
      <c r="WLT52" s="81"/>
      <c r="WLU52" s="81"/>
      <c r="WLV52" s="81"/>
      <c r="WLW52" s="81"/>
      <c r="WLX52" s="81"/>
      <c r="WLY52" s="81"/>
      <c r="WLZ52" s="81"/>
      <c r="WMA52" s="81"/>
      <c r="WMB52" s="81"/>
      <c r="WMC52" s="81"/>
      <c r="WMD52" s="81"/>
      <c r="WME52" s="81"/>
      <c r="WMF52" s="81"/>
      <c r="WMG52" s="81"/>
      <c r="WMH52" s="81"/>
      <c r="WMI52" s="81"/>
      <c r="WMJ52" s="81"/>
      <c r="WMK52" s="81"/>
      <c r="WML52" s="81"/>
      <c r="WMM52" s="81"/>
      <c r="WMN52" s="81"/>
      <c r="WMO52" s="81"/>
      <c r="WMP52" s="81"/>
      <c r="WMQ52" s="81"/>
      <c r="WMR52" s="81"/>
      <c r="WMS52" s="81"/>
      <c r="WMT52" s="81"/>
      <c r="WMU52" s="81"/>
      <c r="WMV52" s="81"/>
      <c r="WMW52" s="81"/>
      <c r="WMX52" s="81"/>
      <c r="WMY52" s="81"/>
      <c r="WMZ52" s="81"/>
      <c r="WNA52" s="81"/>
      <c r="WNB52" s="81"/>
      <c r="WNC52" s="81"/>
      <c r="WND52" s="81"/>
      <c r="WNE52" s="81"/>
      <c r="WNF52" s="81"/>
      <c r="WNG52" s="81"/>
      <c r="WNH52" s="81"/>
      <c r="WNI52" s="81"/>
      <c r="WNJ52" s="81"/>
      <c r="WNK52" s="81"/>
      <c r="WNL52" s="81"/>
      <c r="WNM52" s="81"/>
      <c r="WNN52" s="81"/>
      <c r="WNO52" s="81"/>
      <c r="WNP52" s="81"/>
      <c r="WNQ52" s="81"/>
      <c r="WNR52" s="81"/>
      <c r="WNS52" s="81"/>
      <c r="WNT52" s="81"/>
      <c r="WNU52" s="81"/>
      <c r="WNV52" s="81"/>
      <c r="WNW52" s="81"/>
      <c r="WNX52" s="81"/>
      <c r="WNY52" s="81"/>
      <c r="WNZ52" s="81"/>
      <c r="WOA52" s="81"/>
      <c r="WOB52" s="81"/>
      <c r="WOC52" s="81"/>
      <c r="WOD52" s="81"/>
      <c r="WOE52" s="81"/>
      <c r="WOF52" s="81"/>
      <c r="WOG52" s="81"/>
      <c r="WOH52" s="81"/>
      <c r="WOI52" s="81"/>
      <c r="WOJ52" s="81"/>
      <c r="WOK52" s="81"/>
      <c r="WOL52" s="81"/>
      <c r="WOM52" s="81"/>
      <c r="WON52" s="81"/>
      <c r="WOO52" s="81"/>
      <c r="WOP52" s="81"/>
      <c r="WOQ52" s="81"/>
      <c r="WOR52" s="81"/>
      <c r="WOS52" s="81"/>
      <c r="WOT52" s="81"/>
      <c r="WOU52" s="81"/>
      <c r="WOV52" s="81"/>
      <c r="WOW52" s="81"/>
      <c r="WOX52" s="81"/>
      <c r="WOY52" s="81"/>
      <c r="WOZ52" s="81"/>
      <c r="WPA52" s="81"/>
      <c r="WPB52" s="81"/>
      <c r="WPC52" s="81"/>
      <c r="WPD52" s="81"/>
      <c r="WPE52" s="81"/>
      <c r="WPF52" s="81"/>
      <c r="WPG52" s="81"/>
      <c r="WPH52" s="81"/>
      <c r="WPI52" s="81"/>
      <c r="WPJ52" s="81"/>
      <c r="WPK52" s="81"/>
      <c r="WPL52" s="81"/>
      <c r="WPM52" s="81"/>
      <c r="WPN52" s="81"/>
      <c r="WPO52" s="81"/>
      <c r="WPP52" s="81"/>
      <c r="WPQ52" s="81"/>
      <c r="WPR52" s="81"/>
      <c r="WPS52" s="81"/>
      <c r="WPT52" s="81"/>
      <c r="WPU52" s="81"/>
      <c r="WPV52" s="81"/>
      <c r="WPW52" s="81"/>
      <c r="WPX52" s="81"/>
      <c r="WPY52" s="81"/>
      <c r="WPZ52" s="81"/>
      <c r="WQA52" s="81"/>
      <c r="WQB52" s="81"/>
      <c r="WQC52" s="81"/>
      <c r="WQD52" s="81"/>
      <c r="WQE52" s="81"/>
      <c r="WQF52" s="81"/>
      <c r="WQG52" s="81"/>
      <c r="WQH52" s="81"/>
      <c r="WQI52" s="81"/>
      <c r="WQJ52" s="81"/>
      <c r="WQK52" s="81"/>
      <c r="WQL52" s="81"/>
      <c r="WQM52" s="81"/>
      <c r="WQN52" s="81"/>
      <c r="WQO52" s="81"/>
      <c r="WQP52" s="81"/>
      <c r="WQQ52" s="81"/>
      <c r="WQR52" s="81"/>
      <c r="WQS52" s="81"/>
      <c r="WQT52" s="81"/>
      <c r="WQU52" s="81"/>
      <c r="WQV52" s="81"/>
      <c r="WQW52" s="81"/>
      <c r="WQX52" s="81"/>
      <c r="WQY52" s="81"/>
      <c r="WQZ52" s="81"/>
      <c r="WRA52" s="81"/>
      <c r="WRB52" s="81"/>
      <c r="WRC52" s="81"/>
      <c r="WRD52" s="81"/>
      <c r="WRE52" s="81"/>
      <c r="WRF52" s="81"/>
      <c r="WRG52" s="81"/>
      <c r="WRH52" s="81"/>
      <c r="WRI52" s="81"/>
      <c r="WRJ52" s="81"/>
      <c r="WRK52" s="81"/>
      <c r="WRL52" s="81"/>
      <c r="WRM52" s="81"/>
      <c r="WRN52" s="81"/>
      <c r="WRO52" s="81"/>
      <c r="WRP52" s="81"/>
      <c r="WRQ52" s="81"/>
      <c r="WRR52" s="81"/>
      <c r="WRS52" s="81"/>
      <c r="WRT52" s="81"/>
      <c r="WRU52" s="81"/>
      <c r="WRV52" s="81"/>
      <c r="WRW52" s="81"/>
      <c r="WRX52" s="81"/>
      <c r="WRY52" s="81"/>
      <c r="WRZ52" s="81"/>
      <c r="WSA52" s="81"/>
      <c r="WSB52" s="81"/>
      <c r="WSC52" s="81"/>
      <c r="WSD52" s="81"/>
      <c r="WSE52" s="81"/>
      <c r="WSF52" s="81"/>
      <c r="WSG52" s="81"/>
      <c r="WSH52" s="81"/>
      <c r="WSI52" s="81"/>
      <c r="WSJ52" s="81"/>
      <c r="WSK52" s="81"/>
      <c r="WSL52" s="81"/>
      <c r="WSM52" s="81"/>
      <c r="WSN52" s="81"/>
      <c r="WSO52" s="81"/>
      <c r="WSP52" s="81"/>
      <c r="WSQ52" s="81"/>
      <c r="WSR52" s="81"/>
      <c r="WSS52" s="81"/>
      <c r="WST52" s="81"/>
      <c r="WSU52" s="81"/>
      <c r="WSV52" s="81"/>
      <c r="WSW52" s="81"/>
      <c r="WSX52" s="81"/>
      <c r="WSY52" s="81"/>
      <c r="WSZ52" s="81"/>
      <c r="WTA52" s="81"/>
      <c r="WTB52" s="81"/>
      <c r="WTC52" s="81"/>
      <c r="WTD52" s="81"/>
      <c r="WTE52" s="81"/>
      <c r="WTF52" s="81"/>
      <c r="WTG52" s="81"/>
      <c r="WTH52" s="81"/>
      <c r="WTI52" s="81"/>
      <c r="WTJ52" s="81"/>
      <c r="WTK52" s="81"/>
      <c r="WTL52" s="81"/>
      <c r="WTM52" s="81"/>
      <c r="WTN52" s="81"/>
      <c r="WTO52" s="81"/>
      <c r="WTP52" s="81"/>
      <c r="WTQ52" s="81"/>
      <c r="WTR52" s="81"/>
      <c r="WTS52" s="81"/>
      <c r="WTT52" s="81"/>
      <c r="WTU52" s="81"/>
      <c r="WTV52" s="81"/>
      <c r="WTW52" s="81"/>
      <c r="WTX52" s="81"/>
      <c r="WTY52" s="81"/>
      <c r="WTZ52" s="81"/>
      <c r="WUA52" s="81"/>
      <c r="WUB52" s="81"/>
      <c r="WUC52" s="81"/>
      <c r="WUD52" s="81"/>
      <c r="WUE52" s="81"/>
      <c r="WUF52" s="81"/>
      <c r="WUG52" s="81"/>
      <c r="WUH52" s="81"/>
      <c r="WUI52" s="81"/>
      <c r="WUJ52" s="81"/>
      <c r="WUK52" s="81"/>
      <c r="WUL52" s="81"/>
      <c r="WUM52" s="81"/>
      <c r="WUN52" s="81"/>
      <c r="WUO52" s="81"/>
      <c r="WUP52" s="81"/>
      <c r="WUQ52" s="81"/>
      <c r="WUR52" s="81"/>
      <c r="WUS52" s="81"/>
      <c r="WUT52" s="81"/>
      <c r="WUU52" s="81"/>
      <c r="WUV52" s="81"/>
      <c r="WUW52" s="81"/>
      <c r="WUX52" s="81"/>
      <c r="WUY52" s="81"/>
      <c r="WUZ52" s="81"/>
      <c r="WVA52" s="81"/>
      <c r="WVB52" s="81"/>
      <c r="WVC52" s="81"/>
      <c r="WVD52" s="81"/>
      <c r="WVE52" s="81"/>
      <c r="WVF52" s="81"/>
      <c r="WVG52" s="81"/>
      <c r="WVH52" s="81"/>
      <c r="WVI52" s="81"/>
      <c r="WVJ52" s="81"/>
      <c r="WVK52" s="81"/>
      <c r="WVL52" s="81"/>
      <c r="WVM52" s="81"/>
      <c r="WVN52" s="81"/>
      <c r="WVO52" s="81"/>
      <c r="WVP52" s="81"/>
      <c r="WVQ52" s="81"/>
      <c r="WVR52" s="81"/>
      <c r="WVS52" s="81"/>
      <c r="WVT52" s="81"/>
      <c r="WVU52" s="81"/>
      <c r="WVV52" s="81"/>
      <c r="WVW52" s="81"/>
      <c r="WVX52" s="81"/>
      <c r="WVY52" s="81"/>
      <c r="WVZ52" s="81"/>
      <c r="WWA52" s="81"/>
      <c r="WWB52" s="81"/>
      <c r="WWC52" s="81"/>
      <c r="WWD52" s="81"/>
      <c r="WWE52" s="81"/>
      <c r="WWF52" s="81"/>
      <c r="WWG52" s="81"/>
      <c r="WWH52" s="81"/>
      <c r="WWI52" s="81"/>
      <c r="WWJ52" s="81"/>
      <c r="WWK52" s="81"/>
      <c r="WWL52" s="81"/>
      <c r="WWM52" s="81"/>
      <c r="WWN52" s="81"/>
      <c r="WWO52" s="81"/>
      <c r="WWP52" s="81"/>
      <c r="WWQ52" s="81"/>
      <c r="WWR52" s="81"/>
      <c r="WWS52" s="81"/>
      <c r="WWT52" s="81"/>
      <c r="WWU52" s="81"/>
      <c r="WWV52" s="81"/>
      <c r="WWW52" s="81"/>
      <c r="WWX52" s="81"/>
      <c r="WWY52" s="81"/>
      <c r="WWZ52" s="81"/>
      <c r="WXA52" s="81"/>
      <c r="WXB52" s="81"/>
      <c r="WXC52" s="81"/>
      <c r="WXD52" s="81"/>
      <c r="WXE52" s="81"/>
      <c r="WXF52" s="81"/>
      <c r="WXG52" s="81"/>
      <c r="WXH52" s="81"/>
      <c r="WXI52" s="81"/>
      <c r="WXJ52" s="81"/>
      <c r="WXK52" s="81"/>
      <c r="WXL52" s="81"/>
      <c r="WXM52" s="81"/>
      <c r="WXN52" s="81"/>
      <c r="WXO52" s="81"/>
      <c r="WXP52" s="81"/>
      <c r="WXQ52" s="81"/>
      <c r="WXR52" s="81"/>
      <c r="WXS52" s="81"/>
      <c r="WXT52" s="81"/>
      <c r="WXU52" s="81"/>
      <c r="WXV52" s="81"/>
      <c r="WXW52" s="81"/>
      <c r="WXX52" s="81"/>
      <c r="WXY52" s="81"/>
      <c r="WXZ52" s="81"/>
      <c r="WYA52" s="81"/>
      <c r="WYB52" s="81"/>
      <c r="WYC52" s="81"/>
      <c r="WYD52" s="81"/>
      <c r="WYE52" s="81"/>
      <c r="WYF52" s="81"/>
      <c r="WYG52" s="81"/>
      <c r="WYH52" s="81"/>
      <c r="WYI52" s="81"/>
      <c r="WYJ52" s="81"/>
      <c r="WYK52" s="81"/>
      <c r="WYL52" s="81"/>
      <c r="WYM52" s="81"/>
      <c r="WYN52" s="81"/>
      <c r="WYO52" s="81"/>
      <c r="WYP52" s="81"/>
      <c r="WYQ52" s="81"/>
      <c r="WYR52" s="81"/>
      <c r="WYS52" s="81"/>
      <c r="WYT52" s="81"/>
      <c r="WYU52" s="81"/>
      <c r="WYV52" s="81"/>
      <c r="WYW52" s="81"/>
      <c r="WYX52" s="81"/>
      <c r="WYY52" s="81"/>
      <c r="WYZ52" s="81"/>
      <c r="WZA52" s="81"/>
      <c r="WZB52" s="81"/>
      <c r="WZC52" s="81"/>
      <c r="WZD52" s="81"/>
      <c r="WZE52" s="81"/>
      <c r="WZF52" s="81"/>
      <c r="WZG52" s="81"/>
      <c r="WZH52" s="81"/>
      <c r="WZI52" s="81"/>
      <c r="WZJ52" s="81"/>
      <c r="WZK52" s="81"/>
      <c r="WZL52" s="81"/>
      <c r="WZM52" s="81"/>
      <c r="WZN52" s="81"/>
      <c r="WZO52" s="81"/>
      <c r="WZP52" s="81"/>
      <c r="WZQ52" s="81"/>
      <c r="WZR52" s="81"/>
      <c r="WZS52" s="81"/>
      <c r="WZT52" s="81"/>
      <c r="WZU52" s="81"/>
      <c r="WZV52" s="81"/>
      <c r="WZW52" s="81"/>
      <c r="WZX52" s="81"/>
      <c r="WZY52" s="81"/>
      <c r="WZZ52" s="81"/>
      <c r="XAA52" s="81"/>
      <c r="XAB52" s="81"/>
      <c r="XAC52" s="81"/>
      <c r="XAD52" s="81"/>
      <c r="XAE52" s="81"/>
      <c r="XAF52" s="81"/>
      <c r="XAG52" s="81"/>
      <c r="XAH52" s="81"/>
      <c r="XAI52" s="81"/>
      <c r="XAJ52" s="81"/>
      <c r="XAK52" s="81"/>
      <c r="XAL52" s="81"/>
      <c r="XAM52" s="81"/>
      <c r="XAN52" s="81"/>
      <c r="XAO52" s="81"/>
      <c r="XAP52" s="81"/>
      <c r="XAQ52" s="81"/>
      <c r="XAR52" s="81"/>
      <c r="XAS52" s="81"/>
      <c r="XAT52" s="81"/>
      <c r="XAU52" s="81"/>
      <c r="XAV52" s="81"/>
      <c r="XAW52" s="81"/>
      <c r="XAX52" s="81"/>
      <c r="XAY52" s="81"/>
      <c r="XAZ52" s="81"/>
      <c r="XBA52" s="81"/>
      <c r="XBB52" s="81"/>
      <c r="XBC52" s="81"/>
      <c r="XBD52" s="81"/>
      <c r="XBE52" s="81"/>
      <c r="XBF52" s="81"/>
      <c r="XBG52" s="81"/>
      <c r="XBH52" s="81"/>
      <c r="XBI52" s="81"/>
      <c r="XBJ52" s="81"/>
      <c r="XBK52" s="81"/>
      <c r="XBL52" s="81"/>
      <c r="XBM52" s="81"/>
      <c r="XBN52" s="81"/>
      <c r="XBO52" s="81"/>
      <c r="XBP52" s="81"/>
      <c r="XBQ52" s="81"/>
      <c r="XBR52" s="81"/>
      <c r="XBS52" s="81"/>
      <c r="XBT52" s="81"/>
      <c r="XBU52" s="81"/>
      <c r="XBV52" s="81"/>
      <c r="XBW52" s="81"/>
      <c r="XBX52" s="81"/>
      <c r="XBY52" s="81"/>
      <c r="XBZ52" s="81"/>
      <c r="XCA52" s="81"/>
      <c r="XCB52" s="81"/>
      <c r="XCC52" s="81"/>
      <c r="XCD52" s="81"/>
      <c r="XCE52" s="81"/>
      <c r="XCF52" s="81"/>
      <c r="XCG52" s="81"/>
      <c r="XCH52" s="81"/>
      <c r="XCI52" s="81"/>
      <c r="XCJ52" s="81"/>
      <c r="XCK52" s="81"/>
      <c r="XCL52" s="81"/>
      <c r="XCM52" s="81"/>
      <c r="XCN52" s="81"/>
      <c r="XCO52" s="81"/>
      <c r="XCP52" s="81"/>
      <c r="XCQ52" s="81"/>
      <c r="XCR52" s="81"/>
      <c r="XCS52" s="81"/>
      <c r="XCT52" s="81"/>
      <c r="XCU52" s="81"/>
      <c r="XCV52" s="81"/>
      <c r="XCW52" s="81"/>
      <c r="XCX52" s="81"/>
      <c r="XCY52" s="81"/>
      <c r="XCZ52" s="81"/>
      <c r="XDA52" s="81"/>
      <c r="XDB52" s="81"/>
      <c r="XDC52" s="81"/>
      <c r="XDD52" s="81"/>
      <c r="XDE52" s="81"/>
      <c r="XDF52" s="81"/>
      <c r="XDG52" s="81"/>
      <c r="XDH52" s="81"/>
      <c r="XDI52" s="81"/>
      <c r="XDJ52" s="81"/>
      <c r="XDK52" s="81"/>
      <c r="XDL52" s="81"/>
      <c r="XDM52" s="81"/>
      <c r="XDN52" s="81"/>
      <c r="XDO52" s="81"/>
      <c r="XDP52" s="81"/>
      <c r="XDQ52" s="81"/>
      <c r="XDR52" s="81"/>
      <c r="XDS52" s="81"/>
      <c r="XDT52" s="81"/>
      <c r="XDU52" s="81"/>
      <c r="XDV52" s="81"/>
      <c r="XDW52" s="81"/>
      <c r="XDX52" s="81"/>
      <c r="XDY52" s="81"/>
      <c r="XDZ52" s="81"/>
      <c r="XEA52" s="81"/>
      <c r="XEB52" s="81"/>
      <c r="XEC52" s="81"/>
      <c r="XED52" s="81"/>
      <c r="XEE52" s="81"/>
      <c r="XEF52" s="81"/>
      <c r="XEG52" s="81"/>
      <c r="XEH52" s="81"/>
      <c r="XEI52" s="81"/>
      <c r="XEJ52" s="81"/>
      <c r="XEK52" s="81"/>
      <c r="XEL52" s="81"/>
      <c r="XEM52" s="81"/>
      <c r="XEN52" s="81"/>
      <c r="XEO52" s="81"/>
      <c r="XEP52" s="81"/>
      <c r="XEQ52" s="81"/>
      <c r="XER52" s="81"/>
      <c r="XES52" s="81"/>
      <c r="XET52" s="81"/>
      <c r="XEU52" s="81"/>
      <c r="XEV52" s="81"/>
      <c r="XEW52" s="81"/>
      <c r="XEX52" s="81"/>
      <c r="XEY52" s="81"/>
      <c r="XEZ52" s="81"/>
    </row>
    <row r="53" spans="1:16380" s="81" customFormat="1" ht="12.75" customHeight="1">
      <c r="A53" s="94"/>
      <c r="B53" s="94" t="s">
        <v>77</v>
      </c>
      <c r="C53" s="108" t="s">
        <v>72</v>
      </c>
      <c r="D53" s="101" t="s">
        <v>73</v>
      </c>
      <c r="E53" s="94" t="s">
        <v>18</v>
      </c>
      <c r="F53" s="98">
        <v>45815.596527777801</v>
      </c>
      <c r="G53" s="98">
        <v>45815.604166666701</v>
      </c>
      <c r="H53" s="98">
        <v>45816.734722222202</v>
      </c>
      <c r="I53" s="121">
        <v>45819.291666666701</v>
      </c>
      <c r="J53" s="121">
        <v>45819.319444444402</v>
      </c>
      <c r="K53" s="121">
        <v>45819.375</v>
      </c>
      <c r="L53" s="121">
        <v>45818.875</v>
      </c>
      <c r="M53" s="121">
        <v>45818.902777777803</v>
      </c>
      <c r="N53" s="121">
        <v>45819.260416666701</v>
      </c>
      <c r="O53" s="97">
        <v>45821.8125</v>
      </c>
      <c r="P53" s="97">
        <v>45821.875</v>
      </c>
      <c r="Q53" s="97">
        <v>45822.583333333299</v>
      </c>
      <c r="R53" s="134"/>
      <c r="S53" s="113"/>
      <c r="T53" s="113"/>
      <c r="U53" s="113"/>
      <c r="V53" s="113"/>
      <c r="W53" s="113"/>
      <c r="X53" s="113"/>
      <c r="Y53" s="113"/>
      <c r="Z53" s="113"/>
      <c r="AA53" s="113"/>
      <c r="AB53" s="113"/>
      <c r="AC53" s="113"/>
      <c r="AD53" s="113"/>
      <c r="AE53" s="113"/>
      <c r="AF53" s="113"/>
      <c r="AG53" s="113"/>
      <c r="AH53" s="113"/>
      <c r="AI53" s="113"/>
      <c r="AJ53" s="113"/>
      <c r="AK53" s="113"/>
      <c r="AL53" s="113"/>
      <c r="AM53" s="113"/>
      <c r="AN53" s="113"/>
      <c r="AO53" s="113"/>
    </row>
    <row r="54" spans="1:16380" s="81" customFormat="1" ht="12.7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 s="113"/>
      <c r="T54" s="113"/>
      <c r="U54" s="113"/>
      <c r="V54" s="113"/>
      <c r="W54" s="113"/>
      <c r="X54" s="113"/>
      <c r="Y54" s="113"/>
      <c r="Z54" s="113"/>
      <c r="AA54" s="113"/>
      <c r="AB54" s="113"/>
      <c r="AC54" s="113"/>
      <c r="AD54" s="113"/>
      <c r="AE54" s="113"/>
      <c r="AF54" s="113"/>
      <c r="AG54" s="113"/>
      <c r="AH54" s="113"/>
      <c r="AI54" s="113"/>
      <c r="AJ54" s="113"/>
      <c r="AK54" s="113"/>
      <c r="AL54" s="113"/>
      <c r="AM54" s="113"/>
      <c r="AN54" s="113"/>
      <c r="AO54" s="113"/>
    </row>
    <row r="55" spans="1:16380" s="81" customFormat="1" ht="12.75" customHeight="1">
      <c r="A55" s="114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:16380" s="81" customFormat="1" ht="12.75" customHeight="1">
      <c r="A56" s="106"/>
      <c r="B56" s="106"/>
      <c r="C56" s="106"/>
      <c r="D56" s="106"/>
      <c r="E56" s="106"/>
      <c r="F56" s="182" t="s">
        <v>64</v>
      </c>
      <c r="G56" s="182"/>
      <c r="H56" s="182"/>
      <c r="I56" s="94"/>
      <c r="J56" s="107" t="s">
        <v>78</v>
      </c>
      <c r="K56" s="107"/>
      <c r="L56" s="99"/>
      <c r="M56" s="107" t="s">
        <v>79</v>
      </c>
      <c r="N56" s="107"/>
      <c r="O56" s="99"/>
      <c r="P56" s="107" t="s">
        <v>64</v>
      </c>
      <c r="Q56" s="131"/>
    </row>
    <row r="57" spans="1:16380" s="81" customFormat="1" ht="12.75" customHeight="1">
      <c r="A57" s="99" t="s">
        <v>21</v>
      </c>
      <c r="B57" s="99" t="s">
        <v>22</v>
      </c>
      <c r="C57" s="99" t="s">
        <v>23</v>
      </c>
      <c r="D57" s="99" t="s">
        <v>24</v>
      </c>
      <c r="E57" s="100" t="s">
        <v>25</v>
      </c>
      <c r="F57" s="106" t="s">
        <v>26</v>
      </c>
      <c r="G57" s="115" t="s">
        <v>27</v>
      </c>
      <c r="H57" s="94" t="s">
        <v>28</v>
      </c>
      <c r="I57" s="99" t="s">
        <v>26</v>
      </c>
      <c r="J57" s="99" t="s">
        <v>27</v>
      </c>
      <c r="K57" s="99" t="s">
        <v>28</v>
      </c>
      <c r="L57" s="94" t="s">
        <v>26</v>
      </c>
      <c r="M57" s="94" t="s">
        <v>27</v>
      </c>
      <c r="N57" s="94" t="s">
        <v>28</v>
      </c>
      <c r="O57" s="94" t="s">
        <v>26</v>
      </c>
      <c r="P57" s="94" t="s">
        <v>27</v>
      </c>
      <c r="Q57" s="94" t="s">
        <v>28</v>
      </c>
      <c r="R57" s="132" t="s">
        <v>13</v>
      </c>
    </row>
    <row r="58" spans="1:16380" s="81" customFormat="1" ht="12.75" customHeight="1">
      <c r="A58" s="101">
        <v>10</v>
      </c>
      <c r="B58" s="94" t="s">
        <v>80</v>
      </c>
      <c r="C58" s="108" t="s">
        <v>81</v>
      </c>
      <c r="D58" s="94" t="s">
        <v>82</v>
      </c>
      <c r="E58" s="94" t="s">
        <v>17</v>
      </c>
      <c r="F58" s="96">
        <v>45821.208333333299</v>
      </c>
      <c r="G58" s="96">
        <v>45821.229166666701</v>
      </c>
      <c r="H58" s="97">
        <v>45821.75</v>
      </c>
      <c r="I58" s="98"/>
      <c r="J58" s="98"/>
      <c r="K58" s="98"/>
      <c r="L58" s="98"/>
      <c r="M58" s="98"/>
      <c r="N58" s="98"/>
      <c r="O58" s="98"/>
      <c r="P58" s="98"/>
      <c r="Q58" s="98"/>
      <c r="R58" s="117"/>
      <c r="S58" s="136"/>
      <c r="T58" s="136"/>
      <c r="U58" s="136"/>
      <c r="V58" s="136"/>
      <c r="W58" s="136"/>
      <c r="X58" s="136"/>
      <c r="Y58" s="136"/>
      <c r="Z58" s="136"/>
      <c r="AA58" s="136"/>
      <c r="AB58" s="136"/>
      <c r="AC58" s="136"/>
      <c r="AD58" s="136"/>
      <c r="AE58" s="136"/>
      <c r="AF58" s="136"/>
      <c r="AG58" s="136"/>
      <c r="AH58" s="136"/>
      <c r="AI58" s="136"/>
      <c r="AJ58" s="113"/>
      <c r="AK58" s="113"/>
      <c r="AL58" s="113"/>
      <c r="AM58" s="113"/>
      <c r="AN58" s="113"/>
      <c r="AO58" s="113"/>
    </row>
    <row r="59" spans="1:16380" s="81" customFormat="1" ht="12.75" customHeight="1">
      <c r="A59" s="101"/>
      <c r="B59" s="94" t="s">
        <v>80</v>
      </c>
      <c r="C59" s="108" t="s">
        <v>81</v>
      </c>
      <c r="D59" s="94" t="s">
        <v>82</v>
      </c>
      <c r="E59" s="94" t="s">
        <v>18</v>
      </c>
      <c r="F59" s="98">
        <v>45814.375</v>
      </c>
      <c r="G59" s="98">
        <v>45814.583333333299</v>
      </c>
      <c r="H59" s="98">
        <v>45814.916666666701</v>
      </c>
      <c r="I59" s="98">
        <v>45816.5625</v>
      </c>
      <c r="J59" s="98">
        <v>45817.287499999999</v>
      </c>
      <c r="K59" s="98">
        <v>45817.541666666701</v>
      </c>
      <c r="L59" s="98">
        <v>45817.695833333302</v>
      </c>
      <c r="M59" s="98">
        <v>45817.724999999999</v>
      </c>
      <c r="N59" s="98">
        <v>45818.5</v>
      </c>
      <c r="O59" s="96">
        <v>45821.208333333299</v>
      </c>
      <c r="P59" s="96">
        <v>45821.229166666701</v>
      </c>
      <c r="Q59" s="97">
        <v>45821.75</v>
      </c>
      <c r="R59" s="134"/>
      <c r="S59" s="136"/>
      <c r="T59" s="136"/>
      <c r="U59" s="136"/>
      <c r="V59" s="136"/>
      <c r="W59" s="136"/>
      <c r="X59" s="136"/>
      <c r="Y59" s="136"/>
      <c r="Z59" s="136"/>
      <c r="AA59" s="136"/>
      <c r="AB59" s="136"/>
      <c r="AC59" s="136"/>
      <c r="AD59" s="136"/>
      <c r="AE59" s="136"/>
      <c r="AF59" s="136"/>
      <c r="AG59" s="136"/>
      <c r="AH59" s="136"/>
      <c r="AI59" s="136"/>
      <c r="AJ59" s="113"/>
      <c r="AK59" s="113"/>
      <c r="AL59" s="113"/>
      <c r="AM59" s="113"/>
      <c r="AN59" s="113"/>
      <c r="AO59" s="113"/>
    </row>
    <row r="60" spans="1:16380" s="81" customFormat="1" ht="17.100000000000001" customHeight="1">
      <c r="A60" s="114"/>
      <c r="B60"/>
      <c r="C60"/>
      <c r="D60"/>
      <c r="E60"/>
      <c r="F60"/>
      <c r="G60"/>
      <c r="H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</row>
    <row r="61" spans="1:16380" s="81" customFormat="1" ht="12.75" customHeight="1">
      <c r="A61" s="106"/>
      <c r="B61" s="106"/>
      <c r="C61" s="106"/>
      <c r="D61" s="106"/>
      <c r="E61" s="106"/>
      <c r="F61" s="99"/>
      <c r="G61" s="107" t="s">
        <v>83</v>
      </c>
      <c r="H61" s="107"/>
      <c r="I61" s="99"/>
      <c r="J61" s="107" t="s">
        <v>50</v>
      </c>
      <c r="K61" s="107"/>
      <c r="L61" s="99"/>
      <c r="M61" s="107" t="s">
        <v>51</v>
      </c>
      <c r="N61" s="107"/>
      <c r="O61" s="99"/>
      <c r="P61" s="107" t="s">
        <v>83</v>
      </c>
      <c r="Q61" s="131"/>
    </row>
    <row r="62" spans="1:16380" s="81" customFormat="1" ht="12.75" customHeight="1">
      <c r="A62" s="99" t="s">
        <v>21</v>
      </c>
      <c r="B62" s="99" t="s">
        <v>22</v>
      </c>
      <c r="C62" s="99" t="s">
        <v>23</v>
      </c>
      <c r="D62" s="99" t="s">
        <v>24</v>
      </c>
      <c r="E62" s="100" t="s">
        <v>25</v>
      </c>
      <c r="F62" s="103" t="s">
        <v>26</v>
      </c>
      <c r="G62" s="94" t="s">
        <v>27</v>
      </c>
      <c r="H62" s="101" t="s">
        <v>28</v>
      </c>
      <c r="I62" s="103" t="s">
        <v>26</v>
      </c>
      <c r="J62" s="94" t="s">
        <v>27</v>
      </c>
      <c r="K62" s="94" t="s">
        <v>28</v>
      </c>
      <c r="L62" s="94" t="s">
        <v>26</v>
      </c>
      <c r="M62" s="94" t="s">
        <v>27</v>
      </c>
      <c r="N62" s="94" t="s">
        <v>28</v>
      </c>
      <c r="O62" s="94" t="s">
        <v>26</v>
      </c>
      <c r="P62" s="94" t="s">
        <v>27</v>
      </c>
      <c r="Q62" s="94" t="s">
        <v>28</v>
      </c>
      <c r="R62" s="132" t="s">
        <v>13</v>
      </c>
    </row>
    <row r="63" spans="1:16380" s="81" customFormat="1" ht="12.75" customHeight="1">
      <c r="A63" s="94">
        <v>11</v>
      </c>
      <c r="B63" s="101" t="s">
        <v>84</v>
      </c>
      <c r="C63" s="95" t="s">
        <v>85</v>
      </c>
      <c r="D63" s="94" t="s">
        <v>86</v>
      </c>
      <c r="E63" s="101" t="s">
        <v>18</v>
      </c>
      <c r="F63" s="98">
        <v>45815.166666666701</v>
      </c>
      <c r="G63" s="98">
        <v>45815.875</v>
      </c>
      <c r="H63" s="98">
        <v>45816.333333333299</v>
      </c>
      <c r="I63" s="98">
        <v>45818.583333333299</v>
      </c>
      <c r="J63" s="98">
        <v>45818.604166666701</v>
      </c>
      <c r="K63" s="98">
        <v>45818.916666666701</v>
      </c>
      <c r="L63" s="98">
        <v>45818.958333333299</v>
      </c>
      <c r="M63" s="98">
        <v>45819.3125</v>
      </c>
      <c r="N63" s="98">
        <v>45819.479166666701</v>
      </c>
      <c r="O63" s="97">
        <v>45821.5</v>
      </c>
      <c r="P63" s="97">
        <v>45821.833333333299</v>
      </c>
      <c r="Q63" s="97">
        <v>45822.416666666701</v>
      </c>
      <c r="R63" s="117"/>
      <c r="S63" s="84"/>
      <c r="T63" s="84"/>
      <c r="U63" s="84"/>
      <c r="V63" s="84"/>
      <c r="W63" s="84"/>
      <c r="X63" s="84"/>
      <c r="Y63" s="84"/>
      <c r="Z63" s="84"/>
      <c r="AA63" s="84"/>
      <c r="AB63" s="84"/>
      <c r="AC63" s="84"/>
      <c r="AD63" s="84"/>
      <c r="AG63" s="84"/>
    </row>
    <row r="64" spans="1:16380" s="81" customFormat="1" ht="12.75" customHeight="1">
      <c r="A64" s="94"/>
      <c r="B64" s="101" t="s">
        <v>84</v>
      </c>
      <c r="C64" s="108" t="s">
        <v>87</v>
      </c>
      <c r="D64" s="94" t="s">
        <v>88</v>
      </c>
      <c r="E64" s="101" t="s">
        <v>17</v>
      </c>
      <c r="F64" s="97">
        <v>45822.208333333299</v>
      </c>
      <c r="G64" s="97">
        <v>45822.458333333299</v>
      </c>
      <c r="H64" s="97">
        <v>45823.020833333299</v>
      </c>
      <c r="I64" s="121"/>
      <c r="J64" s="121"/>
      <c r="K64" s="121"/>
      <c r="L64" s="121"/>
      <c r="M64" s="121"/>
      <c r="N64" s="121"/>
      <c r="O64" s="98"/>
      <c r="P64" s="98"/>
      <c r="Q64" s="98"/>
      <c r="R64" s="134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  <c r="AC64" s="113"/>
      <c r="AD64" s="113"/>
      <c r="AE64" s="113"/>
      <c r="AF64" s="113"/>
      <c r="AG64" s="113"/>
      <c r="AH64" s="113"/>
      <c r="AI64" s="113"/>
    </row>
    <row r="65" spans="1:269" s="81" customFormat="1" ht="12.75" customHeight="1">
      <c r="A65" s="114"/>
      <c r="B65"/>
      <c r="C65"/>
      <c r="D65"/>
      <c r="E65"/>
      <c r="F65"/>
      <c r="G65"/>
      <c r="H65"/>
      <c r="I65" s="148"/>
      <c r="J65" s="148"/>
      <c r="K65" s="148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269" s="81" customFormat="1" ht="12.75" customHeight="1">
      <c r="A66" s="83"/>
      <c r="B66" s="83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</row>
    <row r="67" spans="1:269" s="81" customFormat="1" ht="12.75" customHeight="1">
      <c r="A67" s="106"/>
      <c r="B67" s="106"/>
      <c r="C67" s="106"/>
      <c r="D67" s="106"/>
      <c r="E67" s="106"/>
      <c r="F67" s="143"/>
      <c r="G67" s="103" t="s">
        <v>83</v>
      </c>
      <c r="H67" s="144"/>
      <c r="I67" s="107"/>
      <c r="J67" s="107" t="s">
        <v>50</v>
      </c>
      <c r="K67" s="107"/>
      <c r="L67" s="99"/>
      <c r="M67" s="107" t="s">
        <v>51</v>
      </c>
      <c r="N67" s="107"/>
      <c r="O67" s="99"/>
      <c r="P67" s="107" t="s">
        <v>83</v>
      </c>
      <c r="Q67" s="131"/>
      <c r="R67" s="106"/>
      <c r="S67" s="149"/>
    </row>
    <row r="68" spans="1:269" s="81" customFormat="1" ht="12.75" customHeight="1">
      <c r="A68" s="99" t="s">
        <v>21</v>
      </c>
      <c r="B68" s="101" t="s">
        <v>22</v>
      </c>
      <c r="C68" s="107" t="s">
        <v>23</v>
      </c>
      <c r="D68" s="99" t="s">
        <v>24</v>
      </c>
      <c r="E68" s="100" t="s">
        <v>25</v>
      </c>
      <c r="F68" s="145" t="s">
        <v>26</v>
      </c>
      <c r="G68" s="115" t="s">
        <v>27</v>
      </c>
      <c r="H68" s="115" t="s">
        <v>28</v>
      </c>
      <c r="I68" s="99" t="s">
        <v>26</v>
      </c>
      <c r="J68" s="94" t="s">
        <v>27</v>
      </c>
      <c r="K68" s="94" t="s">
        <v>28</v>
      </c>
      <c r="L68" s="94" t="s">
        <v>26</v>
      </c>
      <c r="M68" s="94" t="s">
        <v>27</v>
      </c>
      <c r="N68" s="94" t="s">
        <v>28</v>
      </c>
      <c r="O68" s="94" t="s">
        <v>26</v>
      </c>
      <c r="P68" s="94" t="s">
        <v>27</v>
      </c>
      <c r="Q68" s="94" t="s">
        <v>28</v>
      </c>
      <c r="R68" s="100" t="s">
        <v>76</v>
      </c>
    </row>
    <row r="69" spans="1:269" s="81" customFormat="1" ht="12.75" customHeight="1">
      <c r="A69" s="94" t="s">
        <v>89</v>
      </c>
      <c r="B69" s="101" t="s">
        <v>90</v>
      </c>
      <c r="C69" s="108" t="s">
        <v>91</v>
      </c>
      <c r="D69" s="94" t="s">
        <v>92</v>
      </c>
      <c r="E69" s="101" t="s">
        <v>93</v>
      </c>
      <c r="F69" s="98">
        <v>45817.5</v>
      </c>
      <c r="G69" s="98">
        <v>45817.870833333298</v>
      </c>
      <c r="H69" s="98">
        <v>45820.3125</v>
      </c>
      <c r="I69" s="98">
        <v>45820.3125</v>
      </c>
      <c r="J69" s="98">
        <v>45820.354166666701</v>
      </c>
      <c r="K69" s="96">
        <v>45820.833333333299</v>
      </c>
      <c r="L69" s="96">
        <v>45820.875</v>
      </c>
      <c r="M69" s="96">
        <v>45820.916666666701</v>
      </c>
      <c r="N69" s="96">
        <v>45821.25</v>
      </c>
      <c r="O69" s="97">
        <v>45823</v>
      </c>
      <c r="P69" s="98"/>
      <c r="Q69" s="98"/>
      <c r="R69" s="150"/>
      <c r="S69" s="151"/>
      <c r="T69" s="84"/>
      <c r="U69" s="84"/>
      <c r="V69" s="84"/>
      <c r="W69" s="84"/>
      <c r="X69" s="84"/>
      <c r="Y69" s="84"/>
      <c r="Z69" s="84"/>
      <c r="AA69" s="84"/>
      <c r="AB69" s="84"/>
      <c r="AC69" s="84"/>
      <c r="AD69" s="84"/>
      <c r="AG69" s="84"/>
    </row>
    <row r="70" spans="1:269" s="81" customFormat="1" ht="12.75" customHeight="1">
      <c r="A70" s="94"/>
      <c r="B70" s="101" t="s">
        <v>90</v>
      </c>
      <c r="C70" s="108" t="s">
        <v>94</v>
      </c>
      <c r="D70" s="94" t="s">
        <v>95</v>
      </c>
      <c r="E70" s="101" t="s">
        <v>96</v>
      </c>
      <c r="F70" s="98">
        <v>45810.635416666701</v>
      </c>
      <c r="G70" s="98">
        <v>45810.804861111101</v>
      </c>
      <c r="H70" s="98">
        <v>45811.347222222197</v>
      </c>
      <c r="I70" s="98">
        <v>45813.416666666701</v>
      </c>
      <c r="J70" s="98">
        <v>45813.458333333299</v>
      </c>
      <c r="K70" s="98">
        <v>45813.875</v>
      </c>
      <c r="L70" s="98">
        <v>45813.916666666701</v>
      </c>
      <c r="M70" s="98">
        <v>45813.958333333299</v>
      </c>
      <c r="N70" s="98">
        <v>45814.25</v>
      </c>
      <c r="O70" s="98">
        <v>45816.25</v>
      </c>
      <c r="P70" s="98">
        <v>45817.95</v>
      </c>
      <c r="Q70" s="98">
        <v>45818.270833333299</v>
      </c>
      <c r="R70" s="150"/>
      <c r="S70" s="113"/>
      <c r="T70" s="113"/>
      <c r="U70" s="113"/>
      <c r="V70" s="113"/>
      <c r="W70" s="113"/>
      <c r="X70" s="113"/>
      <c r="Y70" s="113"/>
      <c r="Z70" s="113"/>
      <c r="AA70" s="113"/>
      <c r="AB70" s="113"/>
      <c r="AC70" s="113"/>
      <c r="AD70" s="113"/>
      <c r="AE70" s="113"/>
      <c r="AF70" s="113"/>
      <c r="AG70" s="113"/>
      <c r="AH70" s="113"/>
      <c r="AI70" s="113"/>
    </row>
    <row r="71" spans="1:269" s="83" customFormat="1" ht="12.75" customHeight="1"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</row>
    <row r="72" spans="1:269" s="83" customFormat="1" ht="12.75" customHeight="1"/>
    <row r="73" spans="1:269" s="81" customFormat="1" ht="12.75" customHeight="1">
      <c r="A73" s="106"/>
      <c r="B73" s="106"/>
      <c r="C73" s="106"/>
      <c r="D73" s="106"/>
      <c r="E73" s="106"/>
      <c r="F73" s="99"/>
      <c r="G73" s="107" t="s">
        <v>83</v>
      </c>
      <c r="H73" s="107"/>
      <c r="I73" s="99"/>
      <c r="J73" s="107" t="s">
        <v>97</v>
      </c>
      <c r="K73" s="107"/>
      <c r="L73" s="99"/>
      <c r="M73" s="107" t="s">
        <v>98</v>
      </c>
      <c r="N73" s="107"/>
      <c r="O73" s="99"/>
      <c r="P73" s="107" t="s">
        <v>83</v>
      </c>
      <c r="Q73" s="131"/>
      <c r="R73" s="106"/>
      <c r="S73" s="149"/>
    </row>
    <row r="74" spans="1:269" s="81" customFormat="1" ht="12.75" customHeight="1">
      <c r="A74" s="99" t="s">
        <v>21</v>
      </c>
      <c r="B74" s="99" t="s">
        <v>22</v>
      </c>
      <c r="C74" s="99" t="s">
        <v>23</v>
      </c>
      <c r="D74" s="99" t="s">
        <v>24</v>
      </c>
      <c r="E74" s="100" t="s">
        <v>25</v>
      </c>
      <c r="F74" s="103" t="s">
        <v>26</v>
      </c>
      <c r="G74" s="94" t="s">
        <v>27</v>
      </c>
      <c r="H74" s="94" t="s">
        <v>28</v>
      </c>
      <c r="I74" s="94" t="s">
        <v>26</v>
      </c>
      <c r="J74" s="94" t="s">
        <v>27</v>
      </c>
      <c r="K74" s="94" t="s">
        <v>28</v>
      </c>
      <c r="L74" s="94" t="s">
        <v>26</v>
      </c>
      <c r="M74" s="94" t="s">
        <v>27</v>
      </c>
      <c r="N74" s="94" t="s">
        <v>28</v>
      </c>
      <c r="O74" s="94" t="s">
        <v>26</v>
      </c>
      <c r="P74" s="94" t="s">
        <v>27</v>
      </c>
      <c r="Q74" s="94" t="s">
        <v>28</v>
      </c>
      <c r="R74" s="100" t="s">
        <v>13</v>
      </c>
    </row>
    <row r="75" spans="1:269" s="81" customFormat="1" ht="12.75" customHeight="1">
      <c r="A75" s="94" t="s">
        <v>99</v>
      </c>
      <c r="B75" s="94" t="s">
        <v>100</v>
      </c>
      <c r="C75" s="108" t="s">
        <v>94</v>
      </c>
      <c r="D75" s="94" t="s">
        <v>95</v>
      </c>
      <c r="E75" s="101" t="s">
        <v>93</v>
      </c>
      <c r="F75" s="98">
        <v>45816.25</v>
      </c>
      <c r="G75" s="98">
        <v>45817.95</v>
      </c>
      <c r="H75" s="98">
        <v>45818.270833333299</v>
      </c>
      <c r="I75" s="96">
        <v>45820.833333333299</v>
      </c>
      <c r="J75" s="96">
        <v>45820.916666666701</v>
      </c>
      <c r="K75" s="96">
        <v>45821.208333333299</v>
      </c>
      <c r="L75" s="96">
        <v>45821.291666666701</v>
      </c>
      <c r="M75" s="96">
        <v>45821.333333333299</v>
      </c>
      <c r="N75" s="97">
        <v>45821.833333333299</v>
      </c>
      <c r="O75" s="97">
        <v>45824.666666666701</v>
      </c>
      <c r="P75" s="98"/>
      <c r="Q75" s="98"/>
      <c r="R75" s="98"/>
    </row>
    <row r="76" spans="1:269" s="81" customFormat="1" ht="11.25">
      <c r="A76" s="94"/>
      <c r="B76" s="94" t="s">
        <v>100</v>
      </c>
      <c r="C76" s="108" t="s">
        <v>91</v>
      </c>
      <c r="D76" s="94" t="s">
        <v>92</v>
      </c>
      <c r="E76" s="101" t="s">
        <v>96</v>
      </c>
      <c r="F76" s="98">
        <v>45809.913194444402</v>
      </c>
      <c r="G76" s="98">
        <v>45809.916666666701</v>
      </c>
      <c r="H76" s="98">
        <v>45810.327083333301</v>
      </c>
      <c r="I76" s="98">
        <v>45813.208333333299</v>
      </c>
      <c r="J76" s="98">
        <v>45813.291666666701</v>
      </c>
      <c r="K76" s="98">
        <v>45813.583333333299</v>
      </c>
      <c r="L76" s="98">
        <v>45813.666666666701</v>
      </c>
      <c r="M76" s="98">
        <v>45813.708333333299</v>
      </c>
      <c r="N76" s="98">
        <v>45814.587500000001</v>
      </c>
      <c r="O76" s="98">
        <v>45817.5</v>
      </c>
      <c r="P76" s="98">
        <v>45817.870833333298</v>
      </c>
      <c r="Q76" s="98">
        <v>45820.3125</v>
      </c>
      <c r="R76" s="152"/>
    </row>
    <row r="77" spans="1:269" s="81" customFormat="1" ht="11.25">
      <c r="A77" s="83"/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</row>
    <row r="78" spans="1:269" ht="13.5">
      <c r="IZ78"/>
      <c r="JA78"/>
      <c r="JB78"/>
      <c r="JC78"/>
      <c r="JD78"/>
      <c r="JE78"/>
      <c r="JF78"/>
      <c r="JG78"/>
      <c r="JH78"/>
      <c r="JI78"/>
    </row>
    <row r="79" spans="1:269" ht="12.95" customHeight="1">
      <c r="A79" s="106"/>
      <c r="B79" s="106"/>
      <c r="C79" s="106"/>
      <c r="D79" s="106"/>
      <c r="E79" s="106"/>
      <c r="F79" s="99"/>
      <c r="G79" s="107" t="s">
        <v>101</v>
      </c>
      <c r="H79" s="122"/>
      <c r="I79" s="99"/>
      <c r="J79" s="107" t="s">
        <v>102</v>
      </c>
      <c r="K79" s="122"/>
      <c r="L79" s="107"/>
      <c r="M79" s="107" t="s">
        <v>103</v>
      </c>
      <c r="N79" s="122"/>
      <c r="O79" s="99"/>
      <c r="P79" s="107" t="s">
        <v>50</v>
      </c>
      <c r="Q79" s="122"/>
      <c r="R79" s="99"/>
      <c r="S79" s="107" t="s">
        <v>51</v>
      </c>
      <c r="T79" s="122"/>
      <c r="U79" s="99"/>
      <c r="V79" s="107" t="s">
        <v>53</v>
      </c>
      <c r="W79" s="107"/>
      <c r="X79" s="99"/>
      <c r="Y79" s="107" t="s">
        <v>52</v>
      </c>
      <c r="Z79" s="122"/>
      <c r="AA79" s="99"/>
      <c r="AB79" s="107" t="s">
        <v>54</v>
      </c>
      <c r="AC79" s="122"/>
      <c r="AD79" s="99"/>
      <c r="AE79" s="107" t="s">
        <v>101</v>
      </c>
      <c r="AF79" s="122"/>
      <c r="AG79" s="99"/>
      <c r="AH79" s="107" t="s">
        <v>102</v>
      </c>
      <c r="AI79" s="122"/>
      <c r="AJ79" s="107"/>
      <c r="AK79" s="107" t="s">
        <v>103</v>
      </c>
      <c r="AL79" s="122"/>
      <c r="AM79" s="81"/>
      <c r="IW79"/>
      <c r="IX79"/>
      <c r="IY79"/>
      <c r="IZ79"/>
      <c r="JA79"/>
      <c r="JB79"/>
      <c r="JC79"/>
      <c r="JD79"/>
      <c r="JE79"/>
      <c r="JF79"/>
      <c r="JG79"/>
      <c r="JH79"/>
      <c r="JI79"/>
    </row>
    <row r="80" spans="1:269" ht="12.95" customHeight="1">
      <c r="A80" s="99" t="s">
        <v>21</v>
      </c>
      <c r="B80" s="99" t="s">
        <v>22</v>
      </c>
      <c r="C80" s="99" t="s">
        <v>23</v>
      </c>
      <c r="D80" s="99" t="s">
        <v>24</v>
      </c>
      <c r="E80" s="100" t="s">
        <v>25</v>
      </c>
      <c r="F80" s="94" t="s">
        <v>26</v>
      </c>
      <c r="G80" s="94" t="s">
        <v>27</v>
      </c>
      <c r="H80" s="94" t="s">
        <v>28</v>
      </c>
      <c r="I80" s="94" t="s">
        <v>26</v>
      </c>
      <c r="J80" s="94" t="s">
        <v>27</v>
      </c>
      <c r="K80" s="94" t="s">
        <v>28</v>
      </c>
      <c r="L80" s="94" t="s">
        <v>26</v>
      </c>
      <c r="M80" s="94" t="s">
        <v>27</v>
      </c>
      <c r="N80" s="94" t="s">
        <v>28</v>
      </c>
      <c r="O80" s="94" t="s">
        <v>26</v>
      </c>
      <c r="P80" s="94" t="s">
        <v>27</v>
      </c>
      <c r="Q80" s="94" t="s">
        <v>28</v>
      </c>
      <c r="R80" s="94" t="s">
        <v>26</v>
      </c>
      <c r="S80" s="94" t="s">
        <v>27</v>
      </c>
      <c r="T80" s="94" t="s">
        <v>28</v>
      </c>
      <c r="U80" s="94" t="s">
        <v>26</v>
      </c>
      <c r="V80" s="94" t="s">
        <v>27</v>
      </c>
      <c r="W80" s="94" t="s">
        <v>28</v>
      </c>
      <c r="X80" s="94" t="s">
        <v>26</v>
      </c>
      <c r="Y80" s="94" t="s">
        <v>27</v>
      </c>
      <c r="Z80" s="94" t="s">
        <v>28</v>
      </c>
      <c r="AA80" s="94" t="s">
        <v>104</v>
      </c>
      <c r="AB80" s="94" t="s">
        <v>27</v>
      </c>
      <c r="AC80" s="94" t="s">
        <v>28</v>
      </c>
      <c r="AD80" s="94" t="s">
        <v>26</v>
      </c>
      <c r="AE80" s="94" t="s">
        <v>27</v>
      </c>
      <c r="AF80" s="94" t="s">
        <v>28</v>
      </c>
      <c r="AG80" s="94" t="s">
        <v>26</v>
      </c>
      <c r="AH80" s="94" t="s">
        <v>27</v>
      </c>
      <c r="AI80" s="94" t="s">
        <v>28</v>
      </c>
      <c r="AJ80" s="94" t="s">
        <v>26</v>
      </c>
      <c r="AK80" s="94" t="s">
        <v>27</v>
      </c>
      <c r="AL80" s="94" t="s">
        <v>28</v>
      </c>
      <c r="AM80" s="91" t="s">
        <v>13</v>
      </c>
      <c r="IW80"/>
      <c r="IX80"/>
      <c r="IY80"/>
      <c r="IZ80"/>
      <c r="JA80"/>
      <c r="JB80"/>
      <c r="JC80"/>
      <c r="JD80"/>
      <c r="JE80"/>
      <c r="JF80"/>
      <c r="JG80"/>
      <c r="JH80"/>
      <c r="JI80"/>
    </row>
    <row r="81" spans="1:269" ht="12.95" customHeight="1">
      <c r="A81" s="94">
        <v>14</v>
      </c>
      <c r="B81" s="94" t="s">
        <v>105</v>
      </c>
      <c r="C81" s="95" t="s">
        <v>106</v>
      </c>
      <c r="D81" s="94" t="s">
        <v>107</v>
      </c>
      <c r="E81" s="94" t="s">
        <v>18</v>
      </c>
      <c r="F81" s="98">
        <v>45815.583333333299</v>
      </c>
      <c r="G81" s="98">
        <v>45815.6</v>
      </c>
      <c r="H81" s="98">
        <v>45815.836111111101</v>
      </c>
      <c r="I81" s="98">
        <v>45816.284722222197</v>
      </c>
      <c r="J81" s="98">
        <v>45816.3</v>
      </c>
      <c r="K81" s="98">
        <v>45816.574305555601</v>
      </c>
      <c r="L81" s="98">
        <v>45817.052083333299</v>
      </c>
      <c r="M81" s="98">
        <v>45817.061111111099</v>
      </c>
      <c r="N81" s="98">
        <v>45817.745138888902</v>
      </c>
      <c r="O81" s="96">
        <v>45821.305555555598</v>
      </c>
      <c r="P81" s="96">
        <v>45821.315972222197</v>
      </c>
      <c r="Q81" s="97">
        <v>45821.604166666701</v>
      </c>
      <c r="R81" s="97">
        <v>45821.645833333299</v>
      </c>
      <c r="S81" s="97">
        <v>45821.6875</v>
      </c>
      <c r="T81" s="97">
        <v>45821.8125</v>
      </c>
      <c r="U81" s="121"/>
      <c r="V81" s="121"/>
      <c r="W81" s="121"/>
      <c r="X81" s="121"/>
      <c r="Y81" s="121"/>
      <c r="Z81" s="121"/>
      <c r="AA81" s="98"/>
      <c r="AB81" s="98"/>
      <c r="AC81" s="98"/>
      <c r="AD81" s="98"/>
      <c r="AE81" s="98"/>
      <c r="AF81" s="98"/>
      <c r="AG81" s="98"/>
      <c r="AH81" s="98"/>
      <c r="AI81" s="98"/>
      <c r="AJ81" s="98"/>
      <c r="AK81" s="121"/>
      <c r="AL81" s="98"/>
      <c r="AM81" s="134"/>
      <c r="IZ81"/>
      <c r="JA81"/>
      <c r="JB81"/>
      <c r="JC81"/>
      <c r="JD81"/>
      <c r="JE81"/>
      <c r="JF81"/>
      <c r="JG81"/>
      <c r="JH81"/>
      <c r="JI81"/>
    </row>
    <row r="82" spans="1:269" ht="12" customHeight="1">
      <c r="A82" s="94"/>
      <c r="B82" s="94" t="s">
        <v>108</v>
      </c>
      <c r="C82" s="95" t="s">
        <v>109</v>
      </c>
      <c r="D82" s="94" t="s">
        <v>110</v>
      </c>
      <c r="E82" s="94" t="s">
        <v>32</v>
      </c>
      <c r="F82" s="98">
        <v>45808.1694444444</v>
      </c>
      <c r="G82" s="98">
        <v>45808.183333333298</v>
      </c>
      <c r="H82" s="98">
        <v>45808.491666666698</v>
      </c>
      <c r="I82" s="98">
        <v>45809.083333333299</v>
      </c>
      <c r="J82" s="98">
        <v>45809.104166666701</v>
      </c>
      <c r="K82" s="98">
        <v>45809.283333333296</v>
      </c>
      <c r="L82" s="98">
        <v>45809.75</v>
      </c>
      <c r="M82" s="98">
        <v>45809.770833333299</v>
      </c>
      <c r="N82" s="98">
        <v>45810.458333333299</v>
      </c>
      <c r="O82" s="98">
        <v>45814.270833333299</v>
      </c>
      <c r="P82" s="98">
        <v>45814.3125</v>
      </c>
      <c r="Q82" s="98">
        <v>45814.616666666698</v>
      </c>
      <c r="R82" s="98">
        <v>45814.691666666702</v>
      </c>
      <c r="S82" s="98">
        <v>45814.708333333299</v>
      </c>
      <c r="T82" s="98">
        <v>45815.462500000001</v>
      </c>
      <c r="U82" s="121">
        <v>45817.083333333299</v>
      </c>
      <c r="V82" s="121">
        <v>45817.345833333296</v>
      </c>
      <c r="W82" s="121">
        <v>45817.629166666702</v>
      </c>
      <c r="X82" s="121">
        <v>45816.733333333301</v>
      </c>
      <c r="Y82" s="121">
        <v>45816.741666666698</v>
      </c>
      <c r="Z82" s="121">
        <v>45816.991666666698</v>
      </c>
      <c r="AA82" s="98">
        <v>45818.391666666699</v>
      </c>
      <c r="AB82" s="98">
        <v>45818.400000000001</v>
      </c>
      <c r="AC82" s="98">
        <v>45818.741666666698</v>
      </c>
      <c r="AD82" s="153">
        <v>45823.333333333299</v>
      </c>
      <c r="AE82" s="98"/>
      <c r="AF82" s="98"/>
      <c r="AG82" s="98"/>
      <c r="AH82" s="98"/>
      <c r="AI82" s="98"/>
      <c r="AJ82" s="98"/>
      <c r="AK82" s="121"/>
      <c r="AL82" s="121"/>
      <c r="AM82" s="125"/>
    </row>
    <row r="83" spans="1:269" ht="12.95" customHeight="1">
      <c r="A83" s="146"/>
      <c r="F83" s="81"/>
      <c r="G83" s="81"/>
      <c r="H83" s="81"/>
      <c r="I83" s="81"/>
      <c r="J83" s="81"/>
      <c r="K83" s="81"/>
      <c r="L83" s="81"/>
      <c r="M83" s="81"/>
      <c r="N83" s="81"/>
      <c r="O83" s="81"/>
      <c r="P83" s="81"/>
      <c r="Q83" s="81"/>
      <c r="R83" s="81"/>
      <c r="S83" s="81"/>
      <c r="T83" s="81"/>
      <c r="U83" s="81"/>
      <c r="V83" s="81"/>
      <c r="W83" s="81"/>
      <c r="X83" s="81"/>
      <c r="Y83" s="81"/>
      <c r="Z83" s="81"/>
      <c r="AA83" s="81"/>
      <c r="AB83" s="81"/>
      <c r="AC83" s="81"/>
      <c r="AD83" s="81"/>
      <c r="AE83" s="81"/>
      <c r="AF83" s="81"/>
      <c r="AG83" s="81"/>
      <c r="AH83" s="81"/>
      <c r="AI83" s="81" t="s">
        <v>111</v>
      </c>
      <c r="AJ83" s="81"/>
      <c r="AK83" s="81"/>
      <c r="AL83" s="81"/>
      <c r="AM83" s="81"/>
      <c r="AN83" s="81"/>
      <c r="AO83" s="81"/>
      <c r="AP83" s="81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</row>
    <row r="84" spans="1:269" ht="24.75" customHeight="1">
      <c r="F84" s="147"/>
      <c r="G84" s="111"/>
      <c r="H84" s="111"/>
      <c r="I84" s="147"/>
      <c r="J84" s="147"/>
      <c r="K84" s="147"/>
      <c r="L84" s="147"/>
      <c r="M84" s="147"/>
      <c r="N84" s="147"/>
    </row>
    <row r="86" spans="1:269" ht="24.75" customHeight="1">
      <c r="F86" s="111"/>
      <c r="G86" s="111"/>
      <c r="H86" s="111"/>
      <c r="I86" s="111"/>
      <c r="J86" s="111"/>
      <c r="K86" s="111"/>
      <c r="L86" s="111"/>
      <c r="M86" s="111"/>
      <c r="N86" s="111"/>
    </row>
  </sheetData>
  <mergeCells count="6">
    <mergeCell ref="F56:H56"/>
    <mergeCell ref="F2:P2"/>
    <mergeCell ref="F3:P3"/>
    <mergeCell ref="F4:K4"/>
    <mergeCell ref="I14:K14"/>
    <mergeCell ref="L14:N14"/>
  </mergeCells>
  <phoneticPr fontId="33" type="noConversion"/>
  <pageMargins left="0" right="0" top="0" bottom="0" header="0" footer="0"/>
  <pageSetup paperSize="9" scale="70" firstPageNumber="4294963191" pageOrder="overThenDown" orientation="landscape" useFirstPageNumber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"/>
  <sheetViews>
    <sheetView workbookViewId="0">
      <selection activeCell="G20" sqref="G20"/>
    </sheetView>
  </sheetViews>
  <sheetFormatPr defaultColWidth="9" defaultRowHeight="13.5"/>
  <sheetData/>
  <phoneticPr fontId="33" type="noConversion"/>
  <pageMargins left="0.7" right="0.7" top="0.75" bottom="0.75" header="0.3" footer="0.3"/>
  <pageSetup paperSize="9" pageOrder="overThenDown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 filterMode="1"/>
  <dimension ref="A1:IV1825"/>
  <sheetViews>
    <sheetView zoomScale="115" zoomScaleNormal="115" workbookViewId="0">
      <selection activeCell="G20" sqref="G20"/>
    </sheetView>
  </sheetViews>
  <sheetFormatPr defaultColWidth="9" defaultRowHeight="14.25"/>
  <cols>
    <col min="1" max="1" width="9" style="54"/>
    <col min="2" max="2" width="15.625" style="54" customWidth="1"/>
    <col min="3" max="3" width="10.75" style="54" customWidth="1"/>
    <col min="4" max="4" width="20" style="54" customWidth="1"/>
    <col min="5" max="5" width="17.75" style="54" customWidth="1"/>
    <col min="6" max="6" width="11.5" style="55" customWidth="1"/>
    <col min="7" max="7" width="10" style="54"/>
    <col min="8" max="8" width="14.875" style="54" customWidth="1"/>
    <col min="9" max="9" width="12" style="54" customWidth="1"/>
    <col min="10" max="10" width="11.625" style="54" customWidth="1"/>
    <col min="11" max="11" width="9.375" style="54" customWidth="1"/>
    <col min="12" max="12" width="9" style="54"/>
    <col min="13" max="13" width="12.875" style="54" customWidth="1"/>
    <col min="14" max="15" width="9" style="54"/>
    <col min="16" max="16" width="17.875" style="54" customWidth="1"/>
    <col min="17" max="17" width="10.375" style="54" customWidth="1"/>
    <col min="18" max="256" width="9" style="54"/>
  </cols>
  <sheetData>
    <row r="1" spans="2:13">
      <c r="C1" s="56"/>
      <c r="E1" s="56"/>
      <c r="F1" s="56"/>
      <c r="G1" s="56"/>
    </row>
    <row r="2" spans="2:13" ht="12" customHeight="1">
      <c r="B2" s="184" t="s">
        <v>169</v>
      </c>
      <c r="C2" s="184"/>
      <c r="D2" s="184"/>
      <c r="E2" s="184"/>
      <c r="F2" s="184"/>
      <c r="G2" s="184"/>
      <c r="H2" s="184"/>
    </row>
    <row r="3" spans="2:13" ht="13.5" customHeight="1">
      <c r="B3" s="185" t="str">
        <f ca="1">WEEKNUM(NOW())&amp;"周"</f>
        <v>24周</v>
      </c>
      <c r="C3" s="186"/>
      <c r="D3" s="58" t="s">
        <v>170</v>
      </c>
      <c r="E3" s="59" t="s">
        <v>171</v>
      </c>
      <c r="F3" s="187" t="s">
        <v>172</v>
      </c>
      <c r="G3" s="187"/>
      <c r="H3" s="59" t="s">
        <v>13</v>
      </c>
    </row>
    <row r="4" spans="2:13" ht="12" customHeight="1">
      <c r="B4" s="187" t="s">
        <v>114</v>
      </c>
      <c r="C4" s="59" t="s">
        <v>115</v>
      </c>
      <c r="D4" s="57" t="e">
        <f>MOV!#REF!</f>
        <v>#REF!</v>
      </c>
      <c r="E4" s="58" t="e">
        <f ca="1">IF(MOV!#REF!-2-J4&gt;0.1,"拖班","正班")</f>
        <v>#REF!</v>
      </c>
      <c r="F4" s="60" t="e">
        <f ca="1">IF(E4="正班","",MOV!#REF!-2-J4)</f>
        <v>#REF!</v>
      </c>
      <c r="G4" s="59" t="e">
        <f t="shared" ref="G4:G16" ca="1" si="0">IF(F4="","","天")</f>
        <v>#REF!</v>
      </c>
      <c r="H4" s="61" t="s">
        <v>173</v>
      </c>
      <c r="J4" s="58">
        <f ca="1">NOW()-WEEKDAY(NOW())</f>
        <v>45815.575932523148</v>
      </c>
      <c r="K4" s="75"/>
      <c r="L4" s="54" t="s">
        <v>122</v>
      </c>
    </row>
    <row r="5" spans="2:13" ht="12" customHeight="1">
      <c r="B5" s="187"/>
      <c r="C5" s="59" t="s">
        <v>116</v>
      </c>
      <c r="D5" s="57" t="e">
        <f>#REF!</f>
        <v>#REF!</v>
      </c>
      <c r="E5" s="58" t="e">
        <f ca="1">IF(#REF!+7-J4&gt;0,"拖班","正班")</f>
        <v>#REF!</v>
      </c>
      <c r="F5" s="60" t="e">
        <f ca="1">IF(E5="正班","",#REF!-J4)</f>
        <v>#REF!</v>
      </c>
      <c r="G5" s="59" t="e">
        <f t="shared" ca="1" si="0"/>
        <v>#REF!</v>
      </c>
      <c r="H5" s="61" t="s">
        <v>173</v>
      </c>
      <c r="L5" s="54" t="s">
        <v>136</v>
      </c>
    </row>
    <row r="6" spans="2:13" ht="12" customHeight="1">
      <c r="B6" s="187"/>
      <c r="C6" s="59" t="s">
        <v>118</v>
      </c>
      <c r="D6" s="57" t="s">
        <v>121</v>
      </c>
      <c r="E6" s="58" t="e">
        <f ca="1">IF(#REF!-3-J4&gt;0.2,"拖班","正班")</f>
        <v>#REF!</v>
      </c>
      <c r="F6" s="60" t="e">
        <f ca="1">IF(E6="正班","",#REF!-3-J4)</f>
        <v>#REF!</v>
      </c>
      <c r="G6" s="59" t="e">
        <f t="shared" ca="1" si="0"/>
        <v>#REF!</v>
      </c>
      <c r="H6" s="59" t="s">
        <v>174</v>
      </c>
      <c r="J6" s="54" t="s">
        <v>175</v>
      </c>
      <c r="L6" s="54" t="s">
        <v>123</v>
      </c>
      <c r="M6" s="57" t="s">
        <v>176</v>
      </c>
    </row>
    <row r="7" spans="2:13" ht="12" customHeight="1">
      <c r="B7" s="187"/>
      <c r="C7" s="59" t="s">
        <v>119</v>
      </c>
      <c r="D7" s="57" t="e">
        <f>#REF!</f>
        <v>#REF!</v>
      </c>
      <c r="E7" s="58" t="e">
        <f ca="1">IF(#REF!-4.1-J4&gt;0,"拖班","正班")</f>
        <v>#REF!</v>
      </c>
      <c r="F7" s="60" t="e">
        <f ca="1">IF(E7="正班","",#REF!-4-J4)</f>
        <v>#REF!</v>
      </c>
      <c r="G7" s="59" t="e">
        <f t="shared" ca="1" si="0"/>
        <v>#REF!</v>
      </c>
      <c r="H7" s="59"/>
      <c r="J7" s="53" t="s">
        <v>177</v>
      </c>
      <c r="L7" s="54" t="s">
        <v>147</v>
      </c>
      <c r="M7" s="57" t="s">
        <v>67</v>
      </c>
    </row>
    <row r="8" spans="2:13" ht="12" customHeight="1">
      <c r="B8" s="187"/>
      <c r="C8" s="59" t="s">
        <v>56</v>
      </c>
      <c r="D8" s="57" t="e">
        <f>MOV!#REF!</f>
        <v>#REF!</v>
      </c>
      <c r="E8" s="58" t="e">
        <f ca="1">IF(#REF!+3-J4&gt;0.2,"拖班","正班")</f>
        <v>#REF!</v>
      </c>
      <c r="F8" s="60" t="e">
        <f ca="1">IF(E8="正班","",#REF!-4+7-J4)</f>
        <v>#REF!</v>
      </c>
      <c r="G8" s="59" t="e">
        <f t="shared" ca="1" si="0"/>
        <v>#REF!</v>
      </c>
      <c r="H8" s="59" t="s">
        <v>174</v>
      </c>
      <c r="J8" s="53" t="s">
        <v>117</v>
      </c>
      <c r="L8" s="54" t="s">
        <v>158</v>
      </c>
      <c r="M8" s="57" t="s">
        <v>168</v>
      </c>
    </row>
    <row r="9" spans="2:13" ht="12" customHeight="1">
      <c r="B9" s="187"/>
      <c r="C9" s="59" t="s">
        <v>56</v>
      </c>
      <c r="D9" s="57" t="e">
        <f>#REF!</f>
        <v>#REF!</v>
      </c>
      <c r="E9" s="58" t="e">
        <f ca="1">IF(#REF!-5-J4&gt;0.2,"拖班","正班")</f>
        <v>#REF!</v>
      </c>
      <c r="F9" s="60" t="e">
        <f ca="1">IF(E9="正班","",#REF!-4-J4)</f>
        <v>#REF!</v>
      </c>
      <c r="G9" s="59" t="e">
        <f t="shared" ca="1" si="0"/>
        <v>#REF!</v>
      </c>
      <c r="H9" s="59"/>
      <c r="J9" s="76" t="s">
        <v>126</v>
      </c>
      <c r="L9" s="54" t="s">
        <v>127</v>
      </c>
      <c r="M9" s="57" t="s">
        <v>178</v>
      </c>
    </row>
    <row r="10" spans="2:13" ht="12" customHeight="1">
      <c r="B10" s="187" t="s">
        <v>124</v>
      </c>
      <c r="C10" s="59" t="s">
        <v>125</v>
      </c>
      <c r="D10" s="57" t="s">
        <v>67</v>
      </c>
      <c r="E10" s="58" t="e">
        <f ca="1">IF(D10="MILD TUNE",IF(MOV!#REF!-3-J4&gt;0,"拖班","正班"),IF(MOV!#REF!-4-J4&gt;0,"拖班","正班"))</f>
        <v>#REF!</v>
      </c>
      <c r="F10" s="60" t="e">
        <f ca="1">IF(E10="正班","",IF(D10="MILD TUNE",MOV!#REF!-3-J4,MOV!#REF!-4-'晨报 (2)'!J4))</f>
        <v>#REF!</v>
      </c>
      <c r="G10" s="59" t="e">
        <f t="shared" ca="1" si="0"/>
        <v>#REF!</v>
      </c>
      <c r="H10" s="59" t="s">
        <v>174</v>
      </c>
      <c r="J10" s="53" t="s">
        <v>179</v>
      </c>
      <c r="L10" s="54" t="s">
        <v>162</v>
      </c>
      <c r="M10" s="57" t="s">
        <v>180</v>
      </c>
    </row>
    <row r="11" spans="2:13" ht="12" customHeight="1">
      <c r="B11" s="187"/>
      <c r="C11" s="59" t="s">
        <v>128</v>
      </c>
      <c r="D11" s="57" t="s">
        <v>176</v>
      </c>
      <c r="E11" s="58" t="e">
        <f ca="1">IF(D11="MILD TUNE",IF(MOV!#REF!-J4&gt;0,"拖班","正班"),IF(#REF!-3-J4&gt;0.2,"拖班","正班"))</f>
        <v>#REF!</v>
      </c>
      <c r="F11" s="60" t="e">
        <f ca="1">IF(E11="正班","",IF(D11="MILD TUNE",MOV!#REF!-J4,#REF!-2.8-'晨报 (2)'!J4))</f>
        <v>#REF!</v>
      </c>
      <c r="G11" s="59" t="e">
        <f t="shared" ca="1" si="0"/>
        <v>#REF!</v>
      </c>
      <c r="H11" s="59" t="s">
        <v>126</v>
      </c>
      <c r="J11" s="54" t="s">
        <v>130</v>
      </c>
      <c r="L11" s="54" t="s">
        <v>161</v>
      </c>
      <c r="M11" s="57" t="s">
        <v>181</v>
      </c>
    </row>
    <row r="12" spans="2:13" ht="12" customHeight="1">
      <c r="B12" s="187"/>
      <c r="C12" s="59" t="s">
        <v>129</v>
      </c>
      <c r="D12" s="57" t="e">
        <f>#REF!</f>
        <v>#REF!</v>
      </c>
      <c r="E12" s="58" t="e">
        <f ca="1">IF(#REF!-7-J4&gt;0.3,"拖班","正班")</f>
        <v>#REF!</v>
      </c>
      <c r="F12" s="60" t="e">
        <f ca="1">IF(E12="正班","",#REF!-2.5-J4)</f>
        <v>#REF!</v>
      </c>
      <c r="G12" s="59" t="e">
        <f t="shared" ca="1" si="0"/>
        <v>#REF!</v>
      </c>
      <c r="H12" s="59"/>
      <c r="J12" s="54" t="s">
        <v>182</v>
      </c>
      <c r="L12" s="54" t="s">
        <v>132</v>
      </c>
    </row>
    <row r="13" spans="2:13" ht="12" customHeight="1">
      <c r="B13" s="187"/>
      <c r="C13" s="59" t="s">
        <v>84</v>
      </c>
      <c r="D13" s="57" t="s">
        <v>168</v>
      </c>
      <c r="E13" s="58" t="e">
        <f ca="1">IF(D13="JRS CARINA",IF(MOV!#REF!-3-J4&gt;0.4,"拖班","正班"),IF(MOV!#REF!-3-J4&gt;0.2,"拖班","正班"))</f>
        <v>#REF!</v>
      </c>
      <c r="F13" s="60" t="e">
        <f ca="1">IF(E13="正班","",IF(D13="JRS CARINA",MOV!#REF!-2.8-J4,MOV!#REF!-3.7-'晨报 (2)'!J4))</f>
        <v>#REF!</v>
      </c>
      <c r="G13" s="59" t="e">
        <f t="shared" ca="1" si="0"/>
        <v>#REF!</v>
      </c>
      <c r="H13" s="59" t="s">
        <v>173</v>
      </c>
      <c r="J13" s="53" t="s">
        <v>183</v>
      </c>
    </row>
    <row r="14" spans="2:13" ht="12" customHeight="1">
      <c r="B14" s="187" t="s">
        <v>133</v>
      </c>
      <c r="C14" s="59" t="s">
        <v>134</v>
      </c>
      <c r="D14" s="57" t="s">
        <v>184</v>
      </c>
      <c r="E14" s="58" t="str">
        <f ca="1">IF(D14="HE SHENG",IF(MOV!J69-5-J4&gt;0,"拖班","正班"),IF(#REF!-1-J4&gt;0,"拖班","正班"))</f>
        <v>正班</v>
      </c>
      <c r="F14" s="60" t="str">
        <f ca="1">IF(E14="正班","",MOV!J69-5-J4)</f>
        <v/>
      </c>
      <c r="G14" s="59" t="str">
        <f t="shared" ca="1" si="0"/>
        <v/>
      </c>
      <c r="H14" s="59" t="s">
        <v>173</v>
      </c>
    </row>
    <row r="15" spans="2:13" ht="12" customHeight="1">
      <c r="B15" s="187"/>
      <c r="C15" s="59" t="s">
        <v>135</v>
      </c>
      <c r="D15" s="57" t="str">
        <f>IF(D14="HE SHENG","LANTAU BREEZE","HE SHENG")</f>
        <v>LANTAU BREEZE</v>
      </c>
      <c r="E15" s="58" t="e">
        <f ca="1">IF(#REF!-2.2-J4&gt;0,"拖班","正班")</f>
        <v>#REF!</v>
      </c>
      <c r="F15" s="60" t="e">
        <f ca="1">IF(E15="正班","",#REF!-1-J4)</f>
        <v>#REF!</v>
      </c>
      <c r="G15" s="59" t="e">
        <f t="shared" ca="1" si="0"/>
        <v>#REF!</v>
      </c>
      <c r="H15" s="59" t="s">
        <v>173</v>
      </c>
      <c r="L15" s="76" t="s">
        <v>138</v>
      </c>
    </row>
    <row r="16" spans="2:13" ht="12" customHeight="1">
      <c r="B16" s="59" t="s">
        <v>185</v>
      </c>
      <c r="C16" s="59" t="s">
        <v>137</v>
      </c>
      <c r="D16" s="57" t="s">
        <v>167</v>
      </c>
      <c r="E16" s="58" t="e">
        <f ca="1">IF(#REF!-7-J4&gt;0,"拖班","正班")</f>
        <v>#REF!</v>
      </c>
      <c r="F16" s="60" t="e">
        <f ca="1">IF(E16="正班","",#REF!-2-J4)</f>
        <v>#REF!</v>
      </c>
      <c r="G16" s="59" t="e">
        <f t="shared" ca="1" si="0"/>
        <v>#REF!</v>
      </c>
      <c r="H16" s="59"/>
      <c r="L16" s="76" t="s">
        <v>144</v>
      </c>
    </row>
    <row r="17" spans="2:11" ht="12" customHeight="1">
      <c r="B17" s="184" t="s">
        <v>186</v>
      </c>
      <c r="C17" s="184"/>
      <c r="D17" s="184"/>
      <c r="E17" s="184"/>
      <c r="F17" s="184"/>
      <c r="G17" s="184"/>
      <c r="H17" s="184"/>
      <c r="I17" s="54" t="s">
        <v>187</v>
      </c>
    </row>
    <row r="18" spans="2:11" ht="12" customHeight="1">
      <c r="B18" s="59" t="s">
        <v>139</v>
      </c>
      <c r="C18" s="59" t="s">
        <v>140</v>
      </c>
      <c r="D18" s="59" t="s">
        <v>141</v>
      </c>
      <c r="E18" s="59" t="s">
        <v>112</v>
      </c>
      <c r="F18" s="59" t="s">
        <v>113</v>
      </c>
      <c r="G18" s="59" t="s">
        <v>142</v>
      </c>
      <c r="H18" s="59" t="s">
        <v>143</v>
      </c>
      <c r="I18" s="61" t="s">
        <v>188</v>
      </c>
    </row>
    <row r="19" spans="2:11" ht="12" hidden="1" customHeight="1">
      <c r="B19" s="58">
        <v>43784</v>
      </c>
      <c r="C19" s="59" t="s">
        <v>122</v>
      </c>
      <c r="D19" s="59" t="s">
        <v>153</v>
      </c>
      <c r="E19" s="59" t="s">
        <v>145</v>
      </c>
      <c r="F19" s="59"/>
      <c r="G19" s="62">
        <v>100</v>
      </c>
      <c r="H19" s="63">
        <v>389</v>
      </c>
      <c r="I19" s="61" t="s">
        <v>144</v>
      </c>
      <c r="J19" s="54" t="s">
        <v>145</v>
      </c>
      <c r="K19" s="54" t="s">
        <v>146</v>
      </c>
    </row>
    <row r="20" spans="2:11" ht="12" hidden="1" customHeight="1">
      <c r="B20" s="58">
        <v>43787</v>
      </c>
      <c r="C20" s="59" t="s">
        <v>158</v>
      </c>
      <c r="D20" s="59" t="s">
        <v>160</v>
      </c>
      <c r="E20" s="59" t="s">
        <v>149</v>
      </c>
      <c r="F20" s="59"/>
      <c r="G20" s="62">
        <v>161</v>
      </c>
      <c r="H20" s="63">
        <v>647</v>
      </c>
      <c r="I20" s="61" t="s">
        <v>144</v>
      </c>
      <c r="J20" s="54" t="s">
        <v>148</v>
      </c>
      <c r="K20" s="54" t="s">
        <v>120</v>
      </c>
    </row>
    <row r="21" spans="2:11" ht="12" hidden="1" customHeight="1">
      <c r="B21" s="58">
        <v>43787</v>
      </c>
      <c r="C21" s="59" t="s">
        <v>158</v>
      </c>
      <c r="D21" s="59" t="s">
        <v>160</v>
      </c>
      <c r="E21" s="59"/>
      <c r="F21" s="59" t="s">
        <v>120</v>
      </c>
      <c r="G21" s="62">
        <v>71</v>
      </c>
      <c r="H21" s="63">
        <v>715</v>
      </c>
      <c r="I21" s="61" t="s">
        <v>144</v>
      </c>
      <c r="J21" s="54" t="s">
        <v>149</v>
      </c>
      <c r="K21" s="54" t="s">
        <v>150</v>
      </c>
    </row>
    <row r="22" spans="2:11" ht="12" hidden="1" customHeight="1">
      <c r="B22" s="58">
        <v>43792</v>
      </c>
      <c r="C22" s="59" t="s">
        <v>123</v>
      </c>
      <c r="D22" s="59" t="s">
        <v>151</v>
      </c>
      <c r="E22" s="59" t="s">
        <v>149</v>
      </c>
      <c r="F22" s="59"/>
      <c r="G22" s="62">
        <v>300</v>
      </c>
      <c r="H22" s="63">
        <v>612</v>
      </c>
      <c r="I22" s="61" t="s">
        <v>144</v>
      </c>
    </row>
    <row r="23" spans="2:11" ht="12" hidden="1" customHeight="1">
      <c r="B23" s="58">
        <v>43792</v>
      </c>
      <c r="C23" s="59" t="s">
        <v>123</v>
      </c>
      <c r="D23" s="59" t="s">
        <v>151</v>
      </c>
      <c r="E23" s="59"/>
      <c r="F23" s="59" t="s">
        <v>150</v>
      </c>
      <c r="G23" s="62">
        <v>65</v>
      </c>
      <c r="H23" s="63">
        <v>697</v>
      </c>
      <c r="I23" s="61" t="s">
        <v>144</v>
      </c>
    </row>
    <row r="24" spans="2:11" ht="12" hidden="1" customHeight="1">
      <c r="B24" s="58">
        <v>43792</v>
      </c>
      <c r="C24" s="59" t="s">
        <v>122</v>
      </c>
      <c r="D24" s="58" t="s">
        <v>152</v>
      </c>
      <c r="E24" s="59"/>
      <c r="F24" s="59" t="s">
        <v>150</v>
      </c>
      <c r="G24" s="62">
        <v>30</v>
      </c>
      <c r="H24" s="63">
        <v>730</v>
      </c>
      <c r="I24" s="61" t="s">
        <v>144</v>
      </c>
    </row>
    <row r="25" spans="2:11" ht="12" hidden="1" customHeight="1">
      <c r="B25" s="58">
        <v>43792</v>
      </c>
      <c r="C25" s="59" t="s">
        <v>122</v>
      </c>
      <c r="D25" s="58" t="s">
        <v>153</v>
      </c>
      <c r="E25" s="59"/>
      <c r="F25" s="59" t="s">
        <v>150</v>
      </c>
      <c r="G25" s="62">
        <v>25</v>
      </c>
      <c r="H25" s="63">
        <v>730</v>
      </c>
      <c r="I25" s="61" t="s">
        <v>144</v>
      </c>
    </row>
    <row r="26" spans="2:11" ht="12" hidden="1" customHeight="1">
      <c r="B26" s="58">
        <v>43793</v>
      </c>
      <c r="C26" s="59" t="s">
        <v>136</v>
      </c>
      <c r="D26" s="59" t="s">
        <v>154</v>
      </c>
      <c r="E26" s="59" t="s">
        <v>149</v>
      </c>
      <c r="F26" s="59"/>
      <c r="G26" s="62">
        <v>700</v>
      </c>
      <c r="H26" s="63">
        <v>580</v>
      </c>
      <c r="I26" s="61" t="s">
        <v>144</v>
      </c>
    </row>
    <row r="27" spans="2:11" ht="12" hidden="1" customHeight="1">
      <c r="B27" s="58">
        <v>43793</v>
      </c>
      <c r="C27" s="59" t="s">
        <v>136</v>
      </c>
      <c r="D27" s="59" t="s">
        <v>155</v>
      </c>
      <c r="E27" s="59"/>
      <c r="F27" s="59" t="s">
        <v>150</v>
      </c>
      <c r="G27" s="62">
        <v>45</v>
      </c>
      <c r="H27" s="63">
        <v>718</v>
      </c>
      <c r="I27" s="61" t="s">
        <v>144</v>
      </c>
    </row>
    <row r="28" spans="2:11" ht="12" hidden="1" customHeight="1">
      <c r="B28" s="58">
        <v>43795</v>
      </c>
      <c r="C28" s="59" t="s">
        <v>132</v>
      </c>
      <c r="D28" s="58" t="s">
        <v>152</v>
      </c>
      <c r="E28" s="59" t="s">
        <v>148</v>
      </c>
      <c r="F28" s="59"/>
      <c r="G28" s="62">
        <v>200</v>
      </c>
      <c r="H28" s="63">
        <v>523</v>
      </c>
      <c r="I28" s="61" t="s">
        <v>144</v>
      </c>
    </row>
    <row r="29" spans="2:11" ht="12" hidden="1" customHeight="1">
      <c r="B29" s="58">
        <v>43800</v>
      </c>
      <c r="C29" s="59" t="s">
        <v>136</v>
      </c>
      <c r="D29" s="58" t="s">
        <v>156</v>
      </c>
      <c r="E29" s="59" t="s">
        <v>145</v>
      </c>
      <c r="F29" s="59"/>
      <c r="G29" s="62">
        <v>200</v>
      </c>
      <c r="H29" s="63">
        <v>375</v>
      </c>
      <c r="I29" s="61" t="s">
        <v>144</v>
      </c>
    </row>
    <row r="30" spans="2:11" ht="12" hidden="1" customHeight="1">
      <c r="B30" s="58">
        <v>43808</v>
      </c>
      <c r="C30" s="59" t="s">
        <v>147</v>
      </c>
      <c r="D30" s="58" t="s">
        <v>155</v>
      </c>
      <c r="E30" s="59" t="s">
        <v>149</v>
      </c>
      <c r="F30" s="59"/>
      <c r="G30" s="62">
        <v>141</v>
      </c>
      <c r="H30" s="63">
        <v>633</v>
      </c>
      <c r="I30" s="61" t="s">
        <v>144</v>
      </c>
    </row>
    <row r="31" spans="2:11" ht="12" hidden="1" customHeight="1">
      <c r="B31" s="58">
        <v>43808</v>
      </c>
      <c r="C31" s="59" t="s">
        <v>147</v>
      </c>
      <c r="D31" s="58" t="s">
        <v>155</v>
      </c>
      <c r="E31" s="59"/>
      <c r="F31" s="59" t="s">
        <v>120</v>
      </c>
      <c r="G31" s="62">
        <v>36</v>
      </c>
      <c r="H31" s="63">
        <v>722</v>
      </c>
      <c r="I31" s="61" t="s">
        <v>144</v>
      </c>
    </row>
    <row r="32" spans="2:11" ht="12" hidden="1" customHeight="1">
      <c r="B32" s="58">
        <v>43809</v>
      </c>
      <c r="C32" s="59" t="s">
        <v>132</v>
      </c>
      <c r="D32" s="58" t="s">
        <v>157</v>
      </c>
      <c r="E32" s="59" t="s">
        <v>148</v>
      </c>
      <c r="F32" s="59"/>
      <c r="G32" s="62">
        <v>101</v>
      </c>
      <c r="H32" s="63">
        <v>497</v>
      </c>
      <c r="I32" s="61" t="s">
        <v>144</v>
      </c>
    </row>
    <row r="33" spans="2:9" ht="12" hidden="1" customHeight="1">
      <c r="B33" s="58">
        <v>43814</v>
      </c>
      <c r="C33" s="59" t="s">
        <v>136</v>
      </c>
      <c r="D33" s="58" t="s">
        <v>156</v>
      </c>
      <c r="E33" s="59" t="s">
        <v>149</v>
      </c>
      <c r="F33" s="59"/>
      <c r="G33" s="62">
        <v>600</v>
      </c>
      <c r="H33" s="63">
        <v>585</v>
      </c>
      <c r="I33" s="61" t="s">
        <v>144</v>
      </c>
    </row>
    <row r="34" spans="2:9" ht="12" hidden="1" customHeight="1">
      <c r="B34" s="58">
        <v>43820</v>
      </c>
      <c r="C34" s="59" t="s">
        <v>123</v>
      </c>
      <c r="D34" s="58" t="s">
        <v>151</v>
      </c>
      <c r="E34" s="59"/>
      <c r="F34" s="59" t="s">
        <v>150</v>
      </c>
      <c r="G34" s="62">
        <v>55</v>
      </c>
      <c r="H34" s="63">
        <v>748</v>
      </c>
      <c r="I34" s="61" t="s">
        <v>144</v>
      </c>
    </row>
    <row r="35" spans="2:9" ht="10.5" hidden="1" customHeight="1">
      <c r="B35" s="58">
        <v>43822</v>
      </c>
      <c r="C35" s="59" t="s">
        <v>158</v>
      </c>
      <c r="D35" s="58" t="s">
        <v>159</v>
      </c>
      <c r="E35" s="59"/>
      <c r="F35" s="59" t="s">
        <v>120</v>
      </c>
      <c r="G35" s="62">
        <v>61</v>
      </c>
      <c r="H35" s="63">
        <v>719</v>
      </c>
      <c r="I35" s="61" t="s">
        <v>144</v>
      </c>
    </row>
    <row r="36" spans="2:9" ht="12" hidden="1" customHeight="1">
      <c r="B36" s="58">
        <v>43823</v>
      </c>
      <c r="C36" s="59" t="s">
        <v>132</v>
      </c>
      <c r="D36" s="58" t="s">
        <v>160</v>
      </c>
      <c r="E36" s="59"/>
      <c r="F36" s="59" t="s">
        <v>120</v>
      </c>
      <c r="G36" s="62">
        <v>51</v>
      </c>
      <c r="H36" s="63">
        <v>730</v>
      </c>
      <c r="I36" s="61" t="s">
        <v>144</v>
      </c>
    </row>
    <row r="37" spans="2:9" ht="12" hidden="1" customHeight="1">
      <c r="B37" s="58">
        <v>43826</v>
      </c>
      <c r="C37" s="59" t="s">
        <v>123</v>
      </c>
      <c r="D37" s="58" t="s">
        <v>159</v>
      </c>
      <c r="E37" s="59" t="s">
        <v>149</v>
      </c>
      <c r="F37" s="59"/>
      <c r="G37" s="62">
        <v>200</v>
      </c>
      <c r="H37" s="63">
        <v>680</v>
      </c>
      <c r="I37" s="61" t="s">
        <v>144</v>
      </c>
    </row>
    <row r="38" spans="2:9" ht="12" hidden="1" customHeight="1">
      <c r="B38" s="58">
        <v>43827</v>
      </c>
      <c r="C38" s="59" t="s">
        <v>122</v>
      </c>
      <c r="D38" s="58" t="s">
        <v>157</v>
      </c>
      <c r="E38" s="59" t="s">
        <v>149</v>
      </c>
      <c r="F38" s="59"/>
      <c r="G38" s="62">
        <v>120</v>
      </c>
      <c r="H38" s="63">
        <v>649</v>
      </c>
      <c r="I38" s="61" t="s">
        <v>144</v>
      </c>
    </row>
    <row r="39" spans="2:9" ht="12" hidden="1" customHeight="1">
      <c r="B39" s="58">
        <v>43827</v>
      </c>
      <c r="C39" s="59" t="s">
        <v>122</v>
      </c>
      <c r="D39" s="58" t="s">
        <v>157</v>
      </c>
      <c r="E39" s="59"/>
      <c r="F39" s="59" t="s">
        <v>150</v>
      </c>
      <c r="G39" s="62">
        <v>50</v>
      </c>
      <c r="H39" s="63">
        <v>755</v>
      </c>
      <c r="I39" s="61" t="s">
        <v>144</v>
      </c>
    </row>
    <row r="40" spans="2:9" ht="12" customHeight="1">
      <c r="B40" s="58">
        <v>43855</v>
      </c>
      <c r="C40" s="59" t="s">
        <v>122</v>
      </c>
      <c r="D40" s="58" t="s">
        <v>160</v>
      </c>
      <c r="E40" s="59"/>
      <c r="F40" s="59" t="s">
        <v>120</v>
      </c>
      <c r="G40" s="62">
        <v>40</v>
      </c>
      <c r="H40" s="63">
        <v>749</v>
      </c>
      <c r="I40" s="61" t="s">
        <v>144</v>
      </c>
    </row>
    <row r="41" spans="2:9" ht="12" customHeight="1">
      <c r="B41" s="58">
        <v>43855</v>
      </c>
      <c r="C41" s="59" t="s">
        <v>122</v>
      </c>
      <c r="D41" s="58" t="s">
        <v>160</v>
      </c>
      <c r="E41" s="59" t="s">
        <v>149</v>
      </c>
      <c r="F41" s="59"/>
      <c r="G41" s="62">
        <v>250</v>
      </c>
      <c r="H41" s="63">
        <v>728</v>
      </c>
      <c r="I41" s="61" t="s">
        <v>144</v>
      </c>
    </row>
    <row r="42" spans="2:9" ht="12" hidden="1" customHeight="1">
      <c r="B42" s="58">
        <v>43850</v>
      </c>
      <c r="C42" s="59" t="s">
        <v>158</v>
      </c>
      <c r="D42" s="58" t="s">
        <v>159</v>
      </c>
      <c r="E42" s="59" t="s">
        <v>149</v>
      </c>
      <c r="F42" s="59"/>
      <c r="G42" s="62">
        <v>221</v>
      </c>
      <c r="H42" s="63">
        <v>713</v>
      </c>
      <c r="I42" s="61" t="s">
        <v>144</v>
      </c>
    </row>
    <row r="43" spans="2:9" ht="12" hidden="1" customHeight="1">
      <c r="B43" s="58">
        <v>43850</v>
      </c>
      <c r="C43" s="59" t="s">
        <v>158</v>
      </c>
      <c r="D43" s="58" t="s">
        <v>159</v>
      </c>
      <c r="E43" s="59"/>
      <c r="F43" s="59" t="s">
        <v>120</v>
      </c>
      <c r="G43" s="62">
        <v>71</v>
      </c>
      <c r="H43" s="63">
        <v>796</v>
      </c>
      <c r="I43" s="61" t="s">
        <v>144</v>
      </c>
    </row>
    <row r="44" spans="2:9" ht="12" hidden="1" customHeight="1">
      <c r="B44" s="58">
        <v>43846</v>
      </c>
      <c r="C44" s="59" t="s">
        <v>161</v>
      </c>
      <c r="D44" s="58" t="s">
        <v>121</v>
      </c>
      <c r="E44" s="59" t="s">
        <v>149</v>
      </c>
      <c r="F44" s="59"/>
      <c r="G44" s="62">
        <v>700</v>
      </c>
      <c r="H44" s="63">
        <v>685</v>
      </c>
      <c r="I44" s="61" t="s">
        <v>144</v>
      </c>
    </row>
    <row r="45" spans="2:9" ht="12" hidden="1" customHeight="1">
      <c r="B45" s="58">
        <v>43848</v>
      </c>
      <c r="C45" s="59" t="s">
        <v>127</v>
      </c>
      <c r="D45" s="58" t="s">
        <v>156</v>
      </c>
      <c r="E45" s="59" t="s">
        <v>149</v>
      </c>
      <c r="F45" s="59"/>
      <c r="G45" s="62">
        <v>401</v>
      </c>
      <c r="H45" s="63">
        <v>713</v>
      </c>
      <c r="I45" s="61" t="s">
        <v>144</v>
      </c>
    </row>
    <row r="46" spans="2:9" ht="12" hidden="1" customHeight="1">
      <c r="B46" s="58">
        <v>43843</v>
      </c>
      <c r="C46" s="59" t="s">
        <v>136</v>
      </c>
      <c r="D46" s="58" t="s">
        <v>156</v>
      </c>
      <c r="E46" s="59"/>
      <c r="F46" s="59" t="s">
        <v>150</v>
      </c>
      <c r="G46" s="62">
        <v>100</v>
      </c>
      <c r="H46" s="63">
        <v>792</v>
      </c>
      <c r="I46" s="61" t="s">
        <v>144</v>
      </c>
    </row>
    <row r="47" spans="2:9" ht="12" customHeight="1">
      <c r="B47" s="58">
        <v>43863</v>
      </c>
      <c r="C47" s="59" t="s">
        <v>132</v>
      </c>
      <c r="D47" s="58" t="s">
        <v>156</v>
      </c>
      <c r="E47" s="59" t="s">
        <v>149</v>
      </c>
      <c r="F47" s="59"/>
      <c r="G47" s="62">
        <v>800</v>
      </c>
      <c r="H47" s="63">
        <v>724</v>
      </c>
      <c r="I47" s="61" t="s">
        <v>144</v>
      </c>
    </row>
    <row r="48" spans="2:9" ht="12" hidden="1" customHeight="1">
      <c r="B48" s="58">
        <v>43850</v>
      </c>
      <c r="C48" s="59" t="s">
        <v>147</v>
      </c>
      <c r="D48" s="58" t="s">
        <v>151</v>
      </c>
      <c r="E48" s="59" t="s">
        <v>149</v>
      </c>
      <c r="F48" s="59"/>
      <c r="G48" s="62">
        <v>141</v>
      </c>
      <c r="H48" s="63">
        <v>701</v>
      </c>
      <c r="I48" s="61" t="s">
        <v>144</v>
      </c>
    </row>
    <row r="49" spans="2:10" ht="12" hidden="1" customHeight="1">
      <c r="B49" s="58">
        <v>43850</v>
      </c>
      <c r="C49" s="59" t="s">
        <v>147</v>
      </c>
      <c r="D49" s="58" t="s">
        <v>151</v>
      </c>
      <c r="E49" s="59"/>
      <c r="F49" s="59" t="s">
        <v>120</v>
      </c>
      <c r="G49" s="62">
        <v>61</v>
      </c>
      <c r="H49" s="63">
        <v>759</v>
      </c>
      <c r="I49" s="61" t="s">
        <v>144</v>
      </c>
    </row>
    <row r="50" spans="2:10" ht="12" hidden="1" customHeight="1">
      <c r="B50" s="58">
        <v>43840</v>
      </c>
      <c r="C50" s="59" t="s">
        <v>127</v>
      </c>
      <c r="D50" s="58" t="s">
        <v>154</v>
      </c>
      <c r="E50" s="59" t="s">
        <v>149</v>
      </c>
      <c r="F50" s="59"/>
      <c r="G50" s="62">
        <v>400</v>
      </c>
      <c r="H50" s="63">
        <v>681</v>
      </c>
      <c r="I50" s="61" t="s">
        <v>144</v>
      </c>
    </row>
    <row r="51" spans="2:10" ht="12" hidden="1" customHeight="1">
      <c r="B51" s="58">
        <v>43841</v>
      </c>
      <c r="C51" s="59" t="s">
        <v>122</v>
      </c>
      <c r="D51" s="58" t="s">
        <v>157</v>
      </c>
      <c r="E51" s="59"/>
      <c r="F51" s="59" t="s">
        <v>150</v>
      </c>
      <c r="G51" s="62">
        <v>50</v>
      </c>
      <c r="H51" s="63">
        <v>782</v>
      </c>
      <c r="I51" s="61" t="s">
        <v>144</v>
      </c>
    </row>
    <row r="52" spans="2:10" ht="12" hidden="1" customHeight="1">
      <c r="B52" s="58">
        <v>43844</v>
      </c>
      <c r="C52" s="59" t="s">
        <v>147</v>
      </c>
      <c r="D52" s="58" t="s">
        <v>155</v>
      </c>
      <c r="E52" s="59" t="s">
        <v>149</v>
      </c>
      <c r="F52" s="59"/>
      <c r="G52" s="62">
        <v>141</v>
      </c>
      <c r="H52" s="63">
        <v>691</v>
      </c>
      <c r="I52" s="61" t="s">
        <v>144</v>
      </c>
    </row>
    <row r="53" spans="2:10" ht="12" hidden="1" customHeight="1">
      <c r="B53" s="58">
        <v>43844</v>
      </c>
      <c r="C53" s="59" t="s">
        <v>147</v>
      </c>
      <c r="D53" s="58" t="s">
        <v>155</v>
      </c>
      <c r="E53" s="59"/>
      <c r="F53" s="59" t="s">
        <v>120</v>
      </c>
      <c r="G53" s="62">
        <v>66</v>
      </c>
      <c r="H53" s="63">
        <v>762</v>
      </c>
      <c r="I53" s="61" t="s">
        <v>144</v>
      </c>
    </row>
    <row r="54" spans="2:10" ht="12" customHeight="1">
      <c r="B54" s="58">
        <v>43859</v>
      </c>
      <c r="C54" s="59" t="s">
        <v>147</v>
      </c>
      <c r="D54" s="58" t="s">
        <v>155</v>
      </c>
      <c r="E54" s="59" t="s">
        <v>149</v>
      </c>
      <c r="F54" s="59"/>
      <c r="G54" s="62">
        <v>141</v>
      </c>
      <c r="H54" s="63">
        <v>714</v>
      </c>
      <c r="I54" s="61" t="s">
        <v>144</v>
      </c>
    </row>
    <row r="55" spans="2:10" ht="7.5" hidden="1" customHeight="1">
      <c r="B55" s="64"/>
      <c r="C55" s="64"/>
      <c r="D55" s="64"/>
      <c r="E55" s="64"/>
      <c r="F55" s="64"/>
      <c r="G55" s="64"/>
      <c r="H55" s="64"/>
    </row>
    <row r="56" spans="2:10" ht="12" customHeight="1">
      <c r="B56" s="65"/>
      <c r="C56" s="66"/>
      <c r="D56" s="66"/>
      <c r="E56" s="66"/>
      <c r="F56" s="66"/>
      <c r="G56" s="66"/>
      <c r="H56" s="67"/>
    </row>
    <row r="57" spans="2:10" ht="12" customHeight="1">
      <c r="B57" s="65" t="s">
        <v>104</v>
      </c>
      <c r="C57" s="66"/>
      <c r="D57" s="66"/>
      <c r="E57" s="66"/>
      <c r="F57" s="66"/>
      <c r="G57" s="66"/>
      <c r="H57" s="67"/>
    </row>
    <row r="58" spans="2:10">
      <c r="B58" s="68"/>
      <c r="C58" s="68"/>
      <c r="D58" s="68"/>
      <c r="E58" s="68"/>
      <c r="F58" s="69" t="s">
        <v>163</v>
      </c>
      <c r="G58" s="70" t="s">
        <v>164</v>
      </c>
      <c r="H58" s="68"/>
    </row>
    <row r="59" spans="2:10">
      <c r="B59" s="183" t="s">
        <v>165</v>
      </c>
      <c r="C59" s="183"/>
      <c r="D59" s="68"/>
      <c r="F59" s="71">
        <f>SUBTOTAL(9,F105:F2033)</f>
        <v>-279180.19170456001</v>
      </c>
      <c r="G59" s="72">
        <f>SUBTOTAL(3,G105:G2033)</f>
        <v>1718</v>
      </c>
      <c r="H59" s="68"/>
    </row>
    <row r="60" spans="2:10">
      <c r="B60" s="64" t="str">
        <f>[2]自有船应收租金!B2</f>
        <v>船名</v>
      </c>
      <c r="C60" s="64" t="str">
        <f>[2]自有船应收租金!C2</f>
        <v>租家</v>
      </c>
      <c r="D60" s="64" t="str">
        <f>[2]自有船应收租金!F2</f>
        <v>租期</v>
      </c>
      <c r="E60" s="64" t="str">
        <f>[2]自有船应收租金!I2</f>
        <v>期 间</v>
      </c>
      <c r="F60" s="64" t="str">
        <f>[2]自有船应收租金!V2</f>
        <v>租家劳务费</v>
      </c>
      <c r="G60" s="64"/>
      <c r="H60" s="64" t="str">
        <f>[2]自有船应收租金!AB2</f>
        <v>实收租金</v>
      </c>
      <c r="I60" s="64" t="str">
        <f>[2]自有船应收租金!Y2</f>
        <v>应 扣费用明细</v>
      </c>
    </row>
    <row r="61" spans="2:10" s="53" customFormat="1" ht="12" customHeight="1">
      <c r="B61" s="73" t="str">
        <f>[2]自有船应收租金!B3</f>
        <v>JRS CARINA</v>
      </c>
      <c r="C61" s="73" t="str">
        <f>[2]自有船应收租金!C3</f>
        <v>CCL</v>
      </c>
      <c r="D61" s="73" t="str">
        <f>[2]自有船应收租金!F3</f>
        <v>第1期</v>
      </c>
      <c r="E61" s="73" t="str">
        <f>[2]自有船应收租金!I3</f>
        <v>2017.12.10-2017.12.25</v>
      </c>
      <c r="F61" s="74">
        <f>[2]自有船应收租金!V3</f>
        <v>0</v>
      </c>
      <c r="G61" s="73">
        <f>[2]自有船应收租金!AA3</f>
        <v>47887.535000000003</v>
      </c>
      <c r="H61" s="73">
        <f>IF([2]自有船应收租金!AB3="","",[2]自有船应收租金!AB3)</f>
        <v>114822.97</v>
      </c>
      <c r="I61" s="77" t="str">
        <f>[2]自有船应收租金!Y3</f>
        <v>接船检验费/交船前油耗（坞修）</v>
      </c>
      <c r="J61" s="53" t="s">
        <v>166</v>
      </c>
    </row>
    <row r="62" spans="2:10" s="53" customFormat="1" ht="12" customHeight="1">
      <c r="B62" s="73" t="str">
        <f>[2]自有船应收租金!B4</f>
        <v>JRS CARINA</v>
      </c>
      <c r="C62" s="73" t="str">
        <f>[2]自有船应收租金!C4</f>
        <v>CCL</v>
      </c>
      <c r="D62" s="73" t="str">
        <f>[2]自有船应收租金!F4</f>
        <v>第2期</v>
      </c>
      <c r="E62" s="73" t="str">
        <f>[2]自有船应收租金!I4</f>
        <v>2017.12.25-2018.01.09</v>
      </c>
      <c r="F62" s="74">
        <f>[2]自有船应收租金!V4</f>
        <v>0</v>
      </c>
      <c r="G62" s="73">
        <f>[2]自有船应收租金!AA4</f>
        <v>66943.75</v>
      </c>
      <c r="H62" s="73" t="str">
        <f>IF([2]自有船应收租金!AB4="","",[2]自有船应收租金!AB4)</f>
        <v/>
      </c>
      <c r="I62" s="77">
        <f>[2]自有船应收租金!Y4</f>
        <v>0</v>
      </c>
    </row>
    <row r="63" spans="2:10" s="53" customFormat="1" ht="12" customHeight="1">
      <c r="B63" s="73" t="str">
        <f>[2]自有船应收租金!B5</f>
        <v>JRS CARINA</v>
      </c>
      <c r="C63" s="73" t="str">
        <f>[2]自有船应收租金!C5</f>
        <v>CCL</v>
      </c>
      <c r="D63" s="73" t="str">
        <f>[2]自有船应收租金!F5</f>
        <v>第3期</v>
      </c>
      <c r="E63" s="73" t="str">
        <f>[2]自有船应收租金!I5</f>
        <v>2018.01.09-2018.01.24</v>
      </c>
      <c r="F63" s="74">
        <f>[2]自有船应收租金!V5</f>
        <v>0</v>
      </c>
      <c r="G63" s="73">
        <f>[2]自有船应收租金!AA5</f>
        <v>66943.75</v>
      </c>
      <c r="H63" s="73">
        <f>IF([2]自有船应收租金!AB5="","",[2]自有船应收租金!AB5)</f>
        <v>66934.3</v>
      </c>
      <c r="I63" s="77">
        <f>[2]自有船应收租金!Y5</f>
        <v>0</v>
      </c>
    </row>
    <row r="64" spans="2:10" s="53" customFormat="1" ht="12" customHeight="1">
      <c r="B64" s="73" t="str">
        <f>[2]自有船应收租金!B6</f>
        <v>OPDR LISBOA</v>
      </c>
      <c r="C64" s="73" t="str">
        <f>[2]自有船应收租金!C6</f>
        <v>HMM</v>
      </c>
      <c r="D64" s="73" t="str">
        <f>[2]自有船应收租金!F6</f>
        <v>第1期</v>
      </c>
      <c r="E64" s="73" t="str">
        <f>[2]自有船应收租金!I6</f>
        <v>2018.01.25-2018.02.09</v>
      </c>
      <c r="F64" s="74">
        <f>[2]自有船应收租金!V6</f>
        <v>0</v>
      </c>
      <c r="G64" s="73">
        <f>[2]自有船应收租金!AA6</f>
        <v>78650</v>
      </c>
      <c r="H64" s="73">
        <f>IF([2]自有船应收租金!AB6="","",[2]自有船应收租金!AB6)</f>
        <v>78641.69</v>
      </c>
      <c r="I64" s="77">
        <f>[2]自有船应收租金!Y6</f>
        <v>0</v>
      </c>
    </row>
    <row r="65" spans="2:9" s="53" customFormat="1" ht="12" customHeight="1">
      <c r="B65" s="73" t="str">
        <f>[2]自有船应收租金!B7</f>
        <v>JRS CORVUS</v>
      </c>
      <c r="C65" s="73" t="str">
        <f>[2]自有船应收租金!C7</f>
        <v>NYK</v>
      </c>
      <c r="D65" s="73" t="str">
        <f>[2]自有船应收租金!F7</f>
        <v>第1期</v>
      </c>
      <c r="E65" s="73" t="str">
        <f>[2]自有船应收租金!I7</f>
        <v>2018.01.19-2018.02.03</v>
      </c>
      <c r="F65" s="74">
        <f>[2]自有船应收租金!V7</f>
        <v>0</v>
      </c>
      <c r="G65" s="73">
        <f>[2]自有船应收租金!AA7</f>
        <v>77863.3561643836</v>
      </c>
      <c r="H65" s="73">
        <f>IF([2]自有船应收租金!AB7="","",[2]自有船应收租金!AB7)</f>
        <v>77863.360000000001</v>
      </c>
      <c r="I65" s="77" t="str">
        <f>[2]自有船应收租金!Y7</f>
        <v>1.25%佣金</v>
      </c>
    </row>
    <row r="66" spans="2:9" s="53" customFormat="1" ht="12" customHeight="1">
      <c r="B66" s="73" t="str">
        <f>[2]自有船应收租金!B8</f>
        <v>JRS CARINA</v>
      </c>
      <c r="C66" s="73" t="str">
        <f>[2]自有船应收租金!C8</f>
        <v>CCL</v>
      </c>
      <c r="D66" s="73" t="str">
        <f>[2]自有船应收租金!F8</f>
        <v>第4期</v>
      </c>
      <c r="E66" s="73" t="str">
        <f>[2]自有船应收租金!I8</f>
        <v>2018.01.24-2018.02.08</v>
      </c>
      <c r="F66" s="74">
        <f>[2]自有船应收租金!V8</f>
        <v>0</v>
      </c>
      <c r="G66" s="73">
        <f>[2]自有船应收租金!AA8</f>
        <v>66943.75</v>
      </c>
      <c r="H66" s="73">
        <f>IF([2]自有船应收租金!AB8="","",[2]自有船应收租金!AB8)</f>
        <v>66941.350000000006</v>
      </c>
      <c r="I66" s="77">
        <f>[2]自有船应收租金!Y8</f>
        <v>0</v>
      </c>
    </row>
    <row r="67" spans="2:9" s="53" customFormat="1" ht="12" customHeight="1">
      <c r="B67" s="73" t="str">
        <f>[2]自有船应收租金!B9</f>
        <v>OPDR LISBOA</v>
      </c>
      <c r="C67" s="73" t="str">
        <f>[2]自有船应收租金!C9</f>
        <v>HMM</v>
      </c>
      <c r="D67" s="73" t="str">
        <f>[2]自有船应收租金!F9</f>
        <v>第2期</v>
      </c>
      <c r="E67" s="73" t="str">
        <f>[2]自有船应收租金!I9</f>
        <v>2018.02.09-2018.02.24</v>
      </c>
      <c r="F67" s="74">
        <f>[2]自有船应收租金!V9</f>
        <v>0</v>
      </c>
      <c r="G67" s="73">
        <f>[2]自有船应收租金!AA9</f>
        <v>156964.73850000001</v>
      </c>
      <c r="H67" s="73">
        <f>IF([2]自有船应收租金!AB9="","",[2]自有船应收租金!AB9)</f>
        <v>156956.43</v>
      </c>
      <c r="I67" s="77" t="str">
        <f>[2]自有船应收租金!Y9</f>
        <v>接船检验费</v>
      </c>
    </row>
    <row r="68" spans="2:9" s="53" customFormat="1" ht="12" customHeight="1">
      <c r="B68" s="73" t="str">
        <f>[2]自有船应收租金!B10</f>
        <v>CONMAR HAWK</v>
      </c>
      <c r="C68" s="73" t="str">
        <f>[2]自有船应收租金!C10</f>
        <v>CMS</v>
      </c>
      <c r="D68" s="73" t="str">
        <f>[2]自有船应收租金!F10</f>
        <v>第1期</v>
      </c>
      <c r="E68" s="73" t="str">
        <f>[2]自有船应收租金!I10</f>
        <v>2018.01.28-2018.02.12</v>
      </c>
      <c r="F68" s="74">
        <f>[2]自有船应收租金!V10</f>
        <v>0</v>
      </c>
      <c r="G68" s="73">
        <f>[2]自有船应收租金!AA10</f>
        <v>133911.85375342501</v>
      </c>
      <c r="H68" s="73">
        <f>IF([2]自有船应收租金!AB10="","",[2]自有船应收租金!AB10)</f>
        <v>133891.85</v>
      </c>
      <c r="I68" s="77" t="str">
        <f>[2]自有船应收租金!Y10</f>
        <v>1.25%佣金</v>
      </c>
    </row>
    <row r="69" spans="2:9" s="53" customFormat="1" ht="12" customHeight="1">
      <c r="B69" s="73" t="str">
        <f>[2]自有船应收租金!B11</f>
        <v>JRS CORVUS</v>
      </c>
      <c r="C69" s="73" t="str">
        <f>[2]自有船应收租金!C11</f>
        <v>NYK</v>
      </c>
      <c r="D69" s="73" t="str">
        <f>[2]自有船应收租金!F11</f>
        <v>第2期</v>
      </c>
      <c r="E69" s="73" t="str">
        <f>[2]自有船应收租金!I11</f>
        <v>2018.01.20-2018.02.19</v>
      </c>
      <c r="F69" s="74">
        <f>[2]自有船应收租金!V11</f>
        <v>0</v>
      </c>
      <c r="G69" s="73">
        <f>[2]自有船应收租金!AA11</f>
        <v>77863.312328767104</v>
      </c>
      <c r="H69" s="73">
        <f>IF([2]自有船应收租金!AB11="","",[2]自有船应收租金!AB11)</f>
        <v>77833.350000000006</v>
      </c>
      <c r="I69" s="77" t="str">
        <f>[2]自有船应收租金!Y11</f>
        <v>1.25%佣金/1期已付船租</v>
      </c>
    </row>
    <row r="70" spans="2:9" s="53" customFormat="1" ht="12" customHeight="1">
      <c r="B70" s="73" t="str">
        <f>[2]自有船应收租金!B12</f>
        <v>JRS CARINA</v>
      </c>
      <c r="C70" s="73" t="str">
        <f>[2]自有船应收租金!C12</f>
        <v>CCL</v>
      </c>
      <c r="D70" s="73" t="str">
        <f>[2]自有船应收租金!F12</f>
        <v>第5期</v>
      </c>
      <c r="E70" s="73" t="str">
        <f>[2]自有船应收租金!I12</f>
        <v>2018.02.08-2018.02.23</v>
      </c>
      <c r="F70" s="74">
        <f>[2]自有船应收租金!V12</f>
        <v>0</v>
      </c>
      <c r="G70" s="73">
        <f>[2]自有船应收租金!AA12</f>
        <v>35896.824999999997</v>
      </c>
      <c r="H70" s="73">
        <f>IF([2]自有船应收租金!AB12="","",[2]自有船应收租金!AB12)</f>
        <v>35894.43</v>
      </c>
      <c r="I70" s="77" t="str">
        <f>[2]自有船应收租金!Y12</f>
        <v>春节停班7天</v>
      </c>
    </row>
    <row r="71" spans="2:9" s="53" customFormat="1" ht="12" customHeight="1">
      <c r="B71" s="73" t="str">
        <f>[2]自有船应收租金!B13</f>
        <v>CONMAR HAWK</v>
      </c>
      <c r="C71" s="73" t="str">
        <f>[2]自有船应收租金!C13</f>
        <v>CMS</v>
      </c>
      <c r="D71" s="73" t="str">
        <f>[2]自有船应收租金!F13</f>
        <v>第2期</v>
      </c>
      <c r="E71" s="73" t="str">
        <f>[2]自有船应收租金!I13</f>
        <v>2018.02.12-2018.02.27</v>
      </c>
      <c r="F71" s="74">
        <f>[2]自有船应收租金!V13</f>
        <v>0</v>
      </c>
      <c r="G71" s="73">
        <f>[2]自有船应收租金!AA13</f>
        <v>74304.965753424694</v>
      </c>
      <c r="H71" s="73">
        <f>IF([2]自有船应收租金!AB13="","",[2]自有船应收租金!AB13)</f>
        <v>74284.97</v>
      </c>
      <c r="I71" s="77" t="str">
        <f>[2]自有船应收租金!Y13</f>
        <v>1.25%佣金/交船检验费</v>
      </c>
    </row>
    <row r="72" spans="2:9" s="53" customFormat="1" ht="12" customHeight="1">
      <c r="B72" s="73" t="str">
        <f>[2]自有船应收租金!B14</f>
        <v>JRS CORVUS</v>
      </c>
      <c r="C72" s="73" t="str">
        <f>[2]自有船应收租金!C14</f>
        <v>NYK</v>
      </c>
      <c r="D72" s="73" t="str">
        <f>[2]自有船应收租金!F14</f>
        <v>第3期</v>
      </c>
      <c r="E72" s="73" t="str">
        <f>[2]自有船应收租金!I14</f>
        <v>2018.02.19-2018.03.06</v>
      </c>
      <c r="F72" s="74">
        <f>[2]自有船应收租金!V14</f>
        <v>0</v>
      </c>
      <c r="G72" s="73">
        <f>[2]自有船应收租金!AA14</f>
        <v>77863.3561643836</v>
      </c>
      <c r="H72" s="73">
        <f>IF([2]自有船应收租金!AB14="","",[2]自有船应收租金!AB14)</f>
        <v>77863.360000000001</v>
      </c>
      <c r="I72" s="77" t="str">
        <f>[2]自有船应收租金!Y14</f>
        <v>1.25%佣金</v>
      </c>
    </row>
    <row r="73" spans="2:9" s="53" customFormat="1" ht="12" customHeight="1">
      <c r="B73" s="73" t="str">
        <f>[2]自有船应收租金!B15</f>
        <v>OPDR LISBOA</v>
      </c>
      <c r="C73" s="73" t="str">
        <f>[2]自有船应收租金!C15</f>
        <v>HMM</v>
      </c>
      <c r="D73" s="73" t="str">
        <f>[2]自有船应收租金!F15</f>
        <v>第3期</v>
      </c>
      <c r="E73" s="73" t="str">
        <f>[2]自有船应收租金!I15</f>
        <v>2018.02.24-2018.03.11</v>
      </c>
      <c r="F73" s="74">
        <f>[2]自有船应收租金!V15</f>
        <v>0</v>
      </c>
      <c r="G73" s="73">
        <f>[2]自有船应收租金!AA15</f>
        <v>76256.55</v>
      </c>
      <c r="H73" s="73">
        <f>IF([2]自有船应收租金!AB15="","",[2]自有船应收租金!AB15)</f>
        <v>76248.240000000005</v>
      </c>
      <c r="I73" s="77" t="str">
        <f>[2]自有船应收租金!Y15</f>
        <v>停租18.01.28 0530hrs-0730hrs 0.0833天</v>
      </c>
    </row>
    <row r="74" spans="2:9" s="53" customFormat="1" ht="12" customHeight="1">
      <c r="B74" s="73" t="str">
        <f>[2]自有船应收租金!B16</f>
        <v>CONMAR HAWK</v>
      </c>
      <c r="C74" s="73" t="str">
        <f>[2]自有船应收租金!C16</f>
        <v>CMS</v>
      </c>
      <c r="D74" s="73" t="str">
        <f>[2]自有船应收租金!F16</f>
        <v>第3期</v>
      </c>
      <c r="E74" s="73" t="str">
        <f>[2]自有船应收租金!I16</f>
        <v>2018.02.27-2018.03.14</v>
      </c>
      <c r="F74" s="74">
        <f>[2]自有船应收租金!V16</f>
        <v>0</v>
      </c>
      <c r="G74" s="73">
        <f>[2]自有船应收租金!AA16</f>
        <v>74604.965753424694</v>
      </c>
      <c r="H74" s="73">
        <f>IF([2]自有船应收租金!AB16="","",[2]自有船应收租金!AB16)</f>
        <v>74584.97</v>
      </c>
      <c r="I74" s="77" t="str">
        <f>[2]自有船应收租金!Y16</f>
        <v>1.25%佣金</v>
      </c>
    </row>
    <row r="75" spans="2:9" s="53" customFormat="1" ht="12" customHeight="1">
      <c r="B75" s="73" t="str">
        <f>[2]自有船应收租金!B17</f>
        <v>JRS CARINA</v>
      </c>
      <c r="C75" s="73" t="str">
        <f>[2]自有船应收租金!C17</f>
        <v>CCL</v>
      </c>
      <c r="D75" s="73" t="str">
        <f>[2]自有船应收租金!F17</f>
        <v>第6期</v>
      </c>
      <c r="E75" s="73" t="str">
        <f>[2]自有船应收租金!I17</f>
        <v>2018.02.23-2018.03.10</v>
      </c>
      <c r="F75" s="74">
        <f>[2]自有船应收租金!V17</f>
        <v>0</v>
      </c>
      <c r="G75" s="73">
        <f>[2]自有船应收租金!AA17</f>
        <v>66943.75</v>
      </c>
      <c r="H75" s="73">
        <f>IF([2]自有船应收租金!AB17="","",[2]自有船应收租金!AB17)</f>
        <v>66941.350000000006</v>
      </c>
      <c r="I75" s="77">
        <f>[2]自有船应收租金!Y17</f>
        <v>0</v>
      </c>
    </row>
    <row r="76" spans="2:9" s="53" customFormat="1" ht="12" customHeight="1">
      <c r="B76" s="73" t="str">
        <f>[2]自有船应收租金!B18</f>
        <v>JRS CORVUS</v>
      </c>
      <c r="C76" s="73" t="str">
        <f>[2]自有船应收租金!C18</f>
        <v>NYK</v>
      </c>
      <c r="D76" s="73" t="str">
        <f>[2]自有船应收租金!F18</f>
        <v>第4期</v>
      </c>
      <c r="E76" s="73" t="str">
        <f>[2]自有船应收租金!I18</f>
        <v>2018.03.06-2018.03.24</v>
      </c>
      <c r="F76" s="74">
        <f>[2]自有船应收租金!V18</f>
        <v>0</v>
      </c>
      <c r="G76" s="73">
        <f>[2]自有船应收租金!AA18</f>
        <v>87787.166095890396</v>
      </c>
      <c r="H76" s="73">
        <f>IF([2]自有船应收租金!AB18="","",[2]自有船应收租金!AB18)</f>
        <v>87787.16</v>
      </c>
      <c r="I76" s="77" t="str">
        <f>[2]自有船应收租金!Y18</f>
        <v>1.25%佣金/船东费用预估</v>
      </c>
    </row>
    <row r="77" spans="2:9" s="53" customFormat="1" ht="12" customHeight="1">
      <c r="B77" s="73" t="str">
        <f>[2]自有船应收租金!B19</f>
        <v>CONMAR HAWK</v>
      </c>
      <c r="C77" s="73" t="str">
        <f>[2]自有船应收租金!C19</f>
        <v>CMS</v>
      </c>
      <c r="D77" s="73" t="str">
        <f>[2]自有船应收租金!F19</f>
        <v>第4期</v>
      </c>
      <c r="E77" s="73" t="str">
        <f>[2]自有船应收租金!I19</f>
        <v>2018.03.14-2018.03.29</v>
      </c>
      <c r="F77" s="74">
        <f>[2]自有船应收租金!V19</f>
        <v>0</v>
      </c>
      <c r="G77" s="73">
        <f>[2]自有船应收租金!AA19</f>
        <v>74604.965753424694</v>
      </c>
      <c r="H77" s="73">
        <f>IF([2]自有船应收租金!AB19="","",[2]自有船应收租金!AB19)</f>
        <v>74584.97</v>
      </c>
      <c r="I77" s="77" t="str">
        <f>[2]自有船应收租金!Y19</f>
        <v>1.25%佣金</v>
      </c>
    </row>
    <row r="78" spans="2:9" s="53" customFormat="1" ht="12" customHeight="1">
      <c r="B78" s="73" t="str">
        <f>[2]自有船应收租金!B20</f>
        <v>CONMAR HAWK</v>
      </c>
      <c r="C78" s="73" t="str">
        <f>[2]自有船应收租金!C20</f>
        <v>CMS</v>
      </c>
      <c r="D78" s="73" t="str">
        <f>[2]自有船应收租金!F20</f>
        <v>第5期</v>
      </c>
      <c r="E78" s="73" t="str">
        <f>[2]自有船应收租金!I20</f>
        <v>2018.03.29-2018.04.13</v>
      </c>
      <c r="F78" s="74">
        <f>[2]自有船应收租金!V20</f>
        <v>0</v>
      </c>
      <c r="G78" s="73">
        <f>[2]自有船应收租金!AA20</f>
        <v>74377.845753424699</v>
      </c>
      <c r="H78" s="73">
        <f>IF([2]自有船应收租金!AB20="","",[2]自有船应收租金!AB20)</f>
        <v>74357.850000000006</v>
      </c>
      <c r="I78" s="77" t="str">
        <f>[2]自有船应收租金!Y20</f>
        <v>1.25%佣金/船东费用</v>
      </c>
    </row>
    <row r="79" spans="2:9" s="53" customFormat="1" ht="12" customHeight="1">
      <c r="B79" s="73" t="str">
        <f>[2]自有船应收租金!B21</f>
        <v>JRS CARINA</v>
      </c>
      <c r="C79" s="73" t="str">
        <f>[2]自有船应收租金!C21</f>
        <v>CCL</v>
      </c>
      <c r="D79" s="73" t="str">
        <f>[2]自有船应收租金!F21</f>
        <v>第7期</v>
      </c>
      <c r="E79" s="73" t="str">
        <f>[2]自有船应收租金!I21</f>
        <v>2018.03.10-2018.03.25</v>
      </c>
      <c r="F79" s="74">
        <f>[2]自有船应收租金!V21</f>
        <v>0</v>
      </c>
      <c r="G79" s="73">
        <f>[2]自有船应收租金!AA21</f>
        <v>65058.27</v>
      </c>
      <c r="H79" s="73">
        <f>IF([2]自有船应收租金!AB21="","",[2]自有船应收租金!AB21)</f>
        <v>65049.98</v>
      </c>
      <c r="I79" s="77" t="str">
        <f>[2]自有船应收租金!Y21</f>
        <v>船东费用</v>
      </c>
    </row>
    <row r="80" spans="2:9" s="53" customFormat="1" ht="12" customHeight="1">
      <c r="B80" s="73" t="str">
        <f>[2]自有船应收租金!B22</f>
        <v>OPDR LISBOA</v>
      </c>
      <c r="C80" s="73" t="str">
        <f>[2]自有船应收租金!C22</f>
        <v>HMM</v>
      </c>
      <c r="D80" s="73" t="str">
        <f>[2]自有船应收租金!F22</f>
        <v>第4期</v>
      </c>
      <c r="E80" s="73" t="str">
        <f>[2]自有船应收租金!I22</f>
        <v>2018.03.11-2018.03.26</v>
      </c>
      <c r="F80" s="74">
        <f>[2]自有船应收租金!V22</f>
        <v>0</v>
      </c>
      <c r="G80" s="73">
        <f>[2]自有船应收租金!AA22</f>
        <v>78650</v>
      </c>
      <c r="H80" s="73">
        <f>IF([2]自有船应收租金!AB22="","",[2]自有船应收租金!AB22)</f>
        <v>78629.710000000006</v>
      </c>
      <c r="I80" s="77">
        <f>[2]自有船应收租金!Y22</f>
        <v>0</v>
      </c>
    </row>
    <row r="81" spans="2:9" s="53" customFormat="1" ht="12" customHeight="1">
      <c r="B81" s="73" t="str">
        <f>[2]自有船应收租金!B23</f>
        <v>ACACIA ARIES</v>
      </c>
      <c r="C81" s="73" t="str">
        <f>[2]自有船应收租金!C23</f>
        <v>DBR</v>
      </c>
      <c r="D81" s="73" t="str">
        <f>[2]自有船应收租金!F23</f>
        <v>第1期</v>
      </c>
      <c r="E81" s="73" t="str">
        <f>[2]自有船应收租金!I23</f>
        <v>2018.03.08-2018.03.23</v>
      </c>
      <c r="F81" s="74">
        <f>[2]自有船应收租金!V23</f>
        <v>0</v>
      </c>
      <c r="G81" s="73">
        <f>[2]自有船应收租金!AA23</f>
        <v>78865.025120864506</v>
      </c>
      <c r="H81" s="73">
        <f>IF([2]自有船应收租金!AB23="","",[2]自有船应收租金!AB23)</f>
        <v>78865.03</v>
      </c>
      <c r="I81" s="77" t="str">
        <f>[2]自有船应收租金!Y23</f>
        <v>接船检验费/收租家吨税</v>
      </c>
    </row>
    <row r="82" spans="2:9" s="53" customFormat="1" ht="12" customHeight="1">
      <c r="B82" s="73" t="str">
        <f>[2]自有船应收租金!B24</f>
        <v>OPDR LISBOA</v>
      </c>
      <c r="C82" s="73" t="str">
        <f>[2]自有船应收租金!C24</f>
        <v>HMM</v>
      </c>
      <c r="D82" s="73" t="str">
        <f>[2]自有船应收租金!F24</f>
        <v>第5期</v>
      </c>
      <c r="E82" s="73" t="str">
        <f>[2]自有船应收租金!I24</f>
        <v>2018.03.26-2018.04.10</v>
      </c>
      <c r="F82" s="74">
        <f>[2]自有船应收租金!V24</f>
        <v>0</v>
      </c>
      <c r="G82" s="73">
        <f>[2]自有船应收租金!AA24</f>
        <v>78650</v>
      </c>
      <c r="H82" s="73">
        <f>IF([2]自有船应收租金!AB24="","",[2]自有船应收租金!AB24)</f>
        <v>78629.72</v>
      </c>
      <c r="I82" s="77">
        <f>[2]自有船应收租金!Y24</f>
        <v>0</v>
      </c>
    </row>
    <row r="83" spans="2:9" s="53" customFormat="1" ht="12" customHeight="1">
      <c r="B83" s="73" t="str">
        <f>[2]自有船应收租金!B25</f>
        <v>ACACIA ARIES</v>
      </c>
      <c r="C83" s="73" t="str">
        <f>[2]自有船应收租金!C25</f>
        <v>DBR</v>
      </c>
      <c r="D83" s="73" t="str">
        <f>[2]自有船应收租金!F25</f>
        <v>第2期</v>
      </c>
      <c r="E83" s="73" t="str">
        <f>[2]自有船应收租金!I25</f>
        <v>2018.03.23-2018.04.07</v>
      </c>
      <c r="F83" s="74">
        <f>[2]自有船应收租金!V25</f>
        <v>0</v>
      </c>
      <c r="G83" s="73">
        <f>[2]自有船应收租金!AA25</f>
        <v>131100.53255</v>
      </c>
      <c r="H83" s="73">
        <f>IF([2]自有船应收租金!AB25="","",[2]自有船应收租金!AB25)</f>
        <v>131100.53</v>
      </c>
      <c r="I83" s="77">
        <f>[2]自有船应收租金!Y25</f>
        <v>0</v>
      </c>
    </row>
    <row r="84" spans="2:9" s="53" customFormat="1" ht="12" customHeight="1">
      <c r="B84" s="73" t="str">
        <f>[2]自有船应收租金!B26</f>
        <v>JRS CARINA</v>
      </c>
      <c r="C84" s="73" t="str">
        <f>[2]自有船应收租金!C26</f>
        <v>CCL</v>
      </c>
      <c r="D84" s="73" t="str">
        <f>[2]自有船应收租金!F26</f>
        <v>第8期</v>
      </c>
      <c r="E84" s="73" t="str">
        <f>[2]自有船应收租金!I26</f>
        <v>2018.03.25-2018.04.09</v>
      </c>
      <c r="F84" s="74">
        <f>[2]自有船应收租金!V26</f>
        <v>0</v>
      </c>
      <c r="G84" s="73">
        <f>[2]自有船应收租金!AA26</f>
        <v>46313.42</v>
      </c>
      <c r="H84" s="73">
        <f>IF([2]自有船应收租金!AB26="","",[2]自有船应收租金!AB26)</f>
        <v>46305.14</v>
      </c>
      <c r="I84" s="77" t="str">
        <f>[2]自有船应收租金!Y26</f>
        <v>春节坞修（2.20 09:00-03.01 19:24 9.43天）/船东费用</v>
      </c>
    </row>
    <row r="85" spans="2:9" s="53" customFormat="1" ht="12" customHeight="1">
      <c r="B85" s="73" t="str">
        <f>[2]自有船应收租金!B27</f>
        <v>ACACIA VIRGO</v>
      </c>
      <c r="C85" s="73" t="str">
        <f>[2]自有船应收租金!C27</f>
        <v>APL</v>
      </c>
      <c r="D85" s="73" t="str">
        <f>[2]自有船应收租金!F27</f>
        <v>第1期</v>
      </c>
      <c r="E85" s="73" t="str">
        <f>[2]自有船应收租金!I27</f>
        <v>2018.03.21-2018.04.05</v>
      </c>
      <c r="F85" s="74">
        <f>[2]自有船应收租金!V27</f>
        <v>0</v>
      </c>
      <c r="G85" s="73">
        <f>[2]自有船应收租金!AA27</f>
        <v>115076.25</v>
      </c>
      <c r="H85" s="73">
        <f>IF([2]自有船应收租金!AB27="","",[2]自有船应收租金!AB27)</f>
        <v>115076.25</v>
      </c>
      <c r="I85" s="77">
        <f>[2]自有船应收租金!Y27</f>
        <v>0</v>
      </c>
    </row>
    <row r="86" spans="2:9" s="53" customFormat="1" ht="12" customHeight="1">
      <c r="B86" s="73" t="str">
        <f>[2]自有船应收租金!B28</f>
        <v>ACACIA LIBRA</v>
      </c>
      <c r="C86" s="73" t="str">
        <f>[2]自有船应收租金!C28</f>
        <v>HMM</v>
      </c>
      <c r="D86" s="73" t="str">
        <f>[2]自有船应收租金!F28</f>
        <v>第1期</v>
      </c>
      <c r="E86" s="73" t="str">
        <f>[2]自有船应收租金!I28</f>
        <v>2018.03.24-2018.04.08</v>
      </c>
      <c r="F86" s="74">
        <f>[2]自有船应收租金!V28</f>
        <v>0</v>
      </c>
      <c r="G86" s="73">
        <f>[2]自有船应收租金!AA28</f>
        <v>215570.04</v>
      </c>
      <c r="H86" s="73">
        <f>IF([2]自有船应收租金!AB28="","",[2]自有船应收租金!AB28)</f>
        <v>215570.04</v>
      </c>
      <c r="I86" s="77" t="str">
        <f>[2]自有船应收租金!Y28</f>
        <v>接船检验费</v>
      </c>
    </row>
    <row r="87" spans="2:9" s="53" customFormat="1" ht="12" customHeight="1">
      <c r="B87" s="73" t="str">
        <f>[2]自有船应收租金!B29</f>
        <v>ACACIA TAURUS</v>
      </c>
      <c r="C87" s="73" t="str">
        <f>[2]自有船应收租金!C29</f>
        <v>DYS</v>
      </c>
      <c r="D87" s="73" t="str">
        <f>[2]自有船应收租金!F29</f>
        <v>第1期</v>
      </c>
      <c r="E87" s="73" t="str">
        <f>[2]自有船应收租金!I29</f>
        <v>2018.03.27-2018.04.10</v>
      </c>
      <c r="F87" s="74">
        <f>[2]自有船应收租金!V29</f>
        <v>0</v>
      </c>
      <c r="G87" s="73">
        <f>[2]自有船应收租金!AA29</f>
        <v>72733.578767123297</v>
      </c>
      <c r="H87" s="73">
        <f>IF([2]自有船应收租金!AB29="","",[2]自有船应收租金!AB29)</f>
        <v>72713.58</v>
      </c>
      <c r="I87" s="77" t="str">
        <f>[2]自有船应收租金!Y29</f>
        <v>1.25%佣金/接船检验费</v>
      </c>
    </row>
    <row r="88" spans="2:9" s="53" customFormat="1" ht="12" customHeight="1">
      <c r="B88" s="73" t="str">
        <f>[2]自有船应收租金!B30</f>
        <v>OPDR LISBOA</v>
      </c>
      <c r="C88" s="73" t="str">
        <f>[2]自有船应收租金!C30</f>
        <v>HMM</v>
      </c>
      <c r="D88" s="73" t="str">
        <f>[2]自有船应收租金!F30</f>
        <v>第6期</v>
      </c>
      <c r="E88" s="73" t="str">
        <f>[2]自有船应收租金!I30</f>
        <v>2018.04.10-2018.04.25</v>
      </c>
      <c r="F88" s="74">
        <f>[2]自有船应收租金!V30</f>
        <v>0</v>
      </c>
      <c r="G88" s="73">
        <f>[2]自有船应收租金!AA30</f>
        <v>78895</v>
      </c>
      <c r="H88" s="73">
        <f>IF([2]自有船应收租金!AB30="","",[2]自有船应收租金!AB30)</f>
        <v>78886.720000000001</v>
      </c>
      <c r="I88" s="77" t="str">
        <f>[2]自有船应收租金!Y30</f>
        <v>船员劳务费1.2月</v>
      </c>
    </row>
    <row r="89" spans="2:9" s="53" customFormat="1" ht="12" customHeight="1">
      <c r="B89" s="73" t="str">
        <f>[2]自有船应收租金!B31</f>
        <v>ACACIA LIBRA</v>
      </c>
      <c r="C89" s="73" t="str">
        <f>[2]自有船应收租金!C31</f>
        <v>HMM</v>
      </c>
      <c r="D89" s="73" t="str">
        <f>[2]自有船应收租金!F31</f>
        <v>第2期</v>
      </c>
      <c r="E89" s="73" t="str">
        <f>[2]自有船应收租金!I31</f>
        <v>2018.04.08-2018.04.23</v>
      </c>
      <c r="F89" s="74">
        <f>[2]自有船应收租金!V31</f>
        <v>0</v>
      </c>
      <c r="G89" s="73">
        <f>[2]自有船应收租金!AA31</f>
        <v>120000</v>
      </c>
      <c r="H89" s="73">
        <f>IF([2]自有船应收租金!AB31="","",[2]自有船应收租金!AB31)</f>
        <v>120000</v>
      </c>
      <c r="I89" s="77">
        <f>[2]自有船应收租金!Y31</f>
        <v>0</v>
      </c>
    </row>
    <row r="90" spans="2:9" s="53" customFormat="1" ht="12" customHeight="1">
      <c r="B90" s="73" t="str">
        <f>[2]自有船应收租金!B32</f>
        <v>ACACIA ARIES</v>
      </c>
      <c r="C90" s="73" t="str">
        <f>[2]自有船应收租金!C32</f>
        <v>DBR</v>
      </c>
      <c r="D90" s="73" t="str">
        <f>[2]自有船应收租金!F32</f>
        <v>第3期</v>
      </c>
      <c r="E90" s="73" t="str">
        <f>[2]自有船应收租金!I32</f>
        <v>2018.04.07-2018.04.22</v>
      </c>
      <c r="F90" s="74">
        <f>[2]自有船应收租金!V32</f>
        <v>0</v>
      </c>
      <c r="G90" s="73">
        <f>[2]自有船应收租金!AA32</f>
        <v>75700</v>
      </c>
      <c r="H90" s="73">
        <f>IF([2]自有船应收租金!AB32="","",[2]自有船应收租金!AB32)</f>
        <v>75700</v>
      </c>
      <c r="I90" s="77">
        <f>[2]自有船应收租金!Y32</f>
        <v>0</v>
      </c>
    </row>
    <row r="91" spans="2:9" s="53" customFormat="1" ht="12" customHeight="1">
      <c r="B91" s="73" t="str">
        <f>[2]自有船应收租金!B33</f>
        <v>JRS CARINA</v>
      </c>
      <c r="C91" s="73" t="str">
        <f>[2]自有船应收租金!C33</f>
        <v>CCL</v>
      </c>
      <c r="D91" s="73" t="str">
        <f>[2]自有船应收租金!F33</f>
        <v>第9期</v>
      </c>
      <c r="E91" s="73" t="str">
        <f>[2]自有船应收租金!I33</f>
        <v>2018.04.09-2018.04.24</v>
      </c>
      <c r="F91" s="74">
        <f>[2]自有船应收租金!V33</f>
        <v>0</v>
      </c>
      <c r="G91" s="73">
        <f>[2]自有船应收租金!AA33</f>
        <v>66738.75</v>
      </c>
      <c r="H91" s="73">
        <f>IF([2]自有船应收租金!AB33="","",[2]自有船应收租金!AB33)</f>
        <v>66736.350000000006</v>
      </c>
      <c r="I91" s="77" t="str">
        <f>[2]自有船应收租金!Y33</f>
        <v>船东费用</v>
      </c>
    </row>
    <row r="92" spans="2:9" s="53" customFormat="1" ht="12" customHeight="1">
      <c r="B92" s="73" t="str">
        <f>[2]自有船应收租金!B34</f>
        <v>ACACIA VIRGO</v>
      </c>
      <c r="C92" s="73" t="str">
        <f>[2]自有船应收租金!C34</f>
        <v>APL</v>
      </c>
      <c r="D92" s="73" t="str">
        <f>[2]自有船应收租金!F34</f>
        <v>第2期</v>
      </c>
      <c r="E92" s="73" t="str">
        <f>[2]自有船应收租金!I34</f>
        <v>2018.04.05-2018.04.18</v>
      </c>
      <c r="F92" s="74">
        <f>[2]自有船应收租金!V34</f>
        <v>0</v>
      </c>
      <c r="G92" s="73">
        <f>[2]自有船应收租金!AA34</f>
        <v>222889.5</v>
      </c>
      <c r="H92" s="73">
        <f>IF([2]自有船应收租金!AB34="","",[2]自有船应收租金!AB34)</f>
        <v>222889.5</v>
      </c>
      <c r="I92" s="77">
        <f>[2]自有船应收租金!Y34</f>
        <v>0</v>
      </c>
    </row>
    <row r="93" spans="2:9" s="53" customFormat="1" ht="12" customHeight="1">
      <c r="B93" s="73" t="str">
        <f>[2]自有船应收租金!B35</f>
        <v>ACACIA TAURUS</v>
      </c>
      <c r="C93" s="73" t="str">
        <f>[2]自有船应收租金!C35</f>
        <v>COSCO</v>
      </c>
      <c r="D93" s="73" t="str">
        <f>[2]自有船应收租金!F35</f>
        <v>第1期</v>
      </c>
      <c r="E93" s="73" t="str">
        <f>[2]自有船应收租金!I35</f>
        <v>2018.04.24-2018.05.01</v>
      </c>
      <c r="F93" s="74">
        <f>[2]自有船应收租金!V35</f>
        <v>0</v>
      </c>
      <c r="G93" s="73">
        <f>[2]自有船应收租金!AA35</f>
        <v>37030</v>
      </c>
      <c r="H93" s="73">
        <f>IF([2]自有船应收租金!AB35="","",[2]自有船应收租金!AB35)</f>
        <v>37030</v>
      </c>
      <c r="I93" s="77" t="str">
        <f>[2]自有船应收租金!Y35</f>
        <v>接船检验费</v>
      </c>
    </row>
    <row r="94" spans="2:9" s="53" customFormat="1" ht="12" customHeight="1">
      <c r="B94" s="73" t="str">
        <f>[2]自有船应收租金!B36</f>
        <v>ACACIA ARIES</v>
      </c>
      <c r="C94" s="73" t="str">
        <f>[2]自有船应收租金!C36</f>
        <v>DBR</v>
      </c>
      <c r="D94" s="73" t="str">
        <f>[2]自有船应收租金!F36</f>
        <v>第4期</v>
      </c>
      <c r="E94" s="73" t="str">
        <f>[2]自有船应收租金!I36</f>
        <v>2018.04.22-2018.05.07</v>
      </c>
      <c r="F94" s="74">
        <f>[2]自有船应收租金!V36</f>
        <v>0</v>
      </c>
      <c r="G94" s="73">
        <f>[2]自有船应收租金!AA36</f>
        <v>79360</v>
      </c>
      <c r="H94" s="73">
        <f>IF([2]自有船应收租金!AB36="","",[2]自有船应收租金!AB36)</f>
        <v>79360</v>
      </c>
      <c r="I94" s="77" t="str">
        <f>[2]自有船应收租金!Y36</f>
        <v>收回3月劳务费</v>
      </c>
    </row>
    <row r="95" spans="2:9" s="53" customFormat="1" ht="12" customHeight="1">
      <c r="B95" s="73" t="str">
        <f>[2]自有船应收租金!B37</f>
        <v>ACACIA LEO</v>
      </c>
      <c r="C95" s="73" t="str">
        <f>[2]自有船应收租金!C37</f>
        <v>WHL</v>
      </c>
      <c r="D95" s="73" t="str">
        <f>[2]自有船应收租金!F37</f>
        <v>第1期</v>
      </c>
      <c r="E95" s="73" t="str">
        <f>[2]自有船应收租金!I37</f>
        <v>2018.04.13-2018.04.28</v>
      </c>
      <c r="F95" s="74">
        <f>[2]自有船应收租金!V37</f>
        <v>0</v>
      </c>
      <c r="G95" s="73">
        <f>[2]自有船应收租金!AA37</f>
        <v>101091.780821918</v>
      </c>
      <c r="H95" s="73">
        <f>IF([2]自有船应收租金!AB37="","",[2]自有船应收租金!AB37)</f>
        <v>101084.1</v>
      </c>
      <c r="I95" s="77">
        <f>[2]自有船应收租金!Y37</f>
        <v>0</v>
      </c>
    </row>
    <row r="96" spans="2:9" s="53" customFormat="1" ht="12" customHeight="1">
      <c r="B96" s="73" t="str">
        <f>[2]自有船应收租金!B38</f>
        <v>CONMAR HAWK</v>
      </c>
      <c r="C96" s="73" t="str">
        <f>[2]自有船应收租金!C38</f>
        <v>CMS</v>
      </c>
      <c r="D96" s="73" t="str">
        <f>[2]自有船应收租金!F38</f>
        <v>第6期</v>
      </c>
      <c r="E96" s="73" t="str">
        <f>[2]自有船应收租金!I38</f>
        <v>2018.04.13-2018.04.28</v>
      </c>
      <c r="F96" s="74">
        <f>[2]自有船应收租金!V38</f>
        <v>0</v>
      </c>
      <c r="G96" s="73">
        <f>[2]自有船应收租金!AA38</f>
        <v>74604.965753424694</v>
      </c>
      <c r="H96" s="73">
        <f>IF([2]自有船应收租金!AB38="","",[2]自有船应收租金!AB38)</f>
        <v>74584.97</v>
      </c>
      <c r="I96" s="77" t="str">
        <f>[2]自有船应收租金!Y38</f>
        <v>1.25%佣金</v>
      </c>
    </row>
    <row r="97" spans="2:9" s="53" customFormat="1" ht="12" customHeight="1">
      <c r="B97" s="73" t="str">
        <f>[2]自有船应收租金!B39</f>
        <v>CONMAR HAWK</v>
      </c>
      <c r="C97" s="73" t="str">
        <f>[2]自有船应收租金!C39</f>
        <v>CMS</v>
      </c>
      <c r="D97" s="73" t="str">
        <f>[2]自有船应收租金!F39</f>
        <v>第7期</v>
      </c>
      <c r="E97" s="73" t="str">
        <f>[2]自有船应收租金!I39</f>
        <v>2018.04.28-2018.05.13</v>
      </c>
      <c r="F97" s="74">
        <f>[2]自有船应收租金!V39</f>
        <v>0</v>
      </c>
      <c r="G97" s="73">
        <f>[2]自有船应收租金!AA39</f>
        <v>74604.965753424694</v>
      </c>
      <c r="H97" s="73">
        <f>IF([2]自有船应收租金!AB39="","",[2]自有船应收租金!AB39)</f>
        <v>74584.97</v>
      </c>
      <c r="I97" s="77" t="str">
        <f>[2]自有船应收租金!Y39</f>
        <v>1.25%佣金</v>
      </c>
    </row>
    <row r="98" spans="2:9" s="53" customFormat="1" ht="12" customHeight="1">
      <c r="B98" s="73" t="str">
        <f>[2]自有船应收租金!B40</f>
        <v>ACACIA TAURUS</v>
      </c>
      <c r="C98" s="73" t="str">
        <f>[2]自有船应收租金!C40</f>
        <v>DYS</v>
      </c>
      <c r="D98" s="73" t="str">
        <f>[2]自有船应收租金!F40</f>
        <v>第2期</v>
      </c>
      <c r="E98" s="73" t="str">
        <f>[2]自有船应收租金!I40</f>
        <v>2018.04.10-2018.04.20</v>
      </c>
      <c r="F98" s="74">
        <f>[2]自有船应收租金!V40</f>
        <v>0</v>
      </c>
      <c r="G98" s="73">
        <f>[2]自有船应收租金!AA40</f>
        <v>52238.270547945198</v>
      </c>
      <c r="H98" s="73">
        <f>IF([2]自有船应收租金!AB40="","",[2]自有船应收租金!AB40)</f>
        <v>52218.27</v>
      </c>
      <c r="I98" s="77" t="str">
        <f>[2]自有船应收租金!Y40</f>
        <v>1.25%佣金</v>
      </c>
    </row>
    <row r="99" spans="2:9" s="53" customFormat="1" ht="12" customHeight="1">
      <c r="B99" s="73" t="str">
        <f>[2]自有船应收租金!B41</f>
        <v>JRS CARINA</v>
      </c>
      <c r="C99" s="73" t="str">
        <f>[2]自有船应收租金!C41</f>
        <v>CCL</v>
      </c>
      <c r="D99" s="73" t="str">
        <f>[2]自有船应收租金!F41</f>
        <v>第10期</v>
      </c>
      <c r="E99" s="73" t="str">
        <f>[2]自有船应收租金!I41</f>
        <v>2018.04.24-2018.05.09</v>
      </c>
      <c r="F99" s="74">
        <f>[2]自有船应收租金!V41</f>
        <v>0</v>
      </c>
      <c r="G99" s="73">
        <f>[2]自有船应收租金!AA41</f>
        <v>66412.38</v>
      </c>
      <c r="H99" s="73">
        <f>IF([2]自有船应收租金!AB41="","",[2]自有船应收租金!AB41)</f>
        <v>66409.98</v>
      </c>
      <c r="I99" s="77" t="str">
        <f>[2]自有船应收租金!Y41</f>
        <v>船东费用</v>
      </c>
    </row>
    <row r="100" spans="2:9" s="53" customFormat="1" ht="12" customHeight="1">
      <c r="B100" s="73" t="str">
        <f>[2]自有船应收租金!B42</f>
        <v>ACACIA LEO</v>
      </c>
      <c r="C100" s="73" t="str">
        <f>[2]自有船应收租金!C42</f>
        <v>WHL</v>
      </c>
      <c r="D100" s="73" t="str">
        <f>[2]自有船应收租金!F42</f>
        <v>第2期</v>
      </c>
      <c r="E100" s="73" t="str">
        <f>[2]自有船应收租金!I42</f>
        <v>2018.04.28-2018.05.13</v>
      </c>
      <c r="F100" s="74">
        <f>[2]自有船应收租金!V42</f>
        <v>0</v>
      </c>
      <c r="G100" s="73">
        <f>[2]自有船应收租金!AA42</f>
        <v>101091.780821918</v>
      </c>
      <c r="H100" s="73">
        <f>IF([2]自有船应收租金!AB42="","",[2]自有船应收租金!AB42)</f>
        <v>101083.9</v>
      </c>
      <c r="I100" s="77">
        <f>[2]自有船应收租金!Y42</f>
        <v>0</v>
      </c>
    </row>
    <row r="101" spans="2:9" s="53" customFormat="1" ht="12" customHeight="1">
      <c r="B101" s="73" t="str">
        <f>[2]自有船应收租金!B43</f>
        <v>ACACIA LEO</v>
      </c>
      <c r="C101" s="73" t="str">
        <f>[2]自有船应收租金!C43</f>
        <v>WHL</v>
      </c>
      <c r="D101" s="73" t="str">
        <f>[2]自有船应收租金!F43</f>
        <v>第2期</v>
      </c>
      <c r="E101" s="73" t="str">
        <f>[2]自有船应收租金!I43</f>
        <v>2018.04.28-2018.05.13</v>
      </c>
      <c r="F101" s="74">
        <f>[2]自有船应收租金!V43</f>
        <v>0</v>
      </c>
      <c r="G101" s="73">
        <f>[2]自有船应收租金!AA43</f>
        <v>207164.44200000001</v>
      </c>
      <c r="H101" s="73">
        <f>IF([2]自有船应收租金!AB43="","",[2]自有船应收租金!AB43)</f>
        <v>207155.74</v>
      </c>
      <c r="I101" s="77">
        <f>[2]自有船应收租金!Y43</f>
        <v>0</v>
      </c>
    </row>
    <row r="102" spans="2:9" s="53" customFormat="1" ht="12" customHeight="1">
      <c r="B102" s="73" t="str">
        <f>[2]自有船应收租金!B44</f>
        <v>ACACIA LIBRA</v>
      </c>
      <c r="C102" s="73" t="str">
        <f>[2]自有船应收租金!C44</f>
        <v>HMM</v>
      </c>
      <c r="D102" s="73" t="str">
        <f>[2]自有船应收租金!F44</f>
        <v>第3期</v>
      </c>
      <c r="E102" s="73" t="str">
        <f>[2]自有船应收租金!I44</f>
        <v>2018.04.23-2018.05.08</v>
      </c>
      <c r="F102" s="74">
        <f>[2]自有船应收租金!V44</f>
        <v>0</v>
      </c>
      <c r="G102" s="73">
        <f>[2]自有船应收租金!AA44</f>
        <v>123000</v>
      </c>
      <c r="H102" s="73">
        <f>IF([2]自有船应收租金!AB44="","",[2]自有船应收租金!AB44)</f>
        <v>123000</v>
      </c>
      <c r="I102" s="77">
        <f>[2]自有船应收租金!Y44</f>
        <v>0</v>
      </c>
    </row>
    <row r="103" spans="2:9" s="53" customFormat="1" ht="12" customHeight="1">
      <c r="B103" s="73" t="str">
        <f>[2]自有船应收租金!B45</f>
        <v>ACACIA LAN</v>
      </c>
      <c r="C103" s="73" t="str">
        <f>[2]自有船应收租金!C45</f>
        <v>ONE</v>
      </c>
      <c r="D103" s="73" t="str">
        <f>[2]自有船应收租金!F45</f>
        <v>第1期</v>
      </c>
      <c r="E103" s="73" t="str">
        <f>[2]自有船应收租金!I45</f>
        <v>2018.04.11-2018.04.25</v>
      </c>
      <c r="F103" s="74">
        <f>[2]自有船应收租金!V45</f>
        <v>0</v>
      </c>
      <c r="G103" s="73">
        <f>[2]自有船应收租金!AA45</f>
        <v>66819.965753424694</v>
      </c>
      <c r="H103" s="73">
        <f>IF([2]自有船应收租金!AB45="","",[2]自有船应收租金!AB45)</f>
        <v>66819.97</v>
      </c>
      <c r="I103" s="77" t="str">
        <f>[2]自有船应收租金!Y45</f>
        <v>1.25%佣金/预估船东费用</v>
      </c>
    </row>
    <row r="104" spans="2:9" s="53" customFormat="1" ht="12" customHeight="1">
      <c r="B104" s="73" t="str">
        <f>[2]自有船应收租金!B46</f>
        <v>ACACIA VIRGO</v>
      </c>
      <c r="C104" s="73" t="str">
        <f>[2]自有船应收租金!C46</f>
        <v>APL</v>
      </c>
      <c r="D104" s="73" t="str">
        <f>[2]自有船应收租金!F46</f>
        <v>第3期</v>
      </c>
      <c r="E104" s="73" t="str">
        <f>[2]自有船应收租金!I46</f>
        <v>2018.04.18-2018.05.03</v>
      </c>
      <c r="F104" s="74">
        <f>[2]自有船应收租金!V46</f>
        <v>0</v>
      </c>
      <c r="G104" s="73">
        <f>[2]自有船应收租金!AA46</f>
        <v>115076.25</v>
      </c>
      <c r="H104" s="73">
        <f>IF([2]自有船应收租金!AB46="","",[2]自有船应收租金!AB46)</f>
        <v>115076.25</v>
      </c>
      <c r="I104" s="77">
        <f>[2]自有船应收租金!Y46</f>
        <v>0</v>
      </c>
    </row>
    <row r="105" spans="2:9" s="53" customFormat="1" ht="12" customHeight="1">
      <c r="B105" s="73" t="str">
        <f>[2]自有船应收租金!B47</f>
        <v>OPDR LISBOA</v>
      </c>
      <c r="C105" s="73" t="str">
        <f>[2]自有船应收租金!C47</f>
        <v>HMM</v>
      </c>
      <c r="D105" s="73" t="str">
        <f>[2]自有船应收租金!F47</f>
        <v>第7期</v>
      </c>
      <c r="E105" s="73" t="str">
        <f>[2]自有船应收租金!I47</f>
        <v>2018.04.25-2018.05.10</v>
      </c>
      <c r="F105" s="74">
        <f>[2]自有船应收租金!V47</f>
        <v>0</v>
      </c>
      <c r="G105" s="73">
        <f>[2]自有船应收租金!AA47</f>
        <v>78845</v>
      </c>
      <c r="H105" s="73">
        <f>IF([2]自有船应收租金!AB47="","",[2]自有船应收租金!AB47)</f>
        <v>78824.72</v>
      </c>
      <c r="I105" s="77" t="str">
        <f>[2]自有船应收租金!Y47</f>
        <v>船员劳务费3月</v>
      </c>
    </row>
    <row r="106" spans="2:9" s="53" customFormat="1" ht="12" customHeight="1">
      <c r="B106" s="73" t="str">
        <f>[2]自有船应收租金!B48</f>
        <v>ACACIA TAURUS</v>
      </c>
      <c r="C106" s="73" t="str">
        <f>[2]自有船应收租金!C48</f>
        <v>COSCO</v>
      </c>
      <c r="D106" s="73" t="str">
        <f>[2]自有船应收租金!F48</f>
        <v>第2期</v>
      </c>
      <c r="E106" s="73" t="str">
        <f>[2]自有船应收租金!I48</f>
        <v>2018.05.01-2018.05.08</v>
      </c>
      <c r="F106" s="74">
        <f>[2]自有船应收租金!V48</f>
        <v>0</v>
      </c>
      <c r="G106" s="73">
        <f>[2]自有船应收租金!AA48</f>
        <v>37380</v>
      </c>
      <c r="H106" s="73">
        <f>IF([2]自有船应收租金!AB48="","",[2]自有船应收租金!AB48)</f>
        <v>37380</v>
      </c>
      <c r="I106" s="77">
        <f>[2]自有船应收租金!Y48</f>
        <v>0</v>
      </c>
    </row>
    <row r="107" spans="2:9" s="53" customFormat="1" ht="12" customHeight="1">
      <c r="B107" s="73" t="str">
        <f>[2]自有船应收租金!B49</f>
        <v>JRS CORVUS</v>
      </c>
      <c r="C107" s="73" t="str">
        <f>[2]自有船应收租金!C49</f>
        <v>ONE</v>
      </c>
      <c r="D107" s="73" t="str">
        <f>[2]自有船应收租金!F49</f>
        <v>第1期</v>
      </c>
      <c r="E107" s="73" t="str">
        <f>[2]自有船应收租金!I49</f>
        <v>2018.04.20-2018.05.05</v>
      </c>
      <c r="F107" s="74">
        <f>[2]自有船应收租金!V49</f>
        <v>0</v>
      </c>
      <c r="G107" s="73">
        <f>[2]自有船应收租金!AA49</f>
        <v>82307.1061643836</v>
      </c>
      <c r="H107" s="73">
        <f>IF([2]自有船应收租金!AB49="","",[2]自有船应收租金!AB49)</f>
        <v>82303.320000000007</v>
      </c>
      <c r="I107" s="77" t="str">
        <f>[2]自有船应收租金!Y49</f>
        <v>1.25%佣金</v>
      </c>
    </row>
    <row r="108" spans="2:9" s="53" customFormat="1" ht="12" customHeight="1">
      <c r="B108" s="73" t="str">
        <f>[2]自有船应收租金!B50</f>
        <v>ACACIA TAURUS</v>
      </c>
      <c r="C108" s="73" t="str">
        <f>[2]自有船应收租金!C50</f>
        <v>DYS</v>
      </c>
      <c r="D108" s="73" t="str">
        <f>[2]自有船应收租金!F50</f>
        <v>prefinal</v>
      </c>
      <c r="E108" s="73" t="str">
        <f>[2]自有船应收租金!I50</f>
        <v>2018.04.20-2018.04.24</v>
      </c>
      <c r="F108" s="74">
        <f>[2]自有船应收租金!V50</f>
        <v>0</v>
      </c>
      <c r="G108" s="73">
        <f>[2]自有船应收租金!AA50</f>
        <v>57371.518939640402</v>
      </c>
      <c r="H108" s="73">
        <f>IF([2]自有船应收租金!AB50="","",[2]自有船应收租金!AB50)</f>
        <v>57351.519999999997</v>
      </c>
      <c r="I108" s="77" t="str">
        <f>[2]自有船应收租金!Y50</f>
        <v>1.25%佣金/还船检验费/预估船东费/停租0.03125天</v>
      </c>
    </row>
    <row r="109" spans="2:9" s="53" customFormat="1" ht="12" customHeight="1">
      <c r="B109" s="73" t="str">
        <f>[2]自有船应收租金!B51</f>
        <v>ACACIA MING</v>
      </c>
      <c r="C109" s="73" t="str">
        <f>[2]自有船应收租金!C51</f>
        <v>ONE</v>
      </c>
      <c r="D109" s="73" t="str">
        <f>[2]自有船应收租金!F51</f>
        <v>第1期</v>
      </c>
      <c r="E109" s="73" t="str">
        <f>[2]自有船应收租金!I51</f>
        <v>2018.04.25-2018.05.10</v>
      </c>
      <c r="F109" s="74">
        <f>[2]自有船应收租金!V51</f>
        <v>0</v>
      </c>
      <c r="G109" s="73">
        <f>[2]自有船应收租金!AA51</f>
        <v>86750.8561643836</v>
      </c>
      <c r="H109" s="73">
        <f>IF([2]自有船应收租金!AB51="","",[2]自有船应收租金!AB51)</f>
        <v>86747.08</v>
      </c>
      <c r="I109" s="77" t="str">
        <f>[2]自有船应收租金!Y51</f>
        <v>1.25%佣金</v>
      </c>
    </row>
    <row r="110" spans="2:9" s="53" customFormat="1" ht="12" customHeight="1">
      <c r="B110" s="73" t="str">
        <f>[2]自有船应收租金!B52</f>
        <v>ACACIA LAN</v>
      </c>
      <c r="C110" s="73" t="str">
        <f>[2]自有船应收租金!C52</f>
        <v>Heung-A</v>
      </c>
      <c r="D110" s="73" t="str">
        <f>[2]自有船应收租金!F52</f>
        <v>第1期</v>
      </c>
      <c r="E110" s="73" t="str">
        <f>[2]自有船应收租金!I52</f>
        <v>2018.04.29-2018.05.14</v>
      </c>
      <c r="F110" s="74">
        <f>[2]自有船应收租金!V52</f>
        <v>0</v>
      </c>
      <c r="G110" s="73">
        <f>[2]自有船应收租金!AA52</f>
        <v>78943.75</v>
      </c>
      <c r="H110" s="73">
        <f>IF([2]自有船应收租金!AB52="","",[2]自有船应收租金!AB52)</f>
        <v>78928.75</v>
      </c>
      <c r="I110" s="77">
        <f>[2]自有船应收租金!Y52</f>
        <v>0</v>
      </c>
    </row>
    <row r="111" spans="2:9" s="53" customFormat="1" ht="12" customHeight="1">
      <c r="B111" s="73" t="str">
        <f>[2]自有船应收租金!B53</f>
        <v>ACACIA ARIES</v>
      </c>
      <c r="C111" s="73" t="str">
        <f>[2]自有船应收租金!C53</f>
        <v>DBR</v>
      </c>
      <c r="D111" s="73" t="str">
        <f>[2]自有船应收租金!F53</f>
        <v>第5期</v>
      </c>
      <c r="E111" s="73" t="str">
        <f>[2]自有船应收租金!I53</f>
        <v>2018.05.07-2018.05.22</v>
      </c>
      <c r="F111" s="74">
        <f>[2]自有船应收租金!V53</f>
        <v>0</v>
      </c>
      <c r="G111" s="73">
        <f>[2]自有船应收租金!AA53</f>
        <v>75700</v>
      </c>
      <c r="H111" s="73">
        <f>IF([2]自有船应收租金!AB53="","",[2]自有船应收租金!AB53)</f>
        <v>75700</v>
      </c>
      <c r="I111" s="77">
        <f>[2]自有船应收租金!Y53</f>
        <v>0</v>
      </c>
    </row>
    <row r="112" spans="2:9" s="53" customFormat="1" ht="12" customHeight="1">
      <c r="B112" s="73" t="str">
        <f>[2]自有船应收租金!B54</f>
        <v>CONMAR HAWK</v>
      </c>
      <c r="C112" s="73" t="str">
        <f>[2]自有船应收租金!C54</f>
        <v>CMS</v>
      </c>
      <c r="D112" s="73" t="str">
        <f>[2]自有船应收租金!F54</f>
        <v>第8期</v>
      </c>
      <c r="E112" s="73" t="str">
        <f>[2]自有船应收租金!I54</f>
        <v>2018.05.13-2018.05.28</v>
      </c>
      <c r="F112" s="74">
        <f>[2]自有船应收租金!V54</f>
        <v>0</v>
      </c>
      <c r="G112" s="73">
        <f>[2]自有船应收租金!AA54</f>
        <v>74808.4557534247</v>
      </c>
      <c r="H112" s="73">
        <f>IF([2]自有船应收租金!AB54="","",[2]自有船应收租金!AB54)</f>
        <v>74788.460000000006</v>
      </c>
      <c r="I112" s="77" t="str">
        <f>[2]自有船应收租金!Y54</f>
        <v>1.25%佣金/船东费返还</v>
      </c>
    </row>
    <row r="113" spans="2:9" s="53" customFormat="1" ht="12" customHeight="1">
      <c r="B113" s="73" t="str">
        <f>[2]自有船应收租金!B55</f>
        <v>JRS CARINA</v>
      </c>
      <c r="C113" s="73" t="str">
        <f>[2]自有船应收租金!C55</f>
        <v>CCL</v>
      </c>
      <c r="D113" s="73" t="str">
        <f>[2]自有船应收租金!F55</f>
        <v>第11期</v>
      </c>
      <c r="E113" s="73" t="str">
        <f>[2]自有船应收租金!I55</f>
        <v>2018.05.09-2018.05.24</v>
      </c>
      <c r="F113" s="74">
        <f>[2]自有船应收租金!V55</f>
        <v>0</v>
      </c>
      <c r="G113" s="73">
        <f>[2]自有船应收租金!AA55</f>
        <v>66943.75</v>
      </c>
      <c r="H113" s="73">
        <f>IF([2]自有船应收租金!AB55="","",[2]自有船应收租金!AB55)</f>
        <v>66941.350000000006</v>
      </c>
      <c r="I113" s="77">
        <f>[2]自有船应收租金!Y55</f>
        <v>0</v>
      </c>
    </row>
    <row r="114" spans="2:9" s="53" customFormat="1" ht="12" customHeight="1">
      <c r="B114" s="73" t="str">
        <f>[2]自有船应收租金!B56</f>
        <v>ACACIA LIBRA</v>
      </c>
      <c r="C114" s="73" t="str">
        <f>[2]自有船应收租金!C56</f>
        <v>HMM</v>
      </c>
      <c r="D114" s="73" t="str">
        <f>[2]自有船应收租金!F56</f>
        <v>第4期</v>
      </c>
      <c r="E114" s="73" t="str">
        <f>[2]自有船应收租金!I56</f>
        <v>2018.05.08-2018.05.23</v>
      </c>
      <c r="F114" s="74">
        <f>[2]自有船应收租金!V56</f>
        <v>0</v>
      </c>
      <c r="G114" s="73">
        <f>[2]自有船应收租金!AA56</f>
        <v>121000</v>
      </c>
      <c r="H114" s="73">
        <f>IF([2]自有船应收租金!AB56="","",[2]自有船应收租金!AB56)</f>
        <v>121000</v>
      </c>
      <c r="I114" s="77">
        <f>[2]自有船应收租金!Y56</f>
        <v>0</v>
      </c>
    </row>
    <row r="115" spans="2:9" s="53" customFormat="1" ht="12" customHeight="1">
      <c r="B115" s="73" t="str">
        <f>[2]自有船应收租金!B57</f>
        <v>ACACIA VIRGO</v>
      </c>
      <c r="C115" s="73" t="str">
        <f>[2]自有船应收租金!C57</f>
        <v>APL</v>
      </c>
      <c r="D115" s="73" t="str">
        <f>[2]自有船应收租金!F57</f>
        <v>第4期</v>
      </c>
      <c r="E115" s="73" t="str">
        <f>[2]自有船应收租金!I57</f>
        <v>2018.05.03-2018.05.18</v>
      </c>
      <c r="F115" s="74">
        <f>[2]自有船应收租金!V57</f>
        <v>0</v>
      </c>
      <c r="G115" s="73">
        <f>[2]自有船应收租金!AA57</f>
        <v>115655.25</v>
      </c>
      <c r="H115" s="73">
        <f>IF([2]自有船应收租金!AB57="","",[2]自有船应收租金!AB57)</f>
        <v>115655.25</v>
      </c>
      <c r="I115" s="77">
        <f>[2]自有船应收租金!Y57</f>
        <v>0</v>
      </c>
    </row>
    <row r="116" spans="2:9" s="53" customFormat="1" ht="12" customHeight="1">
      <c r="B116" s="73" t="str">
        <f>[2]自有船应收租金!B58</f>
        <v>OPDR LISBOA</v>
      </c>
      <c r="C116" s="73" t="str">
        <f>[2]自有船应收租金!C58</f>
        <v>HMM</v>
      </c>
      <c r="D116" s="73" t="str">
        <f>[2]自有船应收租金!F58</f>
        <v>第8期</v>
      </c>
      <c r="E116" s="73" t="str">
        <f>[2]自有船应收租金!I58</f>
        <v>2018.05.10-2018.05.25</v>
      </c>
      <c r="F116" s="74">
        <f>[2]自有船应收租金!V58</f>
        <v>0</v>
      </c>
      <c r="G116" s="73">
        <f>[2]自有船应收租金!AA58</f>
        <v>78650</v>
      </c>
      <c r="H116" s="73">
        <f>IF([2]自有船应收租金!AB58="","",[2]自有船应收租金!AB58)</f>
        <v>78641.72</v>
      </c>
      <c r="I116" s="77">
        <f>[2]自有船应收租金!Y58</f>
        <v>0</v>
      </c>
    </row>
    <row r="117" spans="2:9" s="53" customFormat="1" ht="12" customHeight="1">
      <c r="B117" s="73" t="str">
        <f>[2]自有船应收租金!B59</f>
        <v>JRS CORVUS</v>
      </c>
      <c r="C117" s="73" t="str">
        <f>[2]自有船应收租金!C59</f>
        <v>ONE</v>
      </c>
      <c r="D117" s="73" t="str">
        <f>[2]自有船应收租金!F59</f>
        <v>第2期</v>
      </c>
      <c r="E117" s="73" t="str">
        <f>[2]自有船应收租金!I59</f>
        <v>2018.05.05-2018.05.20</v>
      </c>
      <c r="F117" s="74">
        <f>[2]自有船应收租金!V59</f>
        <v>0</v>
      </c>
      <c r="G117" s="73">
        <f>[2]自有船应收租金!AA59</f>
        <v>163101.24616438401</v>
      </c>
      <c r="H117" s="73">
        <f>IF([2]自有船应收租金!AB59="","",[2]自有船应收租金!AB59)</f>
        <v>163097.51999999999</v>
      </c>
      <c r="I117" s="77" t="str">
        <f>[2]自有船应收租金!Y59</f>
        <v>1.25%佣金</v>
      </c>
    </row>
    <row r="118" spans="2:9" s="53" customFormat="1" ht="12" customHeight="1">
      <c r="B118" s="73" t="str">
        <f>[2]自有船应收租金!B60</f>
        <v>ACACIA MING</v>
      </c>
      <c r="C118" s="73" t="str">
        <f>[2]自有船应收租金!C60</f>
        <v>ONE</v>
      </c>
      <c r="D118" s="73" t="str">
        <f>[2]自有船应收租金!F60</f>
        <v>第2期</v>
      </c>
      <c r="E118" s="73" t="str">
        <f>[2]自有船应收租金!I60</f>
        <v>2018.05.10-2018.05.25</v>
      </c>
      <c r="F118" s="74">
        <f>[2]自有船应收租金!V60</f>
        <v>0</v>
      </c>
      <c r="G118" s="73">
        <f>[2]自有船应收租金!AA60</f>
        <v>86750.8561643836</v>
      </c>
      <c r="H118" s="73">
        <f>IF([2]自有船应收租金!AB60="","",[2]自有船应收租金!AB60)</f>
        <v>86747.14</v>
      </c>
      <c r="I118" s="77" t="str">
        <f>[2]自有船应收租金!Y60</f>
        <v>1.25%佣金</v>
      </c>
    </row>
    <row r="119" spans="2:9" s="53" customFormat="1" ht="12" customHeight="1">
      <c r="B119" s="73" t="str">
        <f>[2]自有船应收租金!B61</f>
        <v>ACACIA LAN</v>
      </c>
      <c r="C119" s="73" t="str">
        <f>[2]自有船应收租金!C61</f>
        <v>Heung-A</v>
      </c>
      <c r="D119" s="73" t="str">
        <f>[2]自有船应收租金!F61</f>
        <v>第2期</v>
      </c>
      <c r="E119" s="73" t="str">
        <f>[2]自有船应收租金!I61</f>
        <v>2018.05.14-2018.05.29</v>
      </c>
      <c r="F119" s="74">
        <f>[2]自有船应收租金!V61</f>
        <v>0</v>
      </c>
      <c r="G119" s="73">
        <f>[2]自有船应收租金!AA61</f>
        <v>262008.77799999999</v>
      </c>
      <c r="H119" s="73">
        <f>IF([2]自有船应收租金!AB61="","",[2]自有船应收租金!AB61)</f>
        <v>261993.78</v>
      </c>
      <c r="I119" s="77" t="str">
        <f>[2]自有船应收租金!Y61</f>
        <v>接船检验费</v>
      </c>
    </row>
    <row r="120" spans="2:9" s="53" customFormat="1" ht="12" customHeight="1">
      <c r="B120" s="73" t="str">
        <f>[2]自有船应收租金!B62</f>
        <v>ACACIA LAN</v>
      </c>
      <c r="C120" s="73" t="str">
        <f>[2]自有船应收租金!C62</f>
        <v>ONE</v>
      </c>
      <c r="D120" s="73" t="str">
        <f>[2]自有船应收租金!F62</f>
        <v>第2期</v>
      </c>
      <c r="E120" s="73" t="str">
        <f>[2]自有船应收租金!I62</f>
        <v>2018.04.25-2018.04.26</v>
      </c>
      <c r="F120" s="74">
        <f>[2]自有船应收租金!V62</f>
        <v>0</v>
      </c>
      <c r="G120" s="73">
        <f>[2]自有船应收租金!AA62</f>
        <v>5487.1404109589002</v>
      </c>
      <c r="H120" s="73">
        <f>IF([2]自有船应收租金!AB62="","",[2]自有船应收租金!AB62)</f>
        <v>5487.14</v>
      </c>
      <c r="I120" s="77" t="str">
        <f>[2]自有船应收租金!Y62</f>
        <v>1.25%佣金</v>
      </c>
    </row>
    <row r="121" spans="2:9" s="53" customFormat="1" ht="12" customHeight="1">
      <c r="B121" s="73" t="str">
        <f>[2]自有船应收租金!B63</f>
        <v>ACACIA TAURUS</v>
      </c>
      <c r="C121" s="73" t="str">
        <f>[2]自有船应收租金!C63</f>
        <v>COSCO</v>
      </c>
      <c r="D121" s="73" t="str">
        <f>[2]自有船应收租金!F63</f>
        <v>第3期</v>
      </c>
      <c r="E121" s="73" t="str">
        <f>[2]自有船应收租金!I63</f>
        <v>2018.05.08-2018.05.13</v>
      </c>
      <c r="F121" s="74">
        <f>[2]自有船应收租金!V63</f>
        <v>0</v>
      </c>
      <c r="G121" s="73">
        <f>[2]自有船应收租金!AA63</f>
        <v>25809.982199999999</v>
      </c>
      <c r="H121" s="73">
        <f>IF([2]自有船应收租金!AB63="","",[2]自有船应收租金!AB63)</f>
        <v>25809.98</v>
      </c>
      <c r="I121" s="77">
        <f>[2]自有船应收租金!Y63</f>
        <v>0</v>
      </c>
    </row>
    <row r="122" spans="2:9" s="53" customFormat="1" ht="12" customHeight="1">
      <c r="B122" s="73" t="str">
        <f>[2]自有船应收租金!B64</f>
        <v>Heung-A Jakarta</v>
      </c>
      <c r="C122" s="73" t="str">
        <f>[2]自有船应收租金!C64</f>
        <v>Heung-A</v>
      </c>
      <c r="D122" s="73" t="str">
        <f>[2]自有船应收租金!F64</f>
        <v>第1期</v>
      </c>
      <c r="E122" s="73" t="str">
        <f>[2]自有船应收租金!I64</f>
        <v>2018.05.04-2018.05.19</v>
      </c>
      <c r="F122" s="74">
        <f>[2]自有船应收租金!V64</f>
        <v>0</v>
      </c>
      <c r="G122" s="73">
        <f>[2]自有船应收租金!AA64</f>
        <v>94331.25</v>
      </c>
      <c r="H122" s="73">
        <f>IF([2]自有船应收租金!AB64="","",[2]自有船应收租金!AB64)</f>
        <v>94312.54</v>
      </c>
      <c r="I122" s="77" t="str">
        <f>[2]自有船应收租金!Y64</f>
        <v>1.25%佣金</v>
      </c>
    </row>
    <row r="123" spans="2:9" s="53" customFormat="1" ht="12" customHeight="1">
      <c r="B123" s="73" t="str">
        <f>[2]自有船应收租金!B65</f>
        <v>Heung-A Manila</v>
      </c>
      <c r="C123" s="73" t="str">
        <f>[2]自有船应收租金!C65</f>
        <v>Heung-A</v>
      </c>
      <c r="D123" s="73" t="str">
        <f>[2]自有船应收租金!F65</f>
        <v>第1期</v>
      </c>
      <c r="E123" s="73" t="str">
        <f>[2]自有船应收租金!I65</f>
        <v>2018.05.06-2018.05.21</v>
      </c>
      <c r="F123" s="74">
        <f>[2]自有船应收租金!V65</f>
        <v>0</v>
      </c>
      <c r="G123" s="73">
        <f>[2]自有船应收租金!AA65</f>
        <v>94331.25</v>
      </c>
      <c r="H123" s="73">
        <f>IF([2]自有船应收租金!AB65="","",[2]自有船应收租金!AB65)</f>
        <v>94312.54</v>
      </c>
      <c r="I123" s="77" t="str">
        <f>[2]自有船应收租金!Y65</f>
        <v>1.25%佣金</v>
      </c>
    </row>
    <row r="124" spans="2:9" s="53" customFormat="1" ht="12" customHeight="1">
      <c r="B124" s="73" t="str">
        <f>[2]自有船应收租金!B66</f>
        <v>Heung-A Singapore</v>
      </c>
      <c r="C124" s="73" t="str">
        <f>[2]自有船应收租金!C66</f>
        <v>SKR</v>
      </c>
      <c r="D124" s="73" t="str">
        <f>[2]自有船应收租金!F66</f>
        <v>第1期</v>
      </c>
      <c r="E124" s="73" t="str">
        <f>[2]自有船应收租金!I66</f>
        <v>2018.05.09-2018.05.24</v>
      </c>
      <c r="F124" s="74">
        <f>[2]自有船应收租金!V66</f>
        <v>0</v>
      </c>
      <c r="G124" s="73">
        <f>[2]自有船应收租金!AA66</f>
        <v>97500</v>
      </c>
      <c r="H124" s="73">
        <f>IF([2]自有船应收租金!AB66="","",[2]自有船应收租金!AB66)</f>
        <v>97496.31</v>
      </c>
      <c r="I124" s="77">
        <f>[2]自有船应收租金!Y66</f>
        <v>0</v>
      </c>
    </row>
    <row r="125" spans="2:9" s="53" customFormat="1" ht="12" customHeight="1">
      <c r="B125" s="73" t="str">
        <f>[2]自有船应收租金!B67</f>
        <v>ACACIA ARIES</v>
      </c>
      <c r="C125" s="73" t="str">
        <f>[2]自有船应收租金!C67</f>
        <v>DBR</v>
      </c>
      <c r="D125" s="73" t="str">
        <f>[2]自有船应收租金!F67</f>
        <v>第6期</v>
      </c>
      <c r="E125" s="73" t="str">
        <f>[2]自有船应收租金!I67</f>
        <v>2018.05.22-2018.06.06</v>
      </c>
      <c r="F125" s="74">
        <f>[2]自有船应收租金!V67</f>
        <v>0</v>
      </c>
      <c r="G125" s="73">
        <f>[2]自有船应收租金!AA67</f>
        <v>70186.83</v>
      </c>
      <c r="H125" s="73">
        <f>IF([2]自有船应收租金!AB67="","",[2]自有船应收租金!AB67)</f>
        <v>70186.62</v>
      </c>
      <c r="I125" s="77" t="str">
        <f>[2]自有船应收租金!Y67</f>
        <v>收回4月劳务费/3月船东费/停租 1.7257天</v>
      </c>
    </row>
    <row r="126" spans="2:9" s="53" customFormat="1" ht="12" customHeight="1">
      <c r="B126" s="73" t="str">
        <f>[2]自有船应收租金!B68</f>
        <v>CONMAR HAWK</v>
      </c>
      <c r="C126" s="73" t="str">
        <f>[2]自有船应收租金!C68</f>
        <v>CMS</v>
      </c>
      <c r="D126" s="73" t="str">
        <f>[2]自有船应收租金!F68</f>
        <v>第9期</v>
      </c>
      <c r="E126" s="73" t="str">
        <f>[2]自有船应收租金!I68</f>
        <v>2018.05.28-2018.06.12</v>
      </c>
      <c r="F126" s="74">
        <f>[2]自有船应收租金!V68</f>
        <v>0</v>
      </c>
      <c r="G126" s="73">
        <f>[2]自有船应收租金!AA68</f>
        <v>74604.965753424694</v>
      </c>
      <c r="H126" s="73">
        <f>IF([2]自有船应收租金!AB68="","",[2]自有船应收租金!AB68)</f>
        <v>74584.97</v>
      </c>
      <c r="I126" s="77" t="str">
        <f>[2]自有船应收租金!Y68</f>
        <v>1.25%佣金</v>
      </c>
    </row>
    <row r="127" spans="2:9" s="53" customFormat="1" ht="12" customHeight="1">
      <c r="B127" s="73" t="str">
        <f>[2]自有船应收租金!B69</f>
        <v>JRS CARINA</v>
      </c>
      <c r="C127" s="73" t="str">
        <f>[2]自有船应收租金!C69</f>
        <v>CCL</v>
      </c>
      <c r="D127" s="73" t="str">
        <f>[2]自有船应收租金!F69</f>
        <v>第12期</v>
      </c>
      <c r="E127" s="73" t="str">
        <f>[2]自有船应收租金!I69</f>
        <v>2018.05.24-2018.06.08</v>
      </c>
      <c r="F127" s="74">
        <f>[2]自有船应收租金!V69</f>
        <v>0</v>
      </c>
      <c r="G127" s="73">
        <f>[2]自有船应收租金!AA69</f>
        <v>66504.17</v>
      </c>
      <c r="H127" s="73">
        <f>IF([2]自有船应收租金!AB69="","",[2]自有船应收租金!AB69)</f>
        <v>66501.77</v>
      </c>
      <c r="I127" s="77" t="str">
        <f>[2]自有船应收租金!Y69</f>
        <v>船东费用</v>
      </c>
    </row>
    <row r="128" spans="2:9" s="53" customFormat="1" ht="12" customHeight="1">
      <c r="B128" s="73" t="str">
        <f>[2]自有船应收租金!B70</f>
        <v>JRS CORVUS</v>
      </c>
      <c r="C128" s="73" t="str">
        <f>[2]自有船应收租金!C70</f>
        <v>ONE</v>
      </c>
      <c r="D128" s="73" t="str">
        <f>[2]自有船应收租金!F70</f>
        <v>第3期</v>
      </c>
      <c r="E128" s="73" t="str">
        <f>[2]自有船应收租金!I70</f>
        <v>2018.05.20-2018.06.04</v>
      </c>
      <c r="F128" s="74">
        <f>[2]自有船应收租金!V70</f>
        <v>0</v>
      </c>
      <c r="G128" s="73">
        <f>[2]自有船应收租金!AA70</f>
        <v>86787.966164383601</v>
      </c>
      <c r="H128" s="73">
        <f>IF([2]自有船应收租金!AB70="","",[2]自有船应收租金!AB70)</f>
        <v>86784.27</v>
      </c>
      <c r="I128" s="77" t="str">
        <f>[2]自有船应收租金!Y70</f>
        <v>1.25%佣金</v>
      </c>
    </row>
    <row r="129" spans="2:9" s="53" customFormat="1" ht="12" customHeight="1">
      <c r="B129" s="73" t="str">
        <f>[2]自有船应收租金!B71</f>
        <v>ACACIA LAN</v>
      </c>
      <c r="C129" s="73" t="str">
        <f>[2]自有船应收租金!C71</f>
        <v>Heung-A</v>
      </c>
      <c r="D129" s="73" t="str">
        <f>[2]自有船应收租金!F71</f>
        <v>第3期</v>
      </c>
      <c r="E129" s="73" t="str">
        <f>[2]自有船应收租金!I71</f>
        <v>2018.05.29-2018.06.13</v>
      </c>
      <c r="F129" s="74">
        <f>[2]自有船应收租金!V71</f>
        <v>0</v>
      </c>
      <c r="G129" s="73">
        <f>[2]自有船应收租金!AA71</f>
        <v>73180.759999999995</v>
      </c>
      <c r="H129" s="73">
        <f>IF([2]自有船应收租金!AB71="","",[2]自有船应收租金!AB71)</f>
        <v>73165.759999999995</v>
      </c>
      <c r="I129" s="77" t="str">
        <f>[2]自有船应收租金!Y71</f>
        <v>停租18.04.29-04.30 0.9028天</v>
      </c>
    </row>
    <row r="130" spans="2:9" s="53" customFormat="1" ht="12" customHeight="1">
      <c r="B130" s="73" t="str">
        <f>[2]自有船应收租金!B72</f>
        <v>ACACIA LEO</v>
      </c>
      <c r="C130" s="73" t="str">
        <f>[2]自有船应收租金!C72</f>
        <v>WHL</v>
      </c>
      <c r="D130" s="73" t="str">
        <f>[2]自有船应收租金!F72</f>
        <v>prefinal</v>
      </c>
      <c r="E130" s="73" t="str">
        <f>[2]自有船应收租金!I72</f>
        <v>2018.05.13-2018.06.12</v>
      </c>
      <c r="F130" s="74">
        <f>[2]自有船应收租金!V72</f>
        <v>0</v>
      </c>
      <c r="G130" s="73">
        <f>[2]自有船应收租金!AA72</f>
        <v>20626.555931506799</v>
      </c>
      <c r="H130" s="73">
        <f>IF([2]自有船应收租金!AB72="","",[2]自有船应收租金!AB72)</f>
        <v>20618.8</v>
      </c>
      <c r="I130" s="77" t="str">
        <f>[2]自有船应收租金!Y72</f>
        <v>预估船东费/雨刷马达费用/停租0.5396天/停租0.9792天</v>
      </c>
    </row>
    <row r="131" spans="2:9" s="53" customFormat="1" ht="12" customHeight="1">
      <c r="B131" s="73" t="str">
        <f>[2]自有船应收租金!B73</f>
        <v>ACACIA LIBRA</v>
      </c>
      <c r="C131" s="73" t="str">
        <f>[2]自有船应收租金!C73</f>
        <v>HMM</v>
      </c>
      <c r="D131" s="73" t="str">
        <f>[2]自有船应收租金!F73</f>
        <v>第5期</v>
      </c>
      <c r="E131" s="73" t="str">
        <f>[2]自有船应收租金!I73</f>
        <v>2018.05.23-2018.06.07</v>
      </c>
      <c r="F131" s="74">
        <f>[2]自有船应收租金!V73</f>
        <v>0</v>
      </c>
      <c r="G131" s="73">
        <f>[2]自有船应收租金!AA73</f>
        <v>121000</v>
      </c>
      <c r="H131" s="73">
        <f>IF([2]自有船应收租金!AB73="","",[2]自有船应收租金!AB73)</f>
        <v>121000</v>
      </c>
      <c r="I131" s="77">
        <f>[2]自有船应收租金!Y73</f>
        <v>0</v>
      </c>
    </row>
    <row r="132" spans="2:9" s="53" customFormat="1" ht="12" customHeight="1">
      <c r="B132" s="73" t="str">
        <f>[2]自有船应收租金!B74</f>
        <v>ACACIA MING</v>
      </c>
      <c r="C132" s="73" t="str">
        <f>[2]自有船应收租金!C74</f>
        <v>ONE</v>
      </c>
      <c r="D132" s="73" t="str">
        <f>[2]自有船应收租金!F74</f>
        <v>第3期</v>
      </c>
      <c r="E132" s="73" t="str">
        <f>[2]自有船应收租金!I74</f>
        <v>2018.05.25-2018.06.09</v>
      </c>
      <c r="F132" s="74">
        <f>[2]自有船应收租金!V74</f>
        <v>0</v>
      </c>
      <c r="G132" s="73">
        <f>[2]自有船应收租金!AA74</f>
        <v>170757.99616438401</v>
      </c>
      <c r="H132" s="73">
        <f>IF([2]自有船应收租金!AB74="","",[2]自有船应收租金!AB74)</f>
        <v>170754.3</v>
      </c>
      <c r="I132" s="77" t="str">
        <f>[2]自有船应收租金!Y74</f>
        <v>1.25%佣金</v>
      </c>
    </row>
    <row r="133" spans="2:9" s="53" customFormat="1" ht="12" customHeight="1">
      <c r="B133" s="73" t="str">
        <f>[2]自有船应收租金!B75</f>
        <v>OPDR LISBOA</v>
      </c>
      <c r="C133" s="73" t="str">
        <f>[2]自有船应收租金!C75</f>
        <v>HMM</v>
      </c>
      <c r="D133" s="73" t="str">
        <f>[2]自有船应收租金!F75</f>
        <v>第9期</v>
      </c>
      <c r="E133" s="73" t="str">
        <f>[2]自有船应收租金!I75</f>
        <v>2018.05.25-2018.06.07</v>
      </c>
      <c r="F133" s="74">
        <f>[2]自有船应收租金!V75</f>
        <v>0</v>
      </c>
      <c r="G133" s="73">
        <f>[2]自有船应收租金!AA75</f>
        <v>68163.333333333299</v>
      </c>
      <c r="H133" s="73">
        <f>IF([2]自有船应收租金!AB75="","",[2]自有船应收租金!AB75)</f>
        <v>68155.05</v>
      </c>
      <c r="I133" s="77">
        <f>[2]自有船应收租金!Y75</f>
        <v>0</v>
      </c>
    </row>
    <row r="134" spans="2:9" s="53" customFormat="1" ht="12" customHeight="1">
      <c r="B134" s="73" t="str">
        <f>[2]自有船应收租金!B76</f>
        <v>ACACIA VIRGO</v>
      </c>
      <c r="C134" s="73" t="str">
        <f>[2]自有船应收租金!C76</f>
        <v>APL</v>
      </c>
      <c r="D134" s="73" t="str">
        <f>[2]自有船应收租金!F76</f>
        <v>第5期</v>
      </c>
      <c r="E134" s="73" t="str">
        <f>[2]自有船应收租金!I76</f>
        <v>2018.05.18-2018.06.02</v>
      </c>
      <c r="F134" s="74">
        <f>[2]自有船应收租金!V76</f>
        <v>0</v>
      </c>
      <c r="G134" s="73">
        <f>[2]自有船应收租金!AA76</f>
        <v>117255.59794182199</v>
      </c>
      <c r="H134" s="73">
        <f>IF([2]自有船应收租金!AB76="","",[2]自有船应收租金!AB76)</f>
        <v>117255.6</v>
      </c>
      <c r="I134" s="77" t="str">
        <f>[2]自有船应收租金!Y76</f>
        <v>租家承担2/3 吨税</v>
      </c>
    </row>
    <row r="135" spans="2:9" s="53" customFormat="1" ht="12" customHeight="1">
      <c r="B135" s="73" t="str">
        <f>[2]自有船应收租金!B77</f>
        <v>ACACIA LAN</v>
      </c>
      <c r="C135" s="73" t="str">
        <f>[2]自有船应收租金!C77</f>
        <v>ONE</v>
      </c>
      <c r="D135" s="73" t="str">
        <f>[2]自有船应收租金!F77</f>
        <v>prefinal</v>
      </c>
      <c r="E135" s="73" t="str">
        <f>[2]自有船应收租金!I77</f>
        <v>2018.04.26-2018.04.29</v>
      </c>
      <c r="F135" s="74">
        <f>[2]自有船应收租金!V77</f>
        <v>0</v>
      </c>
      <c r="G135" s="73">
        <f>[2]自有船应收租金!AA77</f>
        <v>-45314.083869863003</v>
      </c>
      <c r="H135" s="73">
        <f>IF([2]自有船应收租金!AB77="","",[2]自有船应收租金!AB77)</f>
        <v>-45314.080000000002</v>
      </c>
      <c r="I135" s="77" t="str">
        <f>[2]自有船应收租金!Y77</f>
        <v>1.25%佣金/租家应返还多扣的预估船东费</v>
      </c>
    </row>
    <row r="136" spans="2:9" ht="12.75" customHeight="1">
      <c r="B136" s="73" t="str">
        <f>[2]自有船应收租金!B78</f>
        <v>ACACIA ARIES</v>
      </c>
      <c r="C136" s="64" t="str">
        <f>[2]自有船应收租金!C78</f>
        <v>DBR</v>
      </c>
      <c r="D136" s="64" t="str">
        <f>[2]自有船应收租金!F78</f>
        <v>final</v>
      </c>
      <c r="E136" s="64" t="str">
        <f>[2]自有船应收租金!I78</f>
        <v>2018.06.06-2018.06.14</v>
      </c>
      <c r="F136" s="78">
        <f>[2]自有船应收租金!V78</f>
        <v>0</v>
      </c>
      <c r="G136" s="64">
        <f>[2]自有船应收租金!AA78</f>
        <v>-44497.139369999997</v>
      </c>
      <c r="H136" s="73">
        <f>IF([2]自有船应收租金!AB78="","",[2]自有船应收租金!AB78)</f>
        <v>-44497.14</v>
      </c>
      <c r="I136" s="79" t="str">
        <f>[2]自有船应收租金!Y78</f>
        <v>还船检验费/4.5月船东费/收回5月劳务费</v>
      </c>
    </row>
    <row r="137" spans="2:9" s="53" customFormat="1" ht="12" customHeight="1">
      <c r="B137" s="73" t="str">
        <f>[2]自有船应收租金!B79</f>
        <v>Heung-A Jakarta</v>
      </c>
      <c r="C137" s="73" t="str">
        <f>[2]自有船应收租金!C79</f>
        <v>Heung-A</v>
      </c>
      <c r="D137" s="73" t="str">
        <f>[2]自有船应收租金!F79</f>
        <v>第2期</v>
      </c>
      <c r="E137" s="73" t="str">
        <f>[2]自有船应收租金!I79</f>
        <v>2018.05.19-2018.06.03</v>
      </c>
      <c r="F137" s="74">
        <f>[2]自有船应收租金!V79</f>
        <v>0</v>
      </c>
      <c r="G137" s="73">
        <f>[2]自有船应收租金!AA79</f>
        <v>95531.25</v>
      </c>
      <c r="H137" s="73">
        <f>IF([2]自有船应收租金!AB79="","",[2]自有船应收租金!AB79)</f>
        <v>95512.56</v>
      </c>
      <c r="I137" s="77" t="str">
        <f>[2]自有船应收租金!Y79</f>
        <v>1.25%佣金</v>
      </c>
    </row>
    <row r="138" spans="2:9" s="53" customFormat="1" ht="12" customHeight="1">
      <c r="B138" s="73" t="str">
        <f>[2]自有船应收租金!B80</f>
        <v>Heung-A Manila</v>
      </c>
      <c r="C138" s="73" t="str">
        <f>[2]自有船应收租金!C80</f>
        <v>Heung-A</v>
      </c>
      <c r="D138" s="73" t="str">
        <f>[2]自有船应收租金!F80</f>
        <v>第2期</v>
      </c>
      <c r="E138" s="73" t="str">
        <f>[2]自有船应收租金!I80</f>
        <v>2018.05.21-2018.06.05</v>
      </c>
      <c r="F138" s="74">
        <f>[2]自有船应收租金!V80</f>
        <v>0</v>
      </c>
      <c r="G138" s="73">
        <f>[2]自有船应收租金!AA80</f>
        <v>95531.25</v>
      </c>
      <c r="H138" s="73">
        <f>IF([2]自有船应收租金!AB80="","",[2]自有船应收租金!AB80)</f>
        <v>95512.55</v>
      </c>
      <c r="I138" s="77" t="str">
        <f>[2]自有船应收租金!Y80</f>
        <v>1.25%佣金</v>
      </c>
    </row>
    <row r="139" spans="2:9" s="53" customFormat="1" ht="12" customHeight="1">
      <c r="B139" s="73" t="str">
        <f>[2]自有船应收租金!B81</f>
        <v>Heung-A Singapore</v>
      </c>
      <c r="C139" s="73" t="str">
        <f>[2]自有船应收租金!C81</f>
        <v>SKR</v>
      </c>
      <c r="D139" s="73" t="str">
        <f>[2]自有船应收租金!F81</f>
        <v>第2期</v>
      </c>
      <c r="E139" s="73" t="str">
        <f>[2]自有船应收租金!I81</f>
        <v>2018.05.24-2018.06.08</v>
      </c>
      <c r="F139" s="74">
        <f>[2]自有船应收租金!V81</f>
        <v>0</v>
      </c>
      <c r="G139" s="73">
        <f>[2]自有船应收租金!AA81</f>
        <v>97500</v>
      </c>
      <c r="H139" s="73">
        <f>IF([2]自有船应收租金!AB81="","",[2]自有船应收租金!AB81)</f>
        <v>97496.3</v>
      </c>
      <c r="I139" s="77">
        <f>[2]自有船应收租金!Y81</f>
        <v>0</v>
      </c>
    </row>
    <row r="140" spans="2:9" s="53" customFormat="1" ht="12" customHeight="1">
      <c r="B140" s="73" t="str">
        <f>[2]自有船应收租金!B82</f>
        <v>Heung-A Singapore</v>
      </c>
      <c r="C140" s="73" t="str">
        <f>[2]自有船应收租金!C82</f>
        <v>SKR</v>
      </c>
      <c r="D140" s="73" t="str">
        <f>[2]自有船应收租金!F82</f>
        <v>第2期</v>
      </c>
      <c r="E140" s="73" t="str">
        <f>[2]自有船应收租金!I82</f>
        <v>2018.05.24-2018.06.08</v>
      </c>
      <c r="F140" s="74">
        <f>[2]自有船应收租金!V82</f>
        <v>0</v>
      </c>
      <c r="G140" s="73">
        <f>[2]自有船应收租金!AA82</f>
        <v>56721.42</v>
      </c>
      <c r="H140" s="73">
        <f>IF([2]自有船应收租金!AB82="","",[2]自有船应收租金!AB82)</f>
        <v>56717.71</v>
      </c>
      <c r="I140" s="77">
        <f>[2]自有船应收租金!Y82</f>
        <v>0</v>
      </c>
    </row>
    <row r="141" spans="2:9" s="53" customFormat="1" ht="12" customHeight="1">
      <c r="B141" s="73" t="str">
        <f>[2]自有船应收租金!B83</f>
        <v>ACACIA TAURUS</v>
      </c>
      <c r="C141" s="73" t="str">
        <f>[2]自有船应收租金!C83</f>
        <v>COSCO</v>
      </c>
      <c r="D141" s="73" t="str">
        <f>[2]自有船应收租金!F83</f>
        <v>prefinal</v>
      </c>
      <c r="E141" s="73" t="str">
        <f>[2]自有船应收租金!I83</f>
        <v>2018.05.13-2018.05.14</v>
      </c>
      <c r="F141" s="74">
        <f>[2]自有船应收租金!V83</f>
        <v>0</v>
      </c>
      <c r="G141" s="73">
        <f>[2]自有船应收租金!AA83</f>
        <v>31065.5268</v>
      </c>
      <c r="H141" s="73">
        <f>IF([2]自有船应收租金!AB83="","",[2]自有船应收租金!AB83)</f>
        <v>31065.53</v>
      </c>
      <c r="I141" s="77" t="str">
        <f>[2]自有船应收租金!Y83</f>
        <v>预估船东费/回收冷藏监管及自引自靠</v>
      </c>
    </row>
    <row r="142" spans="2:9" s="53" customFormat="1" ht="12" customHeight="1">
      <c r="B142" s="73" t="str">
        <f>[2]自有船应收租金!B84</f>
        <v>ACACIA TAURUS</v>
      </c>
      <c r="C142" s="73" t="str">
        <f>[2]自有船应收租金!C84</f>
        <v>COSCO</v>
      </c>
      <c r="D142" s="73" t="str">
        <f>[2]自有船应收租金!F84</f>
        <v>prefinal</v>
      </c>
      <c r="E142" s="73" t="str">
        <f>[2]自有船应收租金!I84</f>
        <v>2018.05.14-2018.05.18</v>
      </c>
      <c r="F142" s="74">
        <f>[2]自有船应收租金!V84</f>
        <v>0</v>
      </c>
      <c r="G142" s="73">
        <f>[2]自有船应收租金!AA84</f>
        <v>-21979.051500000001</v>
      </c>
      <c r="H142" s="73">
        <f>IF([2]自有船应收租金!AB84="","",[2]自有船应收租金!AB84)</f>
        <v>-21979.05</v>
      </c>
      <c r="I142" s="77" t="str">
        <f>[2]自有船应收租金!Y84</f>
        <v>还船检验费</v>
      </c>
    </row>
    <row r="143" spans="2:9" s="53" customFormat="1" ht="12" customHeight="1">
      <c r="B143" s="73" t="str">
        <f>[2]自有船应收租金!B85</f>
        <v>ACACIA TAURUS</v>
      </c>
      <c r="C143" s="73" t="str">
        <f>[2]自有船应收租金!C85</f>
        <v>KMTC</v>
      </c>
      <c r="D143" s="73" t="str">
        <f>[2]自有船应收租金!F85</f>
        <v>第1期</v>
      </c>
      <c r="E143" s="73" t="str">
        <f>[2]自有船应收租金!I85</f>
        <v>2018.05.20-2018.06.03</v>
      </c>
      <c r="F143" s="74">
        <f>[2]自有船应收租金!V85</f>
        <v>0</v>
      </c>
      <c r="G143" s="73">
        <f>[2]自有船应收租金!AA85</f>
        <v>44112.5</v>
      </c>
      <c r="H143" s="73">
        <f>IF([2]自有船应收租金!AB85="","",[2]自有船应收租金!AB85)</f>
        <v>44112.5</v>
      </c>
      <c r="I143" s="77" t="str">
        <f>[2]自有船应收租金!Y85</f>
        <v>1.25%佣金/租家扣除预估费及油款预估</v>
      </c>
    </row>
    <row r="144" spans="2:9" s="53" customFormat="1" ht="12" customHeight="1">
      <c r="B144" s="73" t="str">
        <f>[2]自有船应收租金!B86</f>
        <v>ACACIA TAURUS</v>
      </c>
      <c r="C144" s="73" t="str">
        <f>[2]自有船应收租金!C86</f>
        <v>KMTC</v>
      </c>
      <c r="D144" s="73" t="str">
        <f>[2]自有船应收租金!F86</f>
        <v>prefinal</v>
      </c>
      <c r="E144" s="73" t="str">
        <f>[2]自有船应收租金!I86</f>
        <v>2018.05.20-2018.06.03</v>
      </c>
      <c r="F144" s="74">
        <f>[2]自有船应收租金!V86</f>
        <v>0</v>
      </c>
      <c r="G144" s="73">
        <f>[2]自有船应收租金!AA86</f>
        <v>5000.99999999999</v>
      </c>
      <c r="H144" s="73">
        <f>IF([2]自有船应收租金!AB86="","",[2]自有船应收租金!AB86)</f>
        <v>5001</v>
      </c>
      <c r="I144" s="77" t="str">
        <f>[2]自有船应收租金!Y86</f>
        <v>1.25%佣金/船东费预留/租家已付款</v>
      </c>
    </row>
    <row r="145" spans="2:9" ht="12.75" customHeight="1">
      <c r="B145" s="73" t="str">
        <f>[2]自有船应收租金!B87</f>
        <v>JRS CORVUS</v>
      </c>
      <c r="C145" s="64" t="str">
        <f>[2]自有船应收租金!C87</f>
        <v>NYK</v>
      </c>
      <c r="D145" s="64" t="str">
        <f>[2]自有船应收租金!F87</f>
        <v>final</v>
      </c>
      <c r="E145" s="64" t="str">
        <f>[2]自有船应收租金!I87</f>
        <v>2018.03.24-2018.04.05</v>
      </c>
      <c r="F145" s="78">
        <f>[2]自有船应收租金!V87</f>
        <v>0</v>
      </c>
      <c r="G145" s="64">
        <f>[2]自有船应收租金!AA87</f>
        <v>-1887.97110273972</v>
      </c>
      <c r="H145" s="73">
        <f>IF([2]自有船应收租金!AB87="","",[2]自有船应收租金!AB87)</f>
        <v>-179.7</v>
      </c>
      <c r="I145" s="79" t="str">
        <f>[2]自有船应收租金!Y87</f>
        <v>1.25%佣金/停租（2.23 05:06-2.27 11:00 SHA 4.24583天）/接还船检验费/停租（1.22 18:00-1.23 07:00LT 0.54167天）/返还船东费预估/1-4月船东费</v>
      </c>
    </row>
    <row r="146" spans="2:9" s="53" customFormat="1" ht="12" customHeight="1">
      <c r="B146" s="73" t="str">
        <f>[2]自有船应收租金!B88</f>
        <v>CONMAR HAWK</v>
      </c>
      <c r="C146" s="73" t="str">
        <f>[2]自有船应收租金!C88</f>
        <v>CMS</v>
      </c>
      <c r="D146" s="73" t="str">
        <f>[2]自有船应收租金!F88</f>
        <v>第10期</v>
      </c>
      <c r="E146" s="73" t="str">
        <f>[2]自有船应收租金!I88</f>
        <v>2018.06.12-2018.06.27</v>
      </c>
      <c r="F146" s="74">
        <f>[2]自有船应收租金!V88</f>
        <v>0</v>
      </c>
      <c r="G146" s="73">
        <f>[2]自有船应收租金!AA88</f>
        <v>74604.965753424694</v>
      </c>
      <c r="H146" s="73">
        <f>IF([2]自有船应收租金!AB88="","",[2]自有船应收租金!AB88)</f>
        <v>74584.97</v>
      </c>
      <c r="I146" s="77" t="str">
        <f>[2]自有船应收租金!Y88</f>
        <v>1.25%佣金</v>
      </c>
    </row>
    <row r="147" spans="2:9" s="53" customFormat="1" ht="12" customHeight="1">
      <c r="B147" s="73" t="str">
        <f>[2]自有船应收租金!B89</f>
        <v>JRS CARINA</v>
      </c>
      <c r="C147" s="73" t="str">
        <f>[2]自有船应收租金!C89</f>
        <v>CCL</v>
      </c>
      <c r="D147" s="73" t="str">
        <f>[2]自有船应收租金!F89</f>
        <v>第13期</v>
      </c>
      <c r="E147" s="73" t="str">
        <f>[2]自有船应收租金!I89</f>
        <v>2018.06.08-2018.06.23</v>
      </c>
      <c r="F147" s="74">
        <f>[2]自有船应收租金!V89</f>
        <v>0</v>
      </c>
      <c r="G147" s="73">
        <f>[2]自有船应收租金!AA89</f>
        <v>66943.75</v>
      </c>
      <c r="H147" s="73">
        <f>IF([2]自有船应收租金!AB89="","",[2]自有船应收租金!AB89)</f>
        <v>66941.350000000006</v>
      </c>
      <c r="I147" s="77">
        <f>[2]自有船应收租金!Y89</f>
        <v>0</v>
      </c>
    </row>
    <row r="148" spans="2:9" s="53" customFormat="1" ht="12" customHeight="1">
      <c r="B148" s="73" t="str">
        <f>[2]自有船应收租金!B90</f>
        <v>JRS CORVUS</v>
      </c>
      <c r="C148" s="73" t="str">
        <f>[2]自有船应收租金!C90</f>
        <v>ONE</v>
      </c>
      <c r="D148" s="73" t="str">
        <f>[2]自有船应收租金!F90</f>
        <v>第4期</v>
      </c>
      <c r="E148" s="73" t="str">
        <f>[2]自有船应收租金!I90</f>
        <v>2018.06.04-2018.06.19</v>
      </c>
      <c r="F148" s="74">
        <f>[2]自有船应收租金!V90</f>
        <v>0</v>
      </c>
      <c r="G148" s="73">
        <f>[2]自有船应收租金!AA90</f>
        <v>82307.1061643836</v>
      </c>
      <c r="H148" s="73">
        <f>IF([2]自有船应收租金!AB90="","",[2]自有船应收租金!AB90)</f>
        <v>82303.399999999994</v>
      </c>
      <c r="I148" s="77" t="str">
        <f>[2]自有船应收租金!Y90</f>
        <v>1.25%佣金</v>
      </c>
    </row>
    <row r="149" spans="2:9" s="53" customFormat="1" ht="12" customHeight="1">
      <c r="B149" s="73" t="str">
        <f>[2]自有船应收租金!B91</f>
        <v>ACACIA LAN</v>
      </c>
      <c r="C149" s="73" t="str">
        <f>[2]自有船应收租金!C91</f>
        <v>Heung-A</v>
      </c>
      <c r="D149" s="73" t="str">
        <f>[2]自有船应收租金!F91</f>
        <v>第4期</v>
      </c>
      <c r="E149" s="73" t="str">
        <f>[2]自有船应收租金!I91</f>
        <v>2018.06.13-2018.06.28</v>
      </c>
      <c r="F149" s="74">
        <f>[2]自有船应收租金!V91</f>
        <v>0</v>
      </c>
      <c r="G149" s="73">
        <f>[2]自有船应收租金!AA91</f>
        <v>60623.7</v>
      </c>
      <c r="H149" s="73">
        <f>IF([2]自有船应收租金!AB91="","",[2]自有船应收租金!AB91)</f>
        <v>60608.7</v>
      </c>
      <c r="I149" s="77" t="str">
        <f>[2]自有船应收租金!Y91</f>
        <v>停租18.05.18-5.20 2.0576天</v>
      </c>
    </row>
    <row r="150" spans="2:9" s="53" customFormat="1" ht="12" customHeight="1">
      <c r="B150" s="73" t="str">
        <f>[2]自有船应收租金!B92</f>
        <v>ACACIA LIBRA</v>
      </c>
      <c r="C150" s="73" t="str">
        <f>[2]自有船应收租金!C92</f>
        <v>HMM</v>
      </c>
      <c r="D150" s="73" t="str">
        <f>[2]自有船应收租金!F92</f>
        <v>prefinal</v>
      </c>
      <c r="E150" s="73" t="str">
        <f>[2]自有船应收租金!I92</f>
        <v>2018.06.07-2018.06.21</v>
      </c>
      <c r="F150" s="74">
        <f>[2]自有船应收租金!V92</f>
        <v>0</v>
      </c>
      <c r="G150" s="73">
        <f>[2]自有船应收租金!AA92</f>
        <v>-18971.115000000002</v>
      </c>
      <c r="H150" s="73">
        <f>IF([2]自有船应收租金!AB92="","",[2]自有船应收租金!AB92)</f>
        <v>-18971.11</v>
      </c>
      <c r="I150" s="77" t="str">
        <f>[2]自有船应收租金!Y92</f>
        <v>船东费预留/劳务费冷藏监管</v>
      </c>
    </row>
    <row r="151" spans="2:9" s="53" customFormat="1" ht="12" customHeight="1">
      <c r="B151" s="73" t="str">
        <f>[2]自有船应收租金!B93</f>
        <v>ACACIA MING</v>
      </c>
      <c r="C151" s="73" t="str">
        <f>[2]自有船应收租金!C93</f>
        <v>ONE</v>
      </c>
      <c r="D151" s="73" t="str">
        <f>[2]自有船应收租金!F93</f>
        <v>第4期</v>
      </c>
      <c r="E151" s="73" t="str">
        <f>[2]自有船应收租金!I93</f>
        <v>2018.06.09-2018.06.24</v>
      </c>
      <c r="F151" s="74">
        <f>[2]自有船应收租金!V93</f>
        <v>0</v>
      </c>
      <c r="G151" s="73">
        <f>[2]自有船应收租金!AA93</f>
        <v>86750.8561643836</v>
      </c>
      <c r="H151" s="73">
        <f>IF([2]自有船应收租金!AB93="","",[2]自有船应收租金!AB93)</f>
        <v>86747.13</v>
      </c>
      <c r="I151" s="77" t="str">
        <f>[2]自有船应收租金!Y93</f>
        <v>1.25%佣金</v>
      </c>
    </row>
    <row r="152" spans="2:9" s="53" customFormat="1" ht="12" customHeight="1">
      <c r="B152" s="73" t="str">
        <f>[2]自有船应收租金!B94</f>
        <v>OPDR LISBOA</v>
      </c>
      <c r="C152" s="73" t="str">
        <f>[2]自有船应收租金!C94</f>
        <v>HMM</v>
      </c>
      <c r="D152" s="73" t="str">
        <f>[2]自有船应收租金!F94</f>
        <v>final</v>
      </c>
      <c r="E152" s="73" t="str">
        <f>[2]自有船应收租金!I94</f>
        <v>2018.06.07-2018.06.28</v>
      </c>
      <c r="F152" s="74">
        <f>[2]自有船应收租金!V94</f>
        <v>0</v>
      </c>
      <c r="G152" s="73">
        <f>[2]自有船应收租金!AA94</f>
        <v>38887.1953333333</v>
      </c>
      <c r="H152" s="73">
        <f>IF([2]自有船应收租金!AB94="","",[2]自有船应收租金!AB94)</f>
        <v>38879.040000000001</v>
      </c>
      <c r="I152" s="77" t="str">
        <f>[2]自有船应收租金!Y94</f>
        <v>还船检验费/船东费/船员劳务费4.5.6月</v>
      </c>
    </row>
    <row r="153" spans="2:9" s="53" customFormat="1" ht="12" customHeight="1">
      <c r="B153" s="73" t="str">
        <f>[2]自有船应收租金!B95</f>
        <v>ACACIA VIRGO</v>
      </c>
      <c r="C153" s="73" t="str">
        <f>[2]自有船应收租金!C95</f>
        <v>APL</v>
      </c>
      <c r="D153" s="73" t="str">
        <f>[2]自有船应收租金!F95</f>
        <v>第6期</v>
      </c>
      <c r="E153" s="73" t="str">
        <f>[2]自有船应收租金!I95</f>
        <v>2018.06.02-2018.06.17</v>
      </c>
      <c r="F153" s="74">
        <f>[2]自有船应收租金!V95</f>
        <v>0</v>
      </c>
      <c r="G153" s="73">
        <f>[2]自有船应收租金!AA95</f>
        <v>114770.4</v>
      </c>
      <c r="H153" s="73">
        <f>IF([2]自有船应收租金!AB95="","",[2]自有船应收租金!AB95)</f>
        <v>114770.4</v>
      </c>
      <c r="I153" s="77" t="str">
        <f>[2]自有船应收租金!Y95</f>
        <v>交船检验费</v>
      </c>
    </row>
    <row r="154" spans="2:9" s="53" customFormat="1" ht="12" customHeight="1">
      <c r="B154" s="73" t="str">
        <f>[2]自有船应收租金!B96</f>
        <v>Heung-A Jakarta</v>
      </c>
      <c r="C154" s="73" t="str">
        <f>[2]自有船应收租金!C96</f>
        <v>Heung-A</v>
      </c>
      <c r="D154" s="73" t="str">
        <f>[2]自有船应收租金!F96</f>
        <v>第3期</v>
      </c>
      <c r="E154" s="73" t="str">
        <f>[2]自有船应收租金!I96</f>
        <v>2018.06.03-2018.06.18</v>
      </c>
      <c r="F154" s="74">
        <f>[2]自有船应收租金!V96</f>
        <v>0</v>
      </c>
      <c r="G154" s="73">
        <f>[2]自有船应收租金!AA96</f>
        <v>237300.489</v>
      </c>
      <c r="H154" s="73">
        <f>IF([2]自有船应收租金!AB96="","",[2]自有船应收租金!AB96)</f>
        <v>237281.78</v>
      </c>
      <c r="I154" s="77" t="str">
        <f>[2]自有船应收租金!Y96</f>
        <v>1.25%佣金</v>
      </c>
    </row>
    <row r="155" spans="2:9" s="53" customFormat="1" ht="12" customHeight="1">
      <c r="B155" s="73" t="str">
        <f>[2]自有船应收租金!B97</f>
        <v>Heung-A Manila</v>
      </c>
      <c r="C155" s="73" t="str">
        <f>[2]自有船应收租金!C97</f>
        <v>Heung-A</v>
      </c>
      <c r="D155" s="73" t="str">
        <f>[2]自有船应收租金!F97</f>
        <v>prefinal</v>
      </c>
      <c r="E155" s="73" t="str">
        <f>[2]自有船应收租金!I97</f>
        <v>2018.06.05-2018.07.03</v>
      </c>
      <c r="F155" s="74">
        <f>[2]自有船应收租金!V97</f>
        <v>0</v>
      </c>
      <c r="G155" s="73">
        <f>[2]自有船应收租金!AA97</f>
        <v>137967.70000000001</v>
      </c>
      <c r="H155" s="73">
        <f>IF([2]自有船应收租金!AB97="","",[2]自有船应收租金!AB97)</f>
        <v>137948.98000000001</v>
      </c>
      <c r="I155" s="77" t="str">
        <f>[2]自有船应收租金!Y97</f>
        <v>1.25%佣金/船东费预留</v>
      </c>
    </row>
    <row r="156" spans="2:9" s="53" customFormat="1" ht="12" customHeight="1">
      <c r="B156" s="73" t="str">
        <f>[2]自有船应收租金!B98</f>
        <v>Heung-A Singapore</v>
      </c>
      <c r="C156" s="73" t="str">
        <f>[2]自有船应收租金!C98</f>
        <v>SKR</v>
      </c>
      <c r="D156" s="73" t="str">
        <f>[2]自有船应收租金!F98</f>
        <v>第3期</v>
      </c>
      <c r="E156" s="73" t="str">
        <f>[2]自有船应收租金!I98</f>
        <v>2018.06.08-2018.06.23</v>
      </c>
      <c r="F156" s="74">
        <f>[2]自有船应收租金!V98</f>
        <v>0</v>
      </c>
      <c r="G156" s="73">
        <f>[2]自有船应收租金!AA98</f>
        <v>97500</v>
      </c>
      <c r="H156" s="73">
        <f>IF([2]自有船应收租金!AB98="","",[2]自有船应收租金!AB98)</f>
        <v>97496.28</v>
      </c>
      <c r="I156" s="77">
        <f>[2]自有船应收租金!Y98</f>
        <v>0</v>
      </c>
    </row>
    <row r="157" spans="2:9" s="53" customFormat="1" ht="12" customHeight="1">
      <c r="B157" s="73" t="str">
        <f>[2]自有船应收租金!B99</f>
        <v>ACACIA TAURUS</v>
      </c>
      <c r="C157" s="73" t="str">
        <f>[2]自有船应收租金!C99</f>
        <v>SNL</v>
      </c>
      <c r="D157" s="73" t="str">
        <f>[2]自有船应收租金!F99</f>
        <v>第1期</v>
      </c>
      <c r="E157" s="73" t="str">
        <f>[2]自有船应收租金!I99</f>
        <v>2018.06.08-2018.06.15</v>
      </c>
      <c r="F157" s="74">
        <f>[2]自有船应收租金!V99</f>
        <v>0</v>
      </c>
      <c r="G157" s="73">
        <f>[2]自有船应收租金!AA99</f>
        <v>37601.666666666701</v>
      </c>
      <c r="H157" s="73">
        <f>IF([2]自有船应收租金!AB99="","",[2]自有船应收租金!AB99)</f>
        <v>37580.67</v>
      </c>
      <c r="I157" s="77">
        <f>[2]自有船应收租金!Y99</f>
        <v>0</v>
      </c>
    </row>
    <row r="158" spans="2:9" s="53" customFormat="1" ht="12" customHeight="1">
      <c r="B158" s="73" t="str">
        <f>[2]自有船应收租金!B100</f>
        <v>ACACIA TAURUS</v>
      </c>
      <c r="C158" s="73" t="str">
        <f>[2]自有船应收租金!C100</f>
        <v>SNL</v>
      </c>
      <c r="D158" s="73" t="str">
        <f>[2]自有船应收租金!F100</f>
        <v>prefinal</v>
      </c>
      <c r="E158" s="73" t="str">
        <f>[2]自有船应收租金!I100</f>
        <v>2018.06.15-2018.06.24</v>
      </c>
      <c r="F158" s="74">
        <f>[2]自有船应收租金!V100</f>
        <v>0</v>
      </c>
      <c r="G158" s="73">
        <f>[2]自有船应收租金!AA100</f>
        <v>52582.883800000003</v>
      </c>
      <c r="H158" s="73">
        <f>IF([2]自有船应收租金!AB100="","",[2]自有船应收租金!AB100)</f>
        <v>52561.919999999998</v>
      </c>
      <c r="I158" s="77" t="str">
        <f>[2]自有船应收租金!Y100</f>
        <v>接还船检验费/船东费预留</v>
      </c>
    </row>
    <row r="159" spans="2:9" s="53" customFormat="1" ht="12" customHeight="1">
      <c r="B159" s="73" t="str">
        <f>[2]自有船应收租金!B101</f>
        <v>ACACIA VIRGO</v>
      </c>
      <c r="C159" s="73" t="str">
        <f>[2]自有船应收租金!C101</f>
        <v>APL</v>
      </c>
      <c r="D159" s="73" t="str">
        <f>[2]自有船应收租金!F101</f>
        <v>第7期</v>
      </c>
      <c r="E159" s="73" t="str">
        <f>[2]自有船应收租金!I101</f>
        <v>2018.06.17-2018.07.02</v>
      </c>
      <c r="F159" s="74">
        <f>[2]自有船应收租金!V101</f>
        <v>0</v>
      </c>
      <c r="G159" s="73">
        <f>[2]自有船应收租金!AA101</f>
        <v>115076.25</v>
      </c>
      <c r="H159" s="73">
        <f>IF([2]自有船应收租金!AB101="","",[2]自有船应收租金!AB101)</f>
        <v>115076.25</v>
      </c>
      <c r="I159" s="77">
        <f>[2]自有船应收租金!Y101</f>
        <v>0</v>
      </c>
    </row>
    <row r="160" spans="2:9" s="53" customFormat="1" ht="12" customHeight="1">
      <c r="B160" s="73" t="str">
        <f>[2]自有船应收租金!B102</f>
        <v>JRS CORVUS</v>
      </c>
      <c r="C160" s="73" t="str">
        <f>[2]自有船应收租金!C102</f>
        <v>ONE</v>
      </c>
      <c r="D160" s="73" t="str">
        <f>[2]自有船应收租金!F102</f>
        <v>第5期</v>
      </c>
      <c r="E160" s="73" t="str">
        <f>[2]自有船应收租金!I102</f>
        <v>2018.06.19-2018.07.04</v>
      </c>
      <c r="F160" s="74">
        <f>[2]自有船应收租金!V102</f>
        <v>0</v>
      </c>
      <c r="G160" s="73">
        <f>[2]自有船应收租金!AA102</f>
        <v>82307.1061643836</v>
      </c>
      <c r="H160" s="73">
        <f>IF([2]自有船应收租金!AB102="","",[2]自有船应收租金!AB102)</f>
        <v>82303.44</v>
      </c>
      <c r="I160" s="77" t="str">
        <f>[2]自有船应收租金!Y102</f>
        <v>1.25%佣金</v>
      </c>
    </row>
    <row r="161" spans="2:9" s="53" customFormat="1" ht="12" customHeight="1">
      <c r="B161" s="73" t="str">
        <f>[2]自有船应收租金!B103</f>
        <v>Heung-A Jakarta</v>
      </c>
      <c r="C161" s="73" t="str">
        <f>[2]自有船应收租金!C103</f>
        <v>Heung-A</v>
      </c>
      <c r="D161" s="73" t="str">
        <f>[2]自有船应收租金!F103</f>
        <v>第4期</v>
      </c>
      <c r="E161" s="73" t="str">
        <f>[2]自有船应收租金!I103</f>
        <v>2018.06.18-2018.07.03</v>
      </c>
      <c r="F161" s="74">
        <f>[2]自有船应收租金!V103</f>
        <v>0</v>
      </c>
      <c r="G161" s="73">
        <f>[2]自有船应收租金!AA103</f>
        <v>94578.47</v>
      </c>
      <c r="H161" s="73">
        <f>IF([2]自有船应收租金!AB103="","",[2]自有船应收租金!AB103)</f>
        <v>94559.81</v>
      </c>
      <c r="I161" s="77" t="str">
        <f>[2]自有船应收租金!Y103</f>
        <v>1.25%佣金/接船检验费/5月船东费</v>
      </c>
    </row>
    <row r="162" spans="2:9" s="53" customFormat="1" ht="12" customHeight="1">
      <c r="B162" s="73" t="str">
        <f>[2]自有船应收租金!B104</f>
        <v>ACACIA ARIES</v>
      </c>
      <c r="C162" s="73" t="str">
        <f>[2]自有船应收租金!C104</f>
        <v>JZS</v>
      </c>
      <c r="D162" s="73" t="str">
        <f>[2]自有船应收租金!F104</f>
        <v>第1期</v>
      </c>
      <c r="E162" s="73" t="str">
        <f>[2]自有船应收租金!I104</f>
        <v>2018.06.21-2018.07.06</v>
      </c>
      <c r="F162" s="74">
        <f>[2]自有船应收租金!V104</f>
        <v>0</v>
      </c>
      <c r="G162" s="73">
        <f>[2]自有船应收租金!AA104</f>
        <v>82894.520547945198</v>
      </c>
      <c r="H162" s="73">
        <f>IF([2]自有船应收租金!AB104="","",[2]自有船应收租金!AB104)</f>
        <v>82855.61</v>
      </c>
      <c r="I162" s="77">
        <f>[2]自有船应收租金!Y104</f>
        <v>0</v>
      </c>
    </row>
    <row r="163" spans="2:9" s="53" customFormat="1" ht="12" customHeight="1">
      <c r="B163" s="73" t="str">
        <f>[2]自有船应收租金!B105</f>
        <v>Heung-A Singapore</v>
      </c>
      <c r="C163" s="73" t="str">
        <f>[2]自有船应收租金!C105</f>
        <v>SKR</v>
      </c>
      <c r="D163" s="73" t="str">
        <f>[2]自有船应收租金!F105</f>
        <v>第4期</v>
      </c>
      <c r="E163" s="73" t="str">
        <f>[2]自有船应收租金!I105</f>
        <v>2018.06.23-2018.07.08</v>
      </c>
      <c r="F163" s="74">
        <f>[2]自有船应收租金!V105</f>
        <v>0</v>
      </c>
      <c r="G163" s="73">
        <f>[2]自有船应收租金!AA105</f>
        <v>97500</v>
      </c>
      <c r="H163" s="73">
        <f>IF([2]自有船应收租金!AB105="","",[2]自有船应收租金!AB105)</f>
        <v>97496.34</v>
      </c>
      <c r="I163" s="77">
        <f>[2]自有船应收租金!Y105</f>
        <v>0</v>
      </c>
    </row>
    <row r="164" spans="2:9" s="53" customFormat="1" ht="12" customHeight="1">
      <c r="B164" s="73" t="str">
        <f>[2]自有船应收租金!B106</f>
        <v>JRS CARINA</v>
      </c>
      <c r="C164" s="73" t="str">
        <f>[2]自有船应收租金!C106</f>
        <v>CCL</v>
      </c>
      <c r="D164" s="73" t="str">
        <f>[2]自有船应收租金!F106</f>
        <v>第14期</v>
      </c>
      <c r="E164" s="73" t="str">
        <f>[2]自有船应收租金!I106</f>
        <v>2018.06.23-2018.06.30</v>
      </c>
      <c r="F164" s="74">
        <f>[2]自有船应收租金!V106</f>
        <v>0</v>
      </c>
      <c r="G164" s="73">
        <f>[2]自有船应收租金!AA106</f>
        <v>3564.53033333333</v>
      </c>
      <c r="H164" s="73">
        <f>IF([2]自有船应收租金!AB106="","",[2]自有船应收租金!AB106)</f>
        <v>3562.13</v>
      </c>
      <c r="I164" s="77" t="str">
        <f>[2]自有船应收租金!Y106</f>
        <v>4月船东费/两次短油计入船东费/船东预留款</v>
      </c>
    </row>
    <row r="165" spans="2:9" s="53" customFormat="1" ht="12" customHeight="1">
      <c r="B165" s="73" t="str">
        <f>[2]自有船应收租金!B107</f>
        <v>ACACIA MING</v>
      </c>
      <c r="C165" s="73" t="str">
        <f>[2]自有船应收租金!C107</f>
        <v>ONE</v>
      </c>
      <c r="D165" s="73" t="str">
        <f>[2]自有船应收租金!F107</f>
        <v>第5期</v>
      </c>
      <c r="E165" s="73" t="str">
        <f>[2]自有船应收租金!I107</f>
        <v>2018.06.24-2018.07.09</v>
      </c>
      <c r="F165" s="74">
        <f>[2]自有船应收租金!V107</f>
        <v>0</v>
      </c>
      <c r="G165" s="73">
        <f>[2]自有船应收租金!AA107</f>
        <v>86750.8561643836</v>
      </c>
      <c r="H165" s="73">
        <f>IF([2]自有船应收租金!AB107="","",[2]自有船应收租金!AB107)</f>
        <v>86747.199999999997</v>
      </c>
      <c r="I165" s="77" t="str">
        <f>[2]自有船应收租金!Y107</f>
        <v>1.25%佣金</v>
      </c>
    </row>
    <row r="166" spans="2:9" s="53" customFormat="1" ht="12" customHeight="1">
      <c r="B166" s="73" t="str">
        <f>[2]自有船应收租金!B108</f>
        <v>ACACIA LEO</v>
      </c>
      <c r="C166" s="73" t="str">
        <f>[2]自有船应收租金!C108</f>
        <v>FESCO</v>
      </c>
      <c r="D166" s="73" t="str">
        <f>[2]自有船应收租金!F108</f>
        <v>第1期</v>
      </c>
      <c r="E166" s="73" t="str">
        <f>[2]自有船应收租金!I108</f>
        <v>2018.06.26-2018.07.11</v>
      </c>
      <c r="F166" s="74">
        <f>[2]自有船应收租金!V108</f>
        <v>0</v>
      </c>
      <c r="G166" s="73">
        <f>[2]自有船应收租金!AA108</f>
        <v>99275</v>
      </c>
      <c r="H166" s="73">
        <f>IF([2]自有船应收租金!AB108="","",[2]自有船应收租金!AB108)</f>
        <v>99275</v>
      </c>
      <c r="I166" s="77">
        <f>[2]自有船应收租金!Y108</f>
        <v>0</v>
      </c>
    </row>
    <row r="167" spans="2:9" s="53" customFormat="1" ht="12" customHeight="1">
      <c r="B167" s="73" t="str">
        <f>[2]自有船应收租金!B109</f>
        <v>ACACIA TAURUS</v>
      </c>
      <c r="C167" s="73" t="str">
        <f>[2]自有船应收租金!C109</f>
        <v>SKR</v>
      </c>
      <c r="D167" s="73" t="str">
        <f>[2]自有船应收租金!F109</f>
        <v>第1期</v>
      </c>
      <c r="E167" s="73" t="str">
        <f>[2]自有船应收租金!I109</f>
        <v>2018.06.24-2018.06.30</v>
      </c>
      <c r="F167" s="74">
        <f>[2]自有船应收租金!V109</f>
        <v>0</v>
      </c>
      <c r="G167" s="73">
        <f>[2]自有船应收租金!AA109</f>
        <v>30657.260273972599</v>
      </c>
      <c r="H167" s="73">
        <f>IF([2]自有船应收租金!AB109="","",[2]自有船应收租金!AB109)</f>
        <v>30607.26</v>
      </c>
      <c r="I167" s="77" t="str">
        <f>[2]自有船应收租金!Y109</f>
        <v>接船检验费/1.25%佣金</v>
      </c>
    </row>
    <row r="168" spans="2:9" s="53" customFormat="1" ht="12" customHeight="1">
      <c r="B168" s="73" t="str">
        <f>[2]自有船应收租金!B110</f>
        <v>OPDR LISBOA</v>
      </c>
      <c r="C168" s="73" t="str">
        <f>[2]自有船应收租金!C110</f>
        <v>CMS</v>
      </c>
      <c r="D168" s="73" t="str">
        <f>[2]自有船应收租金!F110</f>
        <v>第1期</v>
      </c>
      <c r="E168" s="73" t="str">
        <f>[2]自有船应收租金!I110</f>
        <v>2018.06.28-2018.07.13</v>
      </c>
      <c r="F168" s="74">
        <f>[2]自有船应收租金!V110</f>
        <v>0</v>
      </c>
      <c r="G168" s="73">
        <f>[2]自有船应收租金!AA110</f>
        <v>145736.49109589</v>
      </c>
      <c r="H168" s="73">
        <f>IF([2]自有船应收租金!AB110="","",[2]自有船应收租金!AB110)</f>
        <v>145708.21</v>
      </c>
      <c r="I168" s="77" t="str">
        <f>[2]自有船应收租金!Y110</f>
        <v>1.25%佣金</v>
      </c>
    </row>
    <row r="169" spans="2:9" s="53" customFormat="1" ht="12" customHeight="1">
      <c r="B169" s="73" t="str">
        <f>[2]自有船应收租金!B111</f>
        <v>CONMAR HAWK</v>
      </c>
      <c r="C169" s="73" t="str">
        <f>[2]自有船应收租金!C111</f>
        <v>CMS</v>
      </c>
      <c r="D169" s="73" t="str">
        <f>[2]自有船应收租金!F111</f>
        <v>第11期</v>
      </c>
      <c r="E169" s="73" t="str">
        <f>[2]自有船应收租金!I111</f>
        <v>2018.06.27-2018.07.12</v>
      </c>
      <c r="F169" s="74">
        <f>[2]自有船应收租金!V111</f>
        <v>0</v>
      </c>
      <c r="G169" s="73">
        <f>[2]自有船应收租金!AA111</f>
        <v>74604.965753424694</v>
      </c>
      <c r="H169" s="73">
        <f>IF([2]自有船应收租金!AB111="","",[2]自有船应收租金!AB111)</f>
        <v>74584.97</v>
      </c>
      <c r="I169" s="77" t="str">
        <f>[2]自有船应收租金!Y111</f>
        <v>1.25%佣金</v>
      </c>
    </row>
    <row r="170" spans="2:9" s="53" customFormat="1" ht="12" customHeight="1">
      <c r="B170" s="73" t="str">
        <f>[2]自有船应收租金!B112</f>
        <v>ACACIA LAN</v>
      </c>
      <c r="C170" s="73" t="str">
        <f>[2]自有船应收租金!C112</f>
        <v>Heung-A</v>
      </c>
      <c r="D170" s="73" t="str">
        <f>[2]自有船应收租金!F112</f>
        <v>第5期</v>
      </c>
      <c r="E170" s="73" t="str">
        <f>[2]自有船应收租金!I112</f>
        <v>2018.06.28-2018.07.13</v>
      </c>
      <c r="F170" s="74">
        <f>[2]自有船应收租金!V112</f>
        <v>0</v>
      </c>
      <c r="G170" s="73">
        <f>[2]自有船应收租金!AA112</f>
        <v>78861.570000000007</v>
      </c>
      <c r="H170" s="73">
        <f>IF([2]自有船应收租金!AB112="","",[2]自有船应收租金!AB112)</f>
        <v>78846.570000000007</v>
      </c>
      <c r="I170" s="77" t="str">
        <f>[2]自有船应收租金!Y112</f>
        <v>船东费用</v>
      </c>
    </row>
    <row r="171" spans="2:9" s="53" customFormat="1" ht="12" customHeight="1">
      <c r="B171" s="73" t="str">
        <f>[2]自有船应收租金!B113</f>
        <v>JRS CARINA</v>
      </c>
      <c r="C171" s="73" t="str">
        <f>[2]自有船应收租金!C113</f>
        <v>CCL</v>
      </c>
      <c r="D171" s="73" t="str">
        <f>[2]自有船应收租金!F113</f>
        <v>第1期</v>
      </c>
      <c r="E171" s="73" t="str">
        <f>[2]自有船应收租金!I113</f>
        <v>2018.06.30-2018.07.15</v>
      </c>
      <c r="F171" s="74">
        <f>[2]自有船应收租金!V113</f>
        <v>0</v>
      </c>
      <c r="G171" s="73">
        <f>[2]自有船应收租金!AA113</f>
        <v>85225</v>
      </c>
      <c r="H171" s="73">
        <f>IF([2]自有船应收租金!AB113="","",[2]自有船应收租金!AB113)</f>
        <v>85222.6</v>
      </c>
      <c r="I171" s="77">
        <f>[2]自有船应收租金!Y113</f>
        <v>0</v>
      </c>
    </row>
    <row r="172" spans="2:9">
      <c r="B172" s="73" t="str">
        <f>[2]自有船应收租金!B114</f>
        <v>ACACIA TAURUS</v>
      </c>
      <c r="C172" s="64" t="str">
        <f>[2]自有船应收租金!C114</f>
        <v>SKR</v>
      </c>
      <c r="D172" s="64" t="str">
        <f>[2]自有船应收租金!F114</f>
        <v>final</v>
      </c>
      <c r="E172" s="64" t="str">
        <f>[2]自有船应收租金!I114</f>
        <v>2018.06.30-2018.07.03</v>
      </c>
      <c r="F172" s="78">
        <f>[2]自有船应收租金!V114</f>
        <v>0</v>
      </c>
      <c r="G172" s="64">
        <f>[2]自有船应收租金!AA114</f>
        <v>4238.1001828767103</v>
      </c>
      <c r="H172" s="73">
        <f>IF([2]自有船应收租金!AB114="","",[2]自有船应收租金!AB114)</f>
        <v>4274.08</v>
      </c>
      <c r="I172" s="64" t="str">
        <f>[2]自有船应收租金!Y114</f>
        <v>还船检验费/1.25%佣金</v>
      </c>
    </row>
    <row r="173" spans="2:9" s="53" customFormat="1" ht="12" customHeight="1">
      <c r="B173" s="73" t="str">
        <f>[2]自有船应收租金!B115</f>
        <v>ACACIA LIBRA</v>
      </c>
      <c r="C173" s="73" t="str">
        <f>[2]自有船应收租金!C115</f>
        <v>DJS</v>
      </c>
      <c r="D173" s="73" t="str">
        <f>[2]自有船应收租金!F115</f>
        <v>第1期</v>
      </c>
      <c r="E173" s="73" t="str">
        <f>[2]自有船应收租金!I115</f>
        <v>2018.06.30-2018.07.13</v>
      </c>
      <c r="F173" s="74">
        <f>[2]自有船应收租金!V115</f>
        <v>0</v>
      </c>
      <c r="G173" s="73">
        <f>[2]自有船应收租金!AA115</f>
        <v>106866.980593607</v>
      </c>
      <c r="H173" s="73">
        <f>IF([2]自有船应收租金!AB115="","",[2]自有船应收租金!AB115)</f>
        <v>106853.41</v>
      </c>
      <c r="I173" s="77" t="str">
        <f>[2]自有船应收租金!Y115</f>
        <v>1.25%佣金/接船检验费</v>
      </c>
    </row>
    <row r="174" spans="2:9" s="53" customFormat="1" ht="12" customHeight="1">
      <c r="B174" s="73" t="str">
        <f>[2]自有船应收租金!B116</f>
        <v>Heung-A Manila</v>
      </c>
      <c r="C174" s="73" t="str">
        <f>[2]自有船应收租金!C116</f>
        <v>Heung-A</v>
      </c>
      <c r="D174" s="73" t="str">
        <f>[2]自有船应收租金!F116</f>
        <v>prefinal2</v>
      </c>
      <c r="E174" s="73" t="str">
        <f>[2]自有船应收租金!I116</f>
        <v>2018.07.03-2018.07.08</v>
      </c>
      <c r="F174" s="74">
        <f>[2]自有船应收租金!V116</f>
        <v>0</v>
      </c>
      <c r="G174" s="73">
        <f>[2]自有船应收租金!AA116</f>
        <v>56446.403875000004</v>
      </c>
      <c r="H174" s="73">
        <f>IF([2]自有船应收租金!AB116="","",[2]自有船应收租金!AB116)</f>
        <v>56412.51</v>
      </c>
      <c r="I174" s="77" t="str">
        <f>[2]自有船应收租金!Y116</f>
        <v>1.25%佣金/接还船检验费/船东费/停租6.18 16:24-6.19 12:34 0.8403天</v>
      </c>
    </row>
    <row r="175" spans="2:9" s="53" customFormat="1" ht="12" customHeight="1">
      <c r="B175" s="73" t="str">
        <f>[2]自有船应收租金!B117</f>
        <v>ACACIA VIRGO</v>
      </c>
      <c r="C175" s="73" t="str">
        <f>[2]自有船应收租金!C117</f>
        <v>APL</v>
      </c>
      <c r="D175" s="73" t="str">
        <f>[2]自有船应收租金!F117</f>
        <v>第8.9期</v>
      </c>
      <c r="E175" s="73" t="str">
        <f>[2]自有船应收租金!I117</f>
        <v>2018.07.02-2018.08.09</v>
      </c>
      <c r="F175" s="74">
        <f>[2]自有船应收租金!V117</f>
        <v>0</v>
      </c>
      <c r="G175" s="73">
        <f>[2]自有船应收租金!AA117</f>
        <v>85359.886822500004</v>
      </c>
      <c r="H175" s="73">
        <f>IF([2]自有船应收租金!AB117="","",[2]自有船应收租金!AB117)</f>
        <v>85359.86</v>
      </c>
      <c r="I175" s="77" t="str">
        <f>[2]自有船应收租金!Y117</f>
        <v>停租（5.18-5.19 0.45833天）/船东费/船东费预留</v>
      </c>
    </row>
    <row r="176" spans="2:9" s="53" customFormat="1" ht="12" customHeight="1">
      <c r="B176" s="73" t="str">
        <f>[2]自有船应收租金!B118</f>
        <v>JRS CORVUS</v>
      </c>
      <c r="C176" s="73" t="str">
        <f>[2]自有船应收租金!C118</f>
        <v>ONE</v>
      </c>
      <c r="D176" s="73" t="str">
        <f>[2]自有船应收租金!F118</f>
        <v>第6期</v>
      </c>
      <c r="E176" s="73" t="str">
        <f>[2]自有船应收租金!I118</f>
        <v>2018.07.04-2018.07.19</v>
      </c>
      <c r="F176" s="74">
        <f>[2]自有船应收租金!V118</f>
        <v>0</v>
      </c>
      <c r="G176" s="73">
        <f>[2]自有船应收租金!AA118</f>
        <v>82307.1061643836</v>
      </c>
      <c r="H176" s="73">
        <f>IF([2]自有船应收租金!AB118="","",[2]自有船应收租金!AB118)</f>
        <v>82303.48</v>
      </c>
      <c r="I176" s="77" t="str">
        <f>[2]自有船应收租金!Y118</f>
        <v>1.25%佣金</v>
      </c>
    </row>
    <row r="177" spans="2:9" s="53" customFormat="1" ht="12" customHeight="1">
      <c r="B177" s="73" t="str">
        <f>[2]自有船应收租金!B119</f>
        <v>Heung-A Jakarta</v>
      </c>
      <c r="C177" s="73" t="str">
        <f>[2]自有船应收租金!C119</f>
        <v>Heung-A</v>
      </c>
      <c r="D177" s="73" t="str">
        <f>[2]自有船应收租金!F119</f>
        <v>第5期</v>
      </c>
      <c r="E177" s="73" t="str">
        <f>[2]自有船应收租金!I119</f>
        <v>2018.07.03-2018.07.18</v>
      </c>
      <c r="F177" s="74">
        <f>[2]自有船应收租金!V119</f>
        <v>0</v>
      </c>
      <c r="G177" s="73">
        <f>[2]自有船应收租金!AA119</f>
        <v>94931.25</v>
      </c>
      <c r="H177" s="73">
        <f>IF([2]自有船应收租金!AB119="","",[2]自有船应收租金!AB119)</f>
        <v>94912.61</v>
      </c>
      <c r="I177" s="77" t="str">
        <f>[2]自有船应收租金!Y119</f>
        <v>1.25%佣金</v>
      </c>
    </row>
    <row r="178" spans="2:9" s="53" customFormat="1" ht="12" customHeight="1">
      <c r="B178" s="73" t="str">
        <f>[2]自有船应收租金!B120</f>
        <v>Heung-A Singapore</v>
      </c>
      <c r="C178" s="73" t="str">
        <f>[2]自有船应收租金!C120</f>
        <v>SKR</v>
      </c>
      <c r="D178" s="73" t="str">
        <f>[2]自有船应收租金!F120</f>
        <v>第5期</v>
      </c>
      <c r="E178" s="73" t="str">
        <f>[2]自有船应收租金!I120</f>
        <v>2018.07.08-2018.07.23</v>
      </c>
      <c r="F178" s="74">
        <f>[2]自有船应收租金!V120</f>
        <v>0</v>
      </c>
      <c r="G178" s="73">
        <f>[2]自有船应收租金!AA120</f>
        <v>84912.25</v>
      </c>
      <c r="H178" s="73">
        <f>IF([2]自有船应收租金!AB120="","",[2]自有船应收租金!AB120)</f>
        <v>84908.58</v>
      </c>
      <c r="I178" s="77" t="str">
        <f>[2]自有船应收租金!Y120</f>
        <v>停租 (June 13th 23:00-June 14th 15:50 )0.70134天</v>
      </c>
    </row>
    <row r="179" spans="2:9" s="53" customFormat="1" ht="12" customHeight="1">
      <c r="B179" s="73" t="str">
        <f>[2]自有船应收租金!B121</f>
        <v>ACACIA MING</v>
      </c>
      <c r="C179" s="73" t="str">
        <f>[2]自有船应收租金!C121</f>
        <v>ONE</v>
      </c>
      <c r="D179" s="73" t="str">
        <f>[2]自有船应收租金!F121</f>
        <v>第6期</v>
      </c>
      <c r="E179" s="73" t="str">
        <f>[2]自有船应收租金!I121</f>
        <v>2018.07.09-2018.07.24</v>
      </c>
      <c r="F179" s="74">
        <f>[2]自有船应收租金!V121</f>
        <v>0</v>
      </c>
      <c r="G179" s="73">
        <f>[2]自有船应收租金!AA121</f>
        <v>86750.8561643836</v>
      </c>
      <c r="H179" s="73">
        <f>IF([2]自有船应收租金!AB121="","",[2]自有船应收租金!AB121)</f>
        <v>86747.23</v>
      </c>
      <c r="I179" s="77" t="str">
        <f>[2]自有船应收租金!Y121</f>
        <v>1.25%佣金</v>
      </c>
    </row>
    <row r="180" spans="2:9" s="53" customFormat="1" ht="12" customHeight="1">
      <c r="B180" s="73" t="str">
        <f>[2]自有船应收租金!B122</f>
        <v>CONMAR HAWK</v>
      </c>
      <c r="C180" s="73" t="str">
        <f>[2]自有船应收租金!C122</f>
        <v>CMS</v>
      </c>
      <c r="D180" s="73" t="str">
        <f>[2]自有船应收租金!F122</f>
        <v>第12期</v>
      </c>
      <c r="E180" s="73" t="str">
        <f>[2]自有船应收租金!I122</f>
        <v>2018.07.12-2018.07.27</v>
      </c>
      <c r="F180" s="74">
        <f>[2]自有船应收租金!V122</f>
        <v>0</v>
      </c>
      <c r="G180" s="73">
        <f>[2]自有船应收租金!AA122</f>
        <v>74604.965753424694</v>
      </c>
      <c r="H180" s="73">
        <f>IF([2]自有船应收租金!AB122="","",[2]自有船应收租金!AB122)</f>
        <v>74584.97</v>
      </c>
      <c r="I180" s="77" t="str">
        <f>[2]自有船应收租金!Y122</f>
        <v>1.25%佣金</v>
      </c>
    </row>
    <row r="181" spans="2:9" s="53" customFormat="1" ht="12" customHeight="1">
      <c r="B181" s="73" t="str">
        <f>[2]自有船应收租金!B123</f>
        <v>ACACIA LAN</v>
      </c>
      <c r="C181" s="73" t="str">
        <f>[2]自有船应收租金!C123</f>
        <v>Heung-A</v>
      </c>
      <c r="D181" s="73" t="str">
        <f>[2]自有船应收租金!F123</f>
        <v>第6期</v>
      </c>
      <c r="E181" s="73" t="str">
        <f>[2]自有船应收租金!I123</f>
        <v>2018.07.13-2018.07.28</v>
      </c>
      <c r="F181" s="74">
        <f>[2]自有船应收租金!V123</f>
        <v>0</v>
      </c>
      <c r="G181" s="73">
        <f>[2]自有船应收租金!AA123</f>
        <v>78943.75</v>
      </c>
      <c r="H181" s="73">
        <f>IF([2]自有船应收租金!AB123="","",[2]自有船应收租金!AB123)</f>
        <v>78928.75</v>
      </c>
      <c r="I181" s="77">
        <f>[2]自有船应收租金!Y123</f>
        <v>0</v>
      </c>
    </row>
    <row r="182" spans="2:9" s="53" customFormat="1" ht="12" customHeight="1">
      <c r="B182" s="73" t="str">
        <f>[2]自有船应收租金!B124</f>
        <v>ACACIA ARIES</v>
      </c>
      <c r="C182" s="73" t="str">
        <f>[2]自有船应收租金!C124</f>
        <v>JZS</v>
      </c>
      <c r="D182" s="73" t="str">
        <f>[2]自有船应收租金!F124</f>
        <v>第2期</v>
      </c>
      <c r="E182" s="73" t="str">
        <f>[2]自有船应收租金!I124</f>
        <v>2018.07.06-2018.07.16</v>
      </c>
      <c r="F182" s="74">
        <f>[2]自有船应收租金!V124</f>
        <v>0</v>
      </c>
      <c r="G182" s="73">
        <f>[2]自有船应收租金!AA124</f>
        <v>55263.0136986301</v>
      </c>
      <c r="H182" s="73">
        <f>IF([2]自有船应收租金!AB124="","",[2]自有船应收租金!AB124)</f>
        <v>55255.56</v>
      </c>
      <c r="I182" s="77">
        <f>[2]自有船应收租金!Y124</f>
        <v>0</v>
      </c>
    </row>
    <row r="183" spans="2:9" s="53" customFormat="1" ht="12" customHeight="1">
      <c r="B183" s="73" t="str">
        <f>[2]自有船应收租金!B125</f>
        <v>ACACIA LEO</v>
      </c>
      <c r="C183" s="73" t="str">
        <f>[2]自有船应收租金!C125</f>
        <v>FESCO</v>
      </c>
      <c r="D183" s="73" t="str">
        <f>[2]自有船应收租金!F125</f>
        <v>第2期</v>
      </c>
      <c r="E183" s="73" t="str">
        <f>[2]自有船应收租金!I125</f>
        <v>2018.07.11-2018.07.26</v>
      </c>
      <c r="F183" s="74">
        <f>[2]自有船应收租金!V125</f>
        <v>0</v>
      </c>
      <c r="G183" s="73">
        <f>[2]自有船应收租金!AA125</f>
        <v>217262.962</v>
      </c>
      <c r="H183" s="73">
        <f>IF([2]自有船应收租金!AB125="","",[2]自有船应收租金!AB125)</f>
        <v>217262.96</v>
      </c>
      <c r="I183" s="77">
        <f>[2]自有船应收租金!Y125</f>
        <v>0</v>
      </c>
    </row>
    <row r="184" spans="2:9" s="53" customFormat="1" ht="12" customHeight="1">
      <c r="B184" s="73" t="str">
        <f>[2]自有船应收租金!B126</f>
        <v>JRS CARINA</v>
      </c>
      <c r="C184" s="73" t="str">
        <f>[2]自有船应收租金!C126</f>
        <v>CCL</v>
      </c>
      <c r="D184" s="73" t="str">
        <f>[2]自有船应收租金!F126</f>
        <v>第2期</v>
      </c>
      <c r="E184" s="73" t="str">
        <f>[2]自有船应收租金!I126</f>
        <v>2018.07.15-2018.07.30</v>
      </c>
      <c r="F184" s="74">
        <f>[2]自有船应收租金!V126</f>
        <v>0</v>
      </c>
      <c r="G184" s="73">
        <f>[2]自有船应收租金!AA126</f>
        <v>85225</v>
      </c>
      <c r="H184" s="73">
        <f>IF([2]自有船应收租金!AB126="","",[2]自有船应收租金!AB126)</f>
        <v>85222.6</v>
      </c>
      <c r="I184" s="77">
        <f>[2]自有船应收租金!Y126</f>
        <v>0</v>
      </c>
    </row>
    <row r="185" spans="2:9" s="53" customFormat="1" ht="12" customHeight="1">
      <c r="B185" s="73" t="str">
        <f>[2]自有船应收租金!B127</f>
        <v>Heung-A Manila</v>
      </c>
      <c r="C185" s="73" t="str">
        <f>[2]自有船应收租金!C127</f>
        <v>Heung-A</v>
      </c>
      <c r="D185" s="73" t="str">
        <f>[2]自有船应收租金!F127</f>
        <v>第1期</v>
      </c>
      <c r="E185" s="73" t="str">
        <f>[2]自有船应收租金!I127</f>
        <v>2018.07.13-2018.07.27</v>
      </c>
      <c r="F185" s="74">
        <f>[2]自有船应收租金!V127</f>
        <v>0</v>
      </c>
      <c r="G185" s="73">
        <f>[2]自有船应收租金!AA127</f>
        <v>49668.303625</v>
      </c>
      <c r="H185" s="73">
        <f>IF([2]自有船应收租金!AB127="","",[2]自有船应收租金!AB127)</f>
        <v>49649.54</v>
      </c>
      <c r="I185" s="77" t="str">
        <f>[2]自有船应收租金!Y127</f>
        <v>1.25%佣金/船东费预留</v>
      </c>
    </row>
    <row r="186" spans="2:9" s="53" customFormat="1" ht="12" customHeight="1">
      <c r="B186" s="73" t="str">
        <f>[2]自有船应收租金!B128</f>
        <v>OPDR LISBOA</v>
      </c>
      <c r="C186" s="73" t="str">
        <f>[2]自有船应收租金!C128</f>
        <v>CMS</v>
      </c>
      <c r="D186" s="73" t="str">
        <f>[2]自有船应收租金!F128</f>
        <v>第2期</v>
      </c>
      <c r="E186" s="73" t="str">
        <f>[2]自有船应收租金!I128</f>
        <v>2018.07.13-2018.07.28</v>
      </c>
      <c r="F186" s="74">
        <f>[2]自有船应收租金!V128</f>
        <v>0</v>
      </c>
      <c r="G186" s="73">
        <f>[2]自有船应收租金!AA128</f>
        <v>82257.791095890396</v>
      </c>
      <c r="H186" s="73">
        <f>IF([2]自有船应收租金!AB128="","",[2]自有船应收租金!AB128)</f>
        <v>82229.509999999995</v>
      </c>
      <c r="I186" s="77" t="str">
        <f>[2]自有船应收租金!Y128</f>
        <v>1.25%佣金</v>
      </c>
    </row>
    <row r="187" spans="2:9" s="53" customFormat="1" ht="12" customHeight="1">
      <c r="B187" s="73" t="str">
        <f>[2]自有船应收租金!B129</f>
        <v>JRS CORVUS</v>
      </c>
      <c r="C187" s="73" t="str">
        <f>[2]自有船应收租金!C129</f>
        <v>ONE</v>
      </c>
      <c r="D187" s="73" t="str">
        <f>[2]自有船应收租金!F129</f>
        <v>第7期</v>
      </c>
      <c r="E187" s="73" t="str">
        <f>[2]自有船应收租金!I129</f>
        <v>2018.07.19-2018.08.03</v>
      </c>
      <c r="F187" s="74">
        <f>[2]自有船应收租金!V129</f>
        <v>0</v>
      </c>
      <c r="G187" s="73">
        <f>[2]自有船应收租金!AA129</f>
        <v>80540.566164383607</v>
      </c>
      <c r="H187" s="73">
        <f>IF([2]自有船应收租金!AB129="","",[2]自有船应收租金!AB129)</f>
        <v>80536.92</v>
      </c>
      <c r="I187" s="77" t="str">
        <f>[2]自有船应收租金!Y129</f>
        <v>1.25%佣金/船东费用</v>
      </c>
    </row>
    <row r="188" spans="2:9" s="53" customFormat="1" ht="12" customHeight="1">
      <c r="B188" s="73" t="str">
        <f>[2]自有船应收租金!B130</f>
        <v>ACACIA LIBRA</v>
      </c>
      <c r="C188" s="73" t="str">
        <f>[2]自有船应收租金!C130</f>
        <v>DJS</v>
      </c>
      <c r="D188" s="73" t="str">
        <f>[2]自有船应收租金!F130</f>
        <v>prefinal</v>
      </c>
      <c r="E188" s="73" t="str">
        <f>[2]自有船应收租金!I130</f>
        <v>2018.07.13-2018.07.15</v>
      </c>
      <c r="F188" s="74">
        <f>[2]自有船应收租金!V130</f>
        <v>0</v>
      </c>
      <c r="G188" s="73">
        <f>[2]自有船应收租金!AA130</f>
        <v>15594.110091324201</v>
      </c>
      <c r="H188" s="73">
        <f>IF([2]自有船应收租金!AB130="","",[2]自有船应收租金!AB130)</f>
        <v>15575.53</v>
      </c>
      <c r="I188" s="77" t="str">
        <f>[2]自有船应收租金!Y130</f>
        <v>1.25%佣金/还船检验费/船东费</v>
      </c>
    </row>
    <row r="189" spans="2:9" s="53" customFormat="1" ht="12" customHeight="1">
      <c r="B189" s="73" t="str">
        <f>[2]自有船应收租金!B131</f>
        <v>ACACIA LIBRA</v>
      </c>
      <c r="C189" s="73" t="str">
        <f>[2]自有船应收租金!C131</f>
        <v>DJS</v>
      </c>
      <c r="D189" s="73" t="str">
        <f>[2]自有船应收租金!F131</f>
        <v>final</v>
      </c>
      <c r="E189" s="73" t="str">
        <f>[2]自有船应收租金!I131</f>
        <v>2018.07.13-2018.07.15</v>
      </c>
      <c r="F189" s="74">
        <f>[2]自有船应收租金!V131</f>
        <v>0</v>
      </c>
      <c r="G189" s="73">
        <f>[2]自有船应收租金!AA131</f>
        <v>35126.8949035388</v>
      </c>
      <c r="H189" s="73">
        <f>IF([2]自有船应收租金!AB131="","",[2]自有船应收租金!AB131)</f>
        <v>35108.720000000001</v>
      </c>
      <c r="I189" s="77" t="str">
        <f>[2]自有船应收租金!Y131</f>
        <v>1.25%佣金/还船检验费/船东费/已付款</v>
      </c>
    </row>
    <row r="190" spans="2:9" s="53" customFormat="1" ht="12" customHeight="1">
      <c r="B190" s="73" t="str">
        <f>[2]自有船应收租金!B132</f>
        <v>ACACIA ARIES</v>
      </c>
      <c r="C190" s="73" t="str">
        <f>[2]自有船应收租金!C132</f>
        <v>JZS</v>
      </c>
      <c r="D190" s="73" t="str">
        <f>[2]自有船应收租金!F132</f>
        <v>prefinal</v>
      </c>
      <c r="E190" s="73" t="str">
        <f>[2]自有船应收租金!I132</f>
        <v>2018.07.16-2018.07.21</v>
      </c>
      <c r="F190" s="74">
        <f>[2]自有船应收租金!V132</f>
        <v>0</v>
      </c>
      <c r="G190" s="73">
        <f>[2]自有船应收租金!AA132</f>
        <v>9707.9127534246309</v>
      </c>
      <c r="H190" s="73">
        <f>IF([2]自有船应收租金!AB132="","",[2]自有船应收租金!AB132)</f>
        <v>9707.91</v>
      </c>
      <c r="I190" s="77" t="str">
        <f>[2]自有船应收租金!Y132</f>
        <v>使用拖轮扣减劳务费/船长奖励金/船东费预留及垃圾费</v>
      </c>
    </row>
    <row r="191" spans="2:9" s="53" customFormat="1" ht="12" customHeight="1">
      <c r="B191" s="73" t="str">
        <f>[2]自有船应收租金!B133</f>
        <v>Heung-A Jakarta</v>
      </c>
      <c r="C191" s="73" t="str">
        <f>[2]自有船应收租金!C133</f>
        <v>Heung-A</v>
      </c>
      <c r="D191" s="73" t="str">
        <f>[2]自有船应收租金!F133</f>
        <v>第6期</v>
      </c>
      <c r="E191" s="73" t="str">
        <f>[2]自有船应收租金!I133</f>
        <v>2018.07.18-2018.08.02</v>
      </c>
      <c r="F191" s="74">
        <f>[2]自有船应收租金!V133</f>
        <v>0</v>
      </c>
      <c r="G191" s="73">
        <f>[2]自有船应收租金!AA133</f>
        <v>92758.83</v>
      </c>
      <c r="H191" s="73">
        <f>IF([2]自有船应收租金!AB133="","",[2]自有船应收租金!AB133)</f>
        <v>92740.11</v>
      </c>
      <c r="I191" s="77" t="str">
        <f>[2]自有船应收租金!Y133</f>
        <v>1.25%佣金/船东费</v>
      </c>
    </row>
    <row r="192" spans="2:9" s="53" customFormat="1" ht="12" customHeight="1">
      <c r="B192" s="73" t="str">
        <f>[2]自有船应收租金!B134</f>
        <v>Heung-A Singapore</v>
      </c>
      <c r="C192" s="73" t="str">
        <f>[2]自有船应收租金!C134</f>
        <v>SKR</v>
      </c>
      <c r="D192" s="73" t="str">
        <f>[2]自有船应收租金!F134</f>
        <v>第6期</v>
      </c>
      <c r="E192" s="73" t="str">
        <f>[2]自有船应收租金!I134</f>
        <v>2018.07.23-2018.08.07</v>
      </c>
      <c r="F192" s="74">
        <f>[2]自有船应收租金!V134</f>
        <v>0</v>
      </c>
      <c r="G192" s="73">
        <f>[2]自有船应收租金!AA134</f>
        <v>98100</v>
      </c>
      <c r="H192" s="73">
        <f>IF([2]自有船应收租金!AB134="","",[2]自有船应收租金!AB134)</f>
        <v>98096.36</v>
      </c>
      <c r="I192" s="77">
        <f>[2]自有船应收租金!Y134</f>
        <v>0</v>
      </c>
    </row>
    <row r="193" spans="2:9" s="53" customFormat="1" ht="12" customHeight="1">
      <c r="B193" s="73" t="str">
        <f>[2]自有船应收租金!B135</f>
        <v>ACACIA MING</v>
      </c>
      <c r="C193" s="73" t="str">
        <f>[2]自有船应收租金!C135</f>
        <v>ONE</v>
      </c>
      <c r="D193" s="73" t="str">
        <f>[2]自有船应收租金!F135</f>
        <v>第7期</v>
      </c>
      <c r="E193" s="73" t="str">
        <f>[2]自有船应收租金!I135</f>
        <v>2018.07.24-2018.08.08</v>
      </c>
      <c r="F193" s="74">
        <f>[2]自有船应收租金!V135</f>
        <v>0</v>
      </c>
      <c r="G193" s="73">
        <f>[2]自有船应收租金!AA135</f>
        <v>76750.8561643836</v>
      </c>
      <c r="H193" s="73">
        <f>IF([2]自有船应收租金!AB135="","",[2]自有船应收租金!AB135)</f>
        <v>42101.35</v>
      </c>
      <c r="I193" s="77" t="str">
        <f>[2]自有船应收租金!Y135</f>
        <v>1.25%佣金/船东费预留</v>
      </c>
    </row>
    <row r="194" spans="2:9" s="53" customFormat="1" ht="12" customHeight="1">
      <c r="B194" s="73" t="str">
        <f>[2]自有船应收租金!B136</f>
        <v>ACACIA LIBRA</v>
      </c>
      <c r="C194" s="73" t="str">
        <f>[2]自有船应收租金!C136</f>
        <v>STX PO</v>
      </c>
      <c r="D194" s="73" t="str">
        <f>[2]自有船应收租金!F136</f>
        <v>第1期</v>
      </c>
      <c r="E194" s="73" t="str">
        <f>[2]自有船应收租金!I136</f>
        <v>2018.07.24-2018.08.08</v>
      </c>
      <c r="F194" s="74">
        <f>[2]自有船应收租金!V136</f>
        <v>0</v>
      </c>
      <c r="G194" s="73">
        <f>[2]自有船应收租金!AA136</f>
        <v>276835.27899999998</v>
      </c>
      <c r="H194" s="73">
        <f>IF([2]自有船应收租金!AB136="","",[2]自有船应收租金!AB136)</f>
        <v>276815.28000000003</v>
      </c>
      <c r="I194" s="77">
        <f>[2]自有船应收租金!Y136</f>
        <v>0</v>
      </c>
    </row>
    <row r="195" spans="2:9" s="53" customFormat="1" ht="12" customHeight="1">
      <c r="B195" s="73" t="str">
        <f>[2]自有船应收租金!B137</f>
        <v>CONMAR HAWK</v>
      </c>
      <c r="C195" s="73" t="str">
        <f>[2]自有船应收租金!C137</f>
        <v>CMS</v>
      </c>
      <c r="D195" s="73" t="str">
        <f>[2]自有船应收租金!F137</f>
        <v>第13期</v>
      </c>
      <c r="E195" s="73" t="str">
        <f>[2]自有船应收租金!I137</f>
        <v>2018.07.27-2018.08.11</v>
      </c>
      <c r="F195" s="74">
        <f>[2]自有船应收租金!V137</f>
        <v>0</v>
      </c>
      <c r="G195" s="73">
        <f>[2]自有船应收租金!AA137</f>
        <v>79048.715753424694</v>
      </c>
      <c r="H195" s="73">
        <f>IF([2]自有船应收租金!AB137="","",[2]自有船应收租金!AB137)</f>
        <v>79028.72</v>
      </c>
      <c r="I195" s="77" t="str">
        <f>[2]自有船应收租金!Y137</f>
        <v>1.25%佣金</v>
      </c>
    </row>
    <row r="196" spans="2:9" s="53" customFormat="1" ht="12" customHeight="1">
      <c r="B196" s="73" t="str">
        <f>[2]自有船应收租金!B138</f>
        <v>ACACIA LEO</v>
      </c>
      <c r="C196" s="73" t="str">
        <f>[2]自有船应收租金!C138</f>
        <v>FESCO</v>
      </c>
      <c r="D196" s="73" t="str">
        <f>[2]自有船应收租金!F138</f>
        <v>第3期</v>
      </c>
      <c r="E196" s="73" t="str">
        <f>[2]自有船应收租金!I138</f>
        <v>2018.07.26-2018.08.10</v>
      </c>
      <c r="F196" s="74">
        <f>[2]自有船应收租金!V138</f>
        <v>0</v>
      </c>
      <c r="G196" s="73">
        <f>[2]自有船应收租金!AA138</f>
        <v>86481</v>
      </c>
      <c r="H196" s="73">
        <f>IF([2]自有船应收租金!AB138="","",[2]自有船应收租金!AB138)</f>
        <v>86481</v>
      </c>
      <c r="I196" s="77" t="str">
        <f>[2]自有船应收租金!Y138</f>
        <v>主机管泄漏烧轻油12.4吨差价/船舶故障，租家临时加油价差</v>
      </c>
    </row>
    <row r="197" spans="2:9" s="53" customFormat="1" ht="12" customHeight="1">
      <c r="B197" s="73" t="str">
        <f>[2]自有船应收租金!B139</f>
        <v>JRS CARINA</v>
      </c>
      <c r="C197" s="73" t="str">
        <f>[2]自有船应收租金!C139</f>
        <v>CCL</v>
      </c>
      <c r="D197" s="73" t="str">
        <f>[2]自有船应收租金!F139</f>
        <v>第3期</v>
      </c>
      <c r="E197" s="73" t="str">
        <f>[2]自有船应收租金!I139</f>
        <v>2018.07.30-2018.08.14</v>
      </c>
      <c r="F197" s="74">
        <f>[2]自有船应收租金!V139</f>
        <v>0</v>
      </c>
      <c r="G197" s="73">
        <f>[2]自有船应收租金!AA139</f>
        <v>85225</v>
      </c>
      <c r="H197" s="73">
        <f>IF([2]自有船应收租金!AB139="","",[2]自有船应收租金!AB139)</f>
        <v>85208.4</v>
      </c>
      <c r="I197" s="77">
        <f>[2]自有船应收租金!Y139</f>
        <v>0</v>
      </c>
    </row>
    <row r="198" spans="2:9" s="53" customFormat="1" ht="12" customHeight="1">
      <c r="B198" s="73" t="str">
        <f>[2]自有船应收租金!B140</f>
        <v>OPDR LISBOA</v>
      </c>
      <c r="C198" s="73" t="str">
        <f>[2]自有船应收租金!C140</f>
        <v>CMS</v>
      </c>
      <c r="D198" s="73" t="str">
        <f>[2]自有船应收租金!F140</f>
        <v>第3期</v>
      </c>
      <c r="E198" s="73" t="str">
        <f>[2]自有船应收租金!I140</f>
        <v>2018.07.28-2018.08.12</v>
      </c>
      <c r="F198" s="74">
        <f>[2]自有船应收租金!V140</f>
        <v>0</v>
      </c>
      <c r="G198" s="73">
        <f>[2]自有船应收租金!AA140</f>
        <v>82257.791095890396</v>
      </c>
      <c r="H198" s="73">
        <f>IF([2]自有船应收租金!AB140="","",[2]自有船应收租金!AB140)</f>
        <v>82229.509999999995</v>
      </c>
      <c r="I198" s="77" t="str">
        <f>[2]自有船应收租金!Y140</f>
        <v>1.25%佣金</v>
      </c>
    </row>
    <row r="199" spans="2:9" s="53" customFormat="1" ht="12" customHeight="1">
      <c r="B199" s="73" t="str">
        <f>[2]自有船应收租金!B141</f>
        <v>ACACIA MAKOTO</v>
      </c>
      <c r="C199" s="73" t="str">
        <f>[2]自有船应收租金!C141</f>
        <v>STM</v>
      </c>
      <c r="D199" s="73" t="str">
        <f>[2]自有船应收租金!F141</f>
        <v>第1期</v>
      </c>
      <c r="E199" s="73" t="str">
        <f>[2]自有船应收租金!I141</f>
        <v>2018.06.29-2018.07.14</v>
      </c>
      <c r="F199" s="74">
        <f>[2]自有船应收租金!V141</f>
        <v>0</v>
      </c>
      <c r="G199" s="73">
        <f>[2]自有船应收租金!AA141</f>
        <v>181209.8</v>
      </c>
      <c r="H199" s="73">
        <f>IF([2]自有船应收租金!AB141="","",[2]自有船应收租金!AB141)</f>
        <v>181209.8</v>
      </c>
      <c r="I199" s="77">
        <f>[2]自有船应收租金!Y141</f>
        <v>0</v>
      </c>
    </row>
    <row r="200" spans="2:9" s="53" customFormat="1" ht="12" customHeight="1">
      <c r="B200" s="73" t="str">
        <f>[2]自有船应收租金!B142</f>
        <v>ACACIA TAURUS</v>
      </c>
      <c r="C200" s="73" t="str">
        <f>[2]自有船应收租金!C142</f>
        <v>STM</v>
      </c>
      <c r="D200" s="73" t="str">
        <f>[2]自有船应收租金!F142</f>
        <v>第1期</v>
      </c>
      <c r="E200" s="73" t="str">
        <f>[2]自有船应收租金!I142</f>
        <v>2018.07.07-2018.07.22</v>
      </c>
      <c r="F200" s="74">
        <f>[2]自有船应收租金!V142</f>
        <v>0</v>
      </c>
      <c r="G200" s="73">
        <f>[2]自有船应收租金!AA142</f>
        <v>308102.62699999998</v>
      </c>
      <c r="H200" s="73">
        <f>IF([2]自有船应收租金!AB142="","",[2]自有船应收租金!AB142)</f>
        <v>308102.63</v>
      </c>
      <c r="I200" s="77">
        <f>[2]自有船应收租金!Y142</f>
        <v>0</v>
      </c>
    </row>
    <row r="201" spans="2:9" s="53" customFormat="1" ht="12" customHeight="1">
      <c r="B201" s="73" t="str">
        <f>[2]自有船应收租金!B143</f>
        <v>ACACIA MAKOTO</v>
      </c>
      <c r="C201" s="73" t="str">
        <f>[2]自有船应收租金!C143</f>
        <v>STM</v>
      </c>
      <c r="D201" s="73" t="str">
        <f>[2]自有船应收租金!F143</f>
        <v>第2期</v>
      </c>
      <c r="E201" s="73" t="str">
        <f>[2]自有船应收租金!I143</f>
        <v>2018.07.14-2018.07.29</v>
      </c>
      <c r="F201" s="74">
        <f>[2]自有船应收租金!V143</f>
        <v>0</v>
      </c>
      <c r="G201" s="73">
        <f>[2]自有船应收租金!AA143</f>
        <v>91200</v>
      </c>
      <c r="H201" s="73">
        <f>IF([2]自有船应收租金!AB143="","",[2]自有船应收租金!AB143)</f>
        <v>91200</v>
      </c>
      <c r="I201" s="77">
        <f>[2]自有船应收租金!Y143</f>
        <v>0</v>
      </c>
    </row>
    <row r="202" spans="2:9" s="53" customFormat="1" ht="12" customHeight="1">
      <c r="B202" s="73" t="str">
        <f>[2]自有船应收租金!B144</f>
        <v>ACACIA LAN</v>
      </c>
      <c r="C202" s="73" t="str">
        <f>[2]自有船应收租金!C144</f>
        <v>Heung-A</v>
      </c>
      <c r="D202" s="73" t="str">
        <f>[2]自有船应收租金!F144</f>
        <v>第7期</v>
      </c>
      <c r="E202" s="73" t="str">
        <f>[2]自有船应收租金!I144</f>
        <v>2018.07.28-2018.07.29</v>
      </c>
      <c r="F202" s="74">
        <f>[2]自有船应收租金!V144</f>
        <v>0</v>
      </c>
      <c r="G202" s="73">
        <f>[2]自有船应收租金!AA144</f>
        <v>5262.9166666666697</v>
      </c>
      <c r="H202" s="73">
        <f>IF([2]自有船应收租金!AB144="","",[2]自有船应收租金!AB144)</f>
        <v>5262.92</v>
      </c>
      <c r="I202" s="77">
        <f>[2]自有船应收租金!Y144</f>
        <v>0</v>
      </c>
    </row>
    <row r="203" spans="2:9" s="53" customFormat="1" ht="12" customHeight="1">
      <c r="B203" s="73" t="str">
        <f>[2]自有船应收租金!B145</f>
        <v>ACACIA LAN</v>
      </c>
      <c r="C203" s="73" t="str">
        <f>[2]自有船应收租金!C145</f>
        <v>Heung-A</v>
      </c>
      <c r="D203" s="73" t="str">
        <f>[2]自有船应收租金!F145</f>
        <v>第7期</v>
      </c>
      <c r="E203" s="73" t="str">
        <f>[2]自有船应收租金!I145</f>
        <v>2018.07.29-2018.08.12</v>
      </c>
      <c r="F203" s="74">
        <f>[2]自有船应收租金!V145</f>
        <v>0</v>
      </c>
      <c r="G203" s="73">
        <f>[2]自有船应收租金!AA145</f>
        <v>71633.333333333299</v>
      </c>
      <c r="H203" s="73">
        <f>IF([2]自有船应收租金!AB145="","",[2]自有船应收租金!AB145)</f>
        <v>71607.33</v>
      </c>
      <c r="I203" s="77">
        <f>[2]自有船应收租金!Y145</f>
        <v>0</v>
      </c>
    </row>
    <row r="204" spans="2:9" s="53" customFormat="1" ht="12" customHeight="1">
      <c r="B204" s="73" t="str">
        <f>[2]自有船应收租金!B146</f>
        <v>ACACIA TAURUS</v>
      </c>
      <c r="C204" s="73" t="str">
        <f>[2]自有船应收租金!C146</f>
        <v>STM</v>
      </c>
      <c r="D204" s="73" t="str">
        <f>[2]自有船应收租金!F146</f>
        <v>第2期</v>
      </c>
      <c r="E204" s="73" t="str">
        <f>[2]自有船应收租金!I146</f>
        <v>2018.07.22-2018.08.06</v>
      </c>
      <c r="F204" s="74">
        <f>[2]自有船应收租金!V146</f>
        <v>0</v>
      </c>
      <c r="G204" s="73">
        <f>[2]自有船应收租金!AA146</f>
        <v>60650</v>
      </c>
      <c r="H204" s="73">
        <f>IF([2]自有船应收租金!AB146="","",[2]自有船应收租金!AB146)</f>
        <v>60650</v>
      </c>
      <c r="I204" s="77">
        <f>[2]自有船应收租金!Y146</f>
        <v>0</v>
      </c>
    </row>
    <row r="205" spans="2:9" s="53" customFormat="1" ht="12" customHeight="1">
      <c r="B205" s="73" t="str">
        <f>[2]自有船应收租金!B147</f>
        <v>Heung-A Manila</v>
      </c>
      <c r="C205" s="73" t="str">
        <f>[2]自有船应收租金!C147</f>
        <v>Heung-A</v>
      </c>
      <c r="D205" s="73" t="str">
        <f>[2]自有船应收租金!F147</f>
        <v>第2期</v>
      </c>
      <c r="E205" s="73" t="str">
        <f>[2]自有船应收租金!I147</f>
        <v>2018.07.27-2018.08.03</v>
      </c>
      <c r="F205" s="74">
        <f>[2]自有船应收租金!V147</f>
        <v>0</v>
      </c>
      <c r="G205" s="73">
        <f>[2]自有船应收租金!AA147</f>
        <v>44301.25</v>
      </c>
      <c r="H205" s="73">
        <f>IF([2]自有船应收租金!AB147="","",[2]自有船应收租金!AB147)</f>
        <v>44279.6</v>
      </c>
      <c r="I205" s="77" t="str">
        <f>[2]自有船应收租金!Y147</f>
        <v>1.25%佣金</v>
      </c>
    </row>
    <row r="206" spans="2:9" s="53" customFormat="1" ht="12" customHeight="1">
      <c r="B206" s="73" t="str">
        <f>[2]自有船应收租金!B148</f>
        <v>ACACIA MAKOTO</v>
      </c>
      <c r="C206" s="73" t="str">
        <f>[2]自有船应收租金!C148</f>
        <v>STM</v>
      </c>
      <c r="D206" s="73" t="str">
        <f>[2]自有船应收租金!F148</f>
        <v>第3期</v>
      </c>
      <c r="E206" s="73" t="str">
        <f>[2]自有船应收租金!I148</f>
        <v>2018.07.29-2018.08.13</v>
      </c>
      <c r="F206" s="74">
        <f>[2]自有船应收租金!V148</f>
        <v>0</v>
      </c>
      <c r="G206" s="73">
        <f>[2]自有船应收租金!AA148</f>
        <v>91200</v>
      </c>
      <c r="H206" s="73">
        <f>IF([2]自有船应收租金!AB148="","",[2]自有船应收租金!AB148)</f>
        <v>91200</v>
      </c>
      <c r="I206" s="77">
        <f>[2]自有船应收租金!Y148</f>
        <v>0</v>
      </c>
    </row>
    <row r="207" spans="2:9" s="53" customFormat="1" ht="12" customHeight="1">
      <c r="B207" s="73" t="str">
        <f>[2]自有船应收租金!B149</f>
        <v>CONMAR HAWK</v>
      </c>
      <c r="C207" s="73" t="str">
        <f>[2]自有船应收租金!C149</f>
        <v>CMS</v>
      </c>
      <c r="D207" s="73" t="str">
        <f>[2]自有船应收租金!F149</f>
        <v>第14期</v>
      </c>
      <c r="E207" s="73" t="str">
        <f>[2]自有船应收租金!I149</f>
        <v>2018.08.11-2018.08.26</v>
      </c>
      <c r="F207" s="74">
        <f>[2]自有船应收租金!V149</f>
        <v>0</v>
      </c>
      <c r="G207" s="73">
        <f>[2]自有船应收租金!AA149</f>
        <v>79048.715753424694</v>
      </c>
      <c r="H207" s="73">
        <f>IF([2]自有船应收租金!AB149="","",[2]自有船应收租金!AB149)</f>
        <v>79028.72</v>
      </c>
      <c r="I207" s="77" t="str">
        <f>[2]自有船应收租金!Y149</f>
        <v>1.25%佣金</v>
      </c>
    </row>
    <row r="208" spans="2:9" s="53" customFormat="1" ht="12" customHeight="1">
      <c r="B208" s="73" t="str">
        <f>[2]自有船应收租金!B150</f>
        <v>JRS CORVUS</v>
      </c>
      <c r="C208" s="73" t="str">
        <f>[2]自有船应收租金!C150</f>
        <v>ONE</v>
      </c>
      <c r="D208" s="73" t="str">
        <f>[2]自有船应收租金!F150</f>
        <v>第8期</v>
      </c>
      <c r="E208" s="73" t="str">
        <f>[2]自有船应收租金!I150</f>
        <v>2018.08.03-2018.08.18</v>
      </c>
      <c r="F208" s="74">
        <f>[2]自有船应收租金!V150</f>
        <v>0</v>
      </c>
      <c r="G208" s="73">
        <f>[2]自有船应收租金!AA150</f>
        <v>84023.056164383597</v>
      </c>
      <c r="H208" s="73">
        <f>IF([2]自有船应收租金!AB150="","",[2]自有船应收租金!AB150)</f>
        <v>84019.41</v>
      </c>
      <c r="I208" s="77" t="str">
        <f>[2]自有船应收租金!Y150</f>
        <v>1.25%佣金/船东费用/返还船东费</v>
      </c>
    </row>
    <row r="209" spans="2:9" s="53" customFormat="1" ht="12" customHeight="1">
      <c r="B209" s="73" t="str">
        <f>[2]自有船应收租金!B151</f>
        <v>ACACIA LAN</v>
      </c>
      <c r="C209" s="73" t="str">
        <f>[2]自有船应收租金!C151</f>
        <v>Heung-A</v>
      </c>
      <c r="D209" s="73" t="str">
        <f>[2]自有船应收租金!F151</f>
        <v>第8期</v>
      </c>
      <c r="E209" s="73" t="str">
        <f>[2]自有船应收租金!I151</f>
        <v>2018.08.12-2018.08.27</v>
      </c>
      <c r="F209" s="74">
        <f>[2]自有船应收租金!V151</f>
        <v>0</v>
      </c>
      <c r="G209" s="73">
        <f>[2]自有船应收租金!AA151</f>
        <v>76667.820000000007</v>
      </c>
      <c r="H209" s="73">
        <f>IF([2]自有船应收租金!AB151="","",[2]自有船应收租金!AB151)</f>
        <v>76652.820000000007</v>
      </c>
      <c r="I209" s="77" t="str">
        <f>[2]自有船应收租金!Y151</f>
        <v>船东费用</v>
      </c>
    </row>
    <row r="210" spans="2:9" s="53" customFormat="1" ht="12" customHeight="1">
      <c r="B210" s="73" t="str">
        <f>[2]自有船应收租金!B152</f>
        <v>ACACIA LIBRA</v>
      </c>
      <c r="C210" s="73" t="str">
        <f>[2]自有船应收租金!C152</f>
        <v>STX PO</v>
      </c>
      <c r="D210" s="73" t="str">
        <f>[2]自有船应收租金!F152</f>
        <v>第2期</v>
      </c>
      <c r="E210" s="73" t="str">
        <f>[2]自有船应收租金!I152</f>
        <v>2018.08.08-2018.08.23</v>
      </c>
      <c r="F210" s="74">
        <f>[2]自有船应收租金!V152</f>
        <v>0</v>
      </c>
      <c r="G210" s="73">
        <f>[2]自有船应收租金!AA152</f>
        <v>117000</v>
      </c>
      <c r="H210" s="73">
        <f>IF([2]自有船应收租金!AB152="","",[2]自有船应收租金!AB152)</f>
        <v>116980</v>
      </c>
      <c r="I210" s="77">
        <f>[2]自有船应收租金!Y152</f>
        <v>0</v>
      </c>
    </row>
    <row r="211" spans="2:9" s="53" customFormat="1" ht="12" customHeight="1">
      <c r="B211" s="73" t="str">
        <f>[2]自有船应收租金!B153</f>
        <v>ACACIA MING</v>
      </c>
      <c r="C211" s="73" t="str">
        <f>[2]自有船应收租金!C153</f>
        <v>ONE</v>
      </c>
      <c r="D211" s="73" t="str">
        <f>[2]自有船应收租金!F153</f>
        <v>第8期</v>
      </c>
      <c r="E211" s="73" t="str">
        <f>[2]自有船应收租金!I153</f>
        <v>2018.08.08-2018.08.23</v>
      </c>
      <c r="F211" s="74">
        <f>[2]自有船应收租金!V153</f>
        <v>0</v>
      </c>
      <c r="G211" s="73">
        <f>[2]自有船应收租金!AA153</f>
        <v>86047.506164383594</v>
      </c>
      <c r="H211" s="73">
        <f>IF([2]自有船应收租金!AB153="","",[2]自有船应收租金!AB153)</f>
        <v>120689.78</v>
      </c>
      <c r="I211" s="77" t="str">
        <f>[2]自有船应收租金!Y153</f>
        <v>1.25%佣金/交船检验费/船东费</v>
      </c>
    </row>
    <row r="212" spans="2:9" s="53" customFormat="1" ht="12" customHeight="1">
      <c r="B212" s="73" t="str">
        <f>[2]自有船应收租金!B154</f>
        <v>OPDR LISBOA</v>
      </c>
      <c r="C212" s="73" t="str">
        <f>[2]自有船应收租金!C154</f>
        <v>CMS</v>
      </c>
      <c r="D212" s="73" t="str">
        <f>[2]自有船应收租金!F154</f>
        <v>第4期</v>
      </c>
      <c r="E212" s="73" t="str">
        <f>[2]自有船应收租金!I154</f>
        <v>2018.08.12-2018.08.27</v>
      </c>
      <c r="F212" s="74">
        <f>[2]自有船应收租金!V154</f>
        <v>0</v>
      </c>
      <c r="G212" s="73">
        <f>[2]自有船应收租金!AA154</f>
        <v>82257.791095890396</v>
      </c>
      <c r="H212" s="73">
        <f>IF([2]自有船应收租金!AB154="","",[2]自有船应收租金!AB154)</f>
        <v>82229.509999999995</v>
      </c>
      <c r="I212" s="77" t="str">
        <f>[2]自有船应收租金!Y154</f>
        <v>1.25%佣金</v>
      </c>
    </row>
    <row r="213" spans="2:9" s="53" customFormat="1" ht="12" customHeight="1">
      <c r="B213" s="73" t="str">
        <f>[2]自有船应收租金!B155</f>
        <v>Heung-A Singapore</v>
      </c>
      <c r="C213" s="73" t="str">
        <f>[2]自有船应收租金!C155</f>
        <v>SKR</v>
      </c>
      <c r="D213" s="73" t="str">
        <f>[2]自有船应收租金!F155</f>
        <v>第7期</v>
      </c>
      <c r="E213" s="73" t="str">
        <f>[2]自有船应收租金!I155</f>
        <v>2018.08.07-2018.08.22</v>
      </c>
      <c r="F213" s="74">
        <f>[2]自有船应收租金!V155</f>
        <v>0</v>
      </c>
      <c r="G213" s="73">
        <f>[2]自有船应收租金!AA155</f>
        <v>98100</v>
      </c>
      <c r="H213" s="73">
        <f>IF([2]自有船应收租金!AB155="","",[2]自有船应收租金!AB155)</f>
        <v>98096.37</v>
      </c>
      <c r="I213" s="77">
        <f>[2]自有船应收租金!Y155</f>
        <v>0</v>
      </c>
    </row>
    <row r="214" spans="2:9" s="53" customFormat="1" ht="12" customHeight="1">
      <c r="B214" s="73" t="str">
        <f>[2]自有船应收租金!B156</f>
        <v>JRS CARINA</v>
      </c>
      <c r="C214" s="73" t="str">
        <f>[2]自有船应收租金!C156</f>
        <v>CCL</v>
      </c>
      <c r="D214" s="73" t="str">
        <f>[2]自有船应收租金!F156</f>
        <v>第4期</v>
      </c>
      <c r="E214" s="73" t="str">
        <f>[2]自有船应收租金!I156</f>
        <v>2018.08.14-2018.08.29</v>
      </c>
      <c r="F214" s="74">
        <f>[2]自有船应收租金!V156</f>
        <v>0</v>
      </c>
      <c r="G214" s="73">
        <f>[2]自有船应收租金!AA156</f>
        <v>85225</v>
      </c>
      <c r="H214" s="73">
        <f>IF([2]自有船应收租金!AB156="","",[2]自有船应收租金!AB156)</f>
        <v>85222.6</v>
      </c>
      <c r="I214" s="77">
        <f>[2]自有船应收租金!Y156</f>
        <v>0</v>
      </c>
    </row>
    <row r="215" spans="2:9" s="53" customFormat="1" ht="12" customHeight="1">
      <c r="B215" s="73" t="str">
        <f>[2]自有船应收租金!B157</f>
        <v>ACACIA LEO</v>
      </c>
      <c r="C215" s="73" t="str">
        <f>[2]自有船应收租金!C157</f>
        <v>FESCO</v>
      </c>
      <c r="D215" s="73" t="str">
        <f>[2]自有船应收租金!F157</f>
        <v>第4期</v>
      </c>
      <c r="E215" s="73" t="str">
        <f>[2]自有船应收租金!I157</f>
        <v>2018.08.10-2018.08.25</v>
      </c>
      <c r="F215" s="74">
        <f>[2]自有船应收租金!V157</f>
        <v>0</v>
      </c>
      <c r="G215" s="73">
        <f>[2]自有船应收租金!AA157</f>
        <v>98170.55</v>
      </c>
      <c r="H215" s="73">
        <f>IF([2]自有船应收租金!AB157="","",[2]自有船应收租金!AB157)</f>
        <v>98170.55</v>
      </c>
      <c r="I215" s="77" t="str">
        <f>[2]自有船应收租金!Y157</f>
        <v>主机消耗轻油的差价</v>
      </c>
    </row>
    <row r="216" spans="2:9" s="53" customFormat="1" ht="12" customHeight="1">
      <c r="B216" s="73" t="str">
        <f>[2]自有船应收租金!B158</f>
        <v>ACACIA TAURUS</v>
      </c>
      <c r="C216" s="73" t="str">
        <f>[2]自有船应收租金!C158</f>
        <v>STM</v>
      </c>
      <c r="D216" s="73" t="str">
        <f>[2]自有船应收租金!F158</f>
        <v>第3期</v>
      </c>
      <c r="E216" s="73" t="str">
        <f>[2]自有船应收租金!I158</f>
        <v>2018.08.06-2018.08.21</v>
      </c>
      <c r="F216" s="74">
        <f>[2]自有船应收租金!V158</f>
        <v>0</v>
      </c>
      <c r="G216" s="73">
        <f>[2]自有船应收租金!AA158</f>
        <v>61055</v>
      </c>
      <c r="H216" s="73">
        <f>IF([2]自有船应收租金!AB158="","",[2]自有船应收租金!AB158)</f>
        <v>61055</v>
      </c>
      <c r="I216" s="77" t="str">
        <f>[2]自有船应收租金!Y158</f>
        <v>V.1828EW-1829EW 劳务费</v>
      </c>
    </row>
    <row r="217" spans="2:9" s="53" customFormat="1" ht="12" customHeight="1">
      <c r="B217" s="73" t="str">
        <f>[2]自有船应收租金!B159</f>
        <v>ACACIA MAKOTO</v>
      </c>
      <c r="C217" s="73" t="str">
        <f>[2]自有船应收租金!C159</f>
        <v>STM</v>
      </c>
      <c r="D217" s="73" t="str">
        <f>[2]自有船应收租金!F159</f>
        <v>第4期</v>
      </c>
      <c r="E217" s="73" t="str">
        <f>[2]自有船应收租金!I159</f>
        <v>2018.08.13-2018.08.28</v>
      </c>
      <c r="F217" s="74">
        <f>[2]自有船应收租金!V159</f>
        <v>0</v>
      </c>
      <c r="G217" s="73">
        <f>[2]自有船应收租金!AA159</f>
        <v>91200</v>
      </c>
      <c r="H217" s="73">
        <f>IF([2]自有船应收租金!AB159="","",[2]自有船应收租金!AB159)</f>
        <v>91200</v>
      </c>
      <c r="I217" s="77">
        <f>[2]自有船应收租金!Y159</f>
        <v>0</v>
      </c>
    </row>
    <row r="218" spans="2:9" s="53" customFormat="1" ht="12" customHeight="1">
      <c r="B218" s="73" t="str">
        <f>[2]自有船应收租金!B160</f>
        <v>Heung-A Jakarta</v>
      </c>
      <c r="C218" s="73" t="str">
        <f>[2]自有船应收租金!C160</f>
        <v>Heung-A</v>
      </c>
      <c r="D218" s="73" t="str">
        <f>[2]自有船应收租金!F160</f>
        <v>第7期</v>
      </c>
      <c r="E218" s="73" t="str">
        <f>[2]自有船应收租金!I160</f>
        <v>2018.08.02-2018.08.17</v>
      </c>
      <c r="F218" s="74">
        <f>[2]自有船应收租金!V160</f>
        <v>0</v>
      </c>
      <c r="G218" s="73">
        <f>[2]自有船应收租金!AA160</f>
        <v>93720.49</v>
      </c>
      <c r="H218" s="73">
        <f>IF([2]自有船应收租金!AB160="","",[2]自有船应收租金!AB160)</f>
        <v>93701.85</v>
      </c>
      <c r="I218" s="77" t="str">
        <f>[2]自有船应收租金!Y160</f>
        <v>1.25%佣金/修船，出港港口费</v>
      </c>
    </row>
    <row r="219" spans="2:9" s="53" customFormat="1" ht="12" customHeight="1">
      <c r="B219" s="73" t="str">
        <f>[2]自有船应收租金!B161</f>
        <v>ACACIA ARIES</v>
      </c>
      <c r="C219" s="73" t="str">
        <f>[2]自有船应收租金!C161</f>
        <v>JZS</v>
      </c>
      <c r="D219" s="73" t="str">
        <f>[2]自有船应收租金!F161</f>
        <v>第1期</v>
      </c>
      <c r="E219" s="73" t="str">
        <f>[2]自有船应收租金!I161</f>
        <v>2018.08.09-2018.08.24</v>
      </c>
      <c r="F219" s="74">
        <f>[2]自有船应收租金!V161</f>
        <v>0</v>
      </c>
      <c r="G219" s="73">
        <f>[2]自有船应收租金!AA161</f>
        <v>60239.417808219201</v>
      </c>
      <c r="H219" s="73">
        <f>IF([2]自有船应收租金!AB161="","",[2]自有船应收租金!AB161)</f>
        <v>60247.78</v>
      </c>
      <c r="I219" s="77">
        <f>[2]自有船应收租金!Y161</f>
        <v>0</v>
      </c>
    </row>
    <row r="220" spans="2:9" s="53" customFormat="1" ht="12" customHeight="1">
      <c r="B220" s="73" t="str">
        <f>[2]自有船应收租金!B162</f>
        <v>Heung-A Jakarta</v>
      </c>
      <c r="C220" s="73" t="str">
        <f>[2]自有船应收租金!C162</f>
        <v>Heung-A</v>
      </c>
      <c r="D220" s="73" t="str">
        <f>[2]自有船应收租金!F162</f>
        <v>第8.9期</v>
      </c>
      <c r="E220" s="73" t="str">
        <f>[2]自有船应收租金!I162</f>
        <v>2018.08.17-2018.09.16</v>
      </c>
      <c r="F220" s="74">
        <f>[2]自有船应收租金!V162</f>
        <v>0</v>
      </c>
      <c r="G220" s="73">
        <f>[2]自有船应收租金!AA162</f>
        <v>10471.86</v>
      </c>
      <c r="H220" s="73">
        <f>IF([2]自有船应收租金!AB162="","",[2]自有船应收租金!AB162)</f>
        <v>10453.23</v>
      </c>
      <c r="I220" s="77" t="str">
        <f>[2]自有船应收租金!Y162</f>
        <v>1.25%佣金/停租（07.16 16:48-8.10 9.30 24.6958天）</v>
      </c>
    </row>
    <row r="221" spans="2:9" s="53" customFormat="1" ht="12" customHeight="1">
      <c r="B221" s="73" t="str">
        <f>[2]自有船应收租金!B163</f>
        <v>Heung-A Manila</v>
      </c>
      <c r="C221" s="73" t="str">
        <f>[2]自有船应收租金!C163</f>
        <v>Heung-A</v>
      </c>
      <c r="D221" s="73" t="str">
        <f>[2]自有船应收租金!F163</f>
        <v>prefinal</v>
      </c>
      <c r="E221" s="73" t="str">
        <f>[2]自有船应收租金!I163</f>
        <v>2018.08.03-2018.08.12</v>
      </c>
      <c r="F221" s="74">
        <f>[2]自有船应收租金!V163</f>
        <v>0</v>
      </c>
      <c r="G221" s="73">
        <f>[2]自有船应收租金!AA163</f>
        <v>105247.13675000001</v>
      </c>
      <c r="H221" s="73">
        <f>IF([2]自有船应收租金!AB163="","",[2]自有船应收租金!AB163)</f>
        <v>105228.53</v>
      </c>
      <c r="I221" s="77" t="str">
        <f>[2]自有船应收租金!Y163</f>
        <v>1.25%佣金/船东费</v>
      </c>
    </row>
    <row r="222" spans="2:9" ht="12.75" customHeight="1">
      <c r="B222" s="73" t="str">
        <f>[2]自有船应收租金!B164</f>
        <v>JRS CORVUS</v>
      </c>
      <c r="C222" s="64" t="str">
        <f>[2]自有船应收租金!C164</f>
        <v>ONE</v>
      </c>
      <c r="D222" s="64" t="str">
        <f>[2]自有船应收租金!F164</f>
        <v>第9期</v>
      </c>
      <c r="E222" s="64" t="str">
        <f>[2]自有船应收租金!I164</f>
        <v>2018.08.18-2018.09.02</v>
      </c>
      <c r="F222" s="78">
        <f>[2]自有船应收租金!V164</f>
        <v>0</v>
      </c>
      <c r="G222" s="64">
        <f>[2]自有船应收租金!AA164</f>
        <v>-3.8356164441211101E-3</v>
      </c>
      <c r="H222" s="73">
        <f>IF([2]自有船应收租金!AB164="","",[2]自有船应收租金!AB164)</f>
        <v>0</v>
      </c>
      <c r="I222" s="79" t="str">
        <f>[2]自有船应收租金!Y164</f>
        <v>1.25%佣金/船东费预留</v>
      </c>
    </row>
    <row r="223" spans="2:9" ht="12.75" customHeight="1">
      <c r="B223" s="73" t="str">
        <f>[2]自有船应收租金!B165</f>
        <v>Heung-A Jakarta</v>
      </c>
      <c r="C223" s="64" t="str">
        <f>[2]自有船应收租金!C165</f>
        <v>Heung-A</v>
      </c>
      <c r="D223" s="64" t="str">
        <f>[2]自有船应收租金!F165</f>
        <v>第10期</v>
      </c>
      <c r="E223" s="64" t="str">
        <f>[2]自有船应收租金!I165</f>
        <v>2018.09.16-2018.10.01</v>
      </c>
      <c r="F223" s="78">
        <f>[2]自有船应收租金!V165</f>
        <v>0</v>
      </c>
      <c r="G223" s="64">
        <f>[2]自有船应收租金!AA165</f>
        <v>92996.92</v>
      </c>
      <c r="H223" s="73">
        <f>IF([2]自有船应收租金!AB165="","",[2]自有船应收租金!AB165)</f>
        <v>92978.31</v>
      </c>
      <c r="I223" s="79" t="str">
        <f>[2]自有船应收租金!Y165</f>
        <v>1.25%佣金/修船，进港港口费/接还船检验费</v>
      </c>
    </row>
    <row r="224" spans="2:9" s="53" customFormat="1" ht="12" customHeight="1">
      <c r="B224" s="73" t="str">
        <f>[2]自有船应收租金!B166</f>
        <v>ACACIA LIBRA</v>
      </c>
      <c r="C224" s="73" t="str">
        <f>[2]自有船应收租金!C166</f>
        <v>STX PO</v>
      </c>
      <c r="D224" s="73" t="str">
        <f>[2]自有船应收租金!F166</f>
        <v>第3期</v>
      </c>
      <c r="E224" s="73" t="str">
        <f>[2]自有船应收租金!I166</f>
        <v>2018.08.23-2018.09.07</v>
      </c>
      <c r="F224" s="74">
        <f>[2]自有船应收租金!V166</f>
        <v>0</v>
      </c>
      <c r="G224" s="73">
        <f>[2]自有船应收租金!AA166</f>
        <v>119589.04109589</v>
      </c>
      <c r="H224" s="73">
        <f>IF([2]自有船应收租金!AB166="","",[2]自有船应收租金!AB166)</f>
        <v>119569.04</v>
      </c>
      <c r="I224" s="77">
        <f>[2]自有船应收租金!Y166</f>
        <v>0</v>
      </c>
    </row>
    <row r="225" spans="2:9" s="53" customFormat="1" ht="12" customHeight="1">
      <c r="B225" s="73" t="str">
        <f>[2]自有船应收租金!B167</f>
        <v>Heung-A Singapore</v>
      </c>
      <c r="C225" s="73" t="str">
        <f>[2]自有船应收租金!C167</f>
        <v>SKR</v>
      </c>
      <c r="D225" s="73" t="str">
        <f>[2]自有船应收租金!F167</f>
        <v>第8期</v>
      </c>
      <c r="E225" s="73" t="str">
        <f>[2]自有船应收租金!I167</f>
        <v>2018.08.22-2018.09.06</v>
      </c>
      <c r="F225" s="74">
        <f>[2]自有船应收租金!V167</f>
        <v>0</v>
      </c>
      <c r="G225" s="73">
        <f>[2]自有船应收租金!AA167</f>
        <v>98100</v>
      </c>
      <c r="H225" s="73">
        <f>IF([2]自有船应收租金!AB167="","",[2]自有船应收租金!AB167)</f>
        <v>98096.37</v>
      </c>
      <c r="I225" s="77">
        <f>[2]自有船应收租金!Y167</f>
        <v>0</v>
      </c>
    </row>
    <row r="226" spans="2:9" s="53" customFormat="1" ht="12" customHeight="1">
      <c r="B226" s="73" t="str">
        <f>[2]自有船应收租金!B168</f>
        <v>ACACIA MING</v>
      </c>
      <c r="C226" s="73" t="str">
        <f>[2]自有船应收租金!C168</f>
        <v>ONE</v>
      </c>
      <c r="D226" s="73" t="str">
        <f>[2]自有船应收租金!F168</f>
        <v>第9期</v>
      </c>
      <c r="E226" s="73" t="str">
        <f>[2]自有船应收租金!I168</f>
        <v>2018.08.23-2018.09.07</v>
      </c>
      <c r="F226" s="74">
        <f>[2]自有船应收租金!V168</f>
        <v>0</v>
      </c>
      <c r="G226" s="73">
        <f>[2]自有船应收租金!AA168</f>
        <v>86409.596164383605</v>
      </c>
      <c r="H226" s="73">
        <f>IF([2]自有船应收租金!AB168="","",[2]自有船应收租金!AB168)</f>
        <v>86409.600000000006</v>
      </c>
      <c r="I226" s="77" t="str">
        <f>[2]自有船应收租金!Y168</f>
        <v>1.25%佣金/船东费</v>
      </c>
    </row>
    <row r="227" spans="2:9" s="53" customFormat="1" ht="12" customHeight="1">
      <c r="B227" s="73" t="str">
        <f>[2]自有船应收租金!B169</f>
        <v>ACACIA LEO</v>
      </c>
      <c r="C227" s="73" t="str">
        <f>[2]自有船应收租金!C169</f>
        <v>FESCO</v>
      </c>
      <c r="D227" s="73" t="str">
        <f>[2]自有船应收租金!F169</f>
        <v>第5期</v>
      </c>
      <c r="E227" s="73" t="str">
        <f>[2]自有船应收租金!I169</f>
        <v>2018.08.25-2018.09.09</v>
      </c>
      <c r="F227" s="74">
        <f>[2]自有船应收租金!V169</f>
        <v>0</v>
      </c>
      <c r="G227" s="73">
        <f>[2]自有船应收租金!AA169</f>
        <v>99275</v>
      </c>
      <c r="H227" s="73">
        <f>IF([2]自有船应收租金!AB169="","",[2]自有船应收租金!AB169)</f>
        <v>99275</v>
      </c>
      <c r="I227" s="77">
        <f>[2]自有船应收租金!Y169</f>
        <v>0</v>
      </c>
    </row>
    <row r="228" spans="2:9" s="53" customFormat="1" ht="12" customHeight="1">
      <c r="B228" s="73" t="str">
        <f>[2]自有船应收租金!B170</f>
        <v>CONMAR HAWK</v>
      </c>
      <c r="C228" s="73" t="str">
        <f>[2]自有船应收租金!C170</f>
        <v>CMS</v>
      </c>
      <c r="D228" s="73" t="str">
        <f>[2]自有船应收租金!F170</f>
        <v>第15期</v>
      </c>
      <c r="E228" s="73" t="str">
        <f>[2]自有船应收租金!I170</f>
        <v>2018.08.26-2018.09.10</v>
      </c>
      <c r="F228" s="74">
        <f>[2]自有船应收租金!V170</f>
        <v>0</v>
      </c>
      <c r="G228" s="73">
        <f>[2]自有船应收租金!AA170</f>
        <v>79048.715753424694</v>
      </c>
      <c r="H228" s="73">
        <f>IF([2]自有船应收租金!AB170="","",[2]自有船应收租金!AB170)</f>
        <v>79028.72</v>
      </c>
      <c r="I228" s="77" t="str">
        <f>[2]自有船应收租金!Y170</f>
        <v>1.25%佣金</v>
      </c>
    </row>
    <row r="229" spans="2:9" s="53" customFormat="1" ht="12" customHeight="1">
      <c r="B229" s="73" t="str">
        <f>[2]自有船应收租金!B171</f>
        <v>ACACIA LAN</v>
      </c>
      <c r="C229" s="73" t="str">
        <f>[2]自有船应收租金!C171</f>
        <v>Heung-A</v>
      </c>
      <c r="D229" s="73" t="str">
        <f>[2]自有船应收租金!F171</f>
        <v>第9期</v>
      </c>
      <c r="E229" s="73" t="str">
        <f>[2]自有船应收租金!I171</f>
        <v>2018.08.27-2018.09.11</v>
      </c>
      <c r="F229" s="74">
        <f>[2]自有船应收租金!V171</f>
        <v>0</v>
      </c>
      <c r="G229" s="73">
        <f>[2]自有船应收租金!AA171</f>
        <v>76750</v>
      </c>
      <c r="H229" s="73">
        <f>IF([2]自有船应收租金!AB171="","",[2]自有船应收租金!AB171)</f>
        <v>76735</v>
      </c>
      <c r="I229" s="77">
        <f>[2]自有船应收租金!Y171</f>
        <v>0</v>
      </c>
    </row>
    <row r="230" spans="2:9" ht="12.75" customHeight="1">
      <c r="B230" s="73" t="str">
        <f>[2]自有船应收租金!B172</f>
        <v>OPDR LISBOA</v>
      </c>
      <c r="C230" s="64" t="str">
        <f>[2]自有船应收租金!C172</f>
        <v>CMS</v>
      </c>
      <c r="D230" s="64" t="str">
        <f>[2]自有船应收租金!F172</f>
        <v>第5期</v>
      </c>
      <c r="E230" s="64" t="str">
        <f>[2]自有船应收租金!I172</f>
        <v>2018.08.27-2018.09.06</v>
      </c>
      <c r="F230" s="78">
        <f>[2]自有船应收租金!V172</f>
        <v>0</v>
      </c>
      <c r="G230" s="64">
        <f>[2]自有船应收租金!AA172</f>
        <v>54838.527397260303</v>
      </c>
      <c r="H230" s="73">
        <f>IF([2]自有船应收租金!AB172="","",[2]自有船应收租金!AB172)</f>
        <v>54810.25</v>
      </c>
      <c r="I230" s="79" t="str">
        <f>[2]自有船应收租金!Y172</f>
        <v>1.25%佣金</v>
      </c>
    </row>
    <row r="231" spans="2:9" s="53" customFormat="1" ht="12" customHeight="1">
      <c r="B231" s="73" t="str">
        <f>[2]自有船应收租金!B173</f>
        <v>JRS CARINA</v>
      </c>
      <c r="C231" s="73" t="str">
        <f>[2]自有船应收租金!C173</f>
        <v>CCL</v>
      </c>
      <c r="D231" s="73" t="str">
        <f>[2]自有船应收租金!F173</f>
        <v>第5期</v>
      </c>
      <c r="E231" s="73" t="str">
        <f>[2]自有船应收租金!I173</f>
        <v>2018.08.29-2018.09.13</v>
      </c>
      <c r="F231" s="74">
        <f>[2]自有船应收租金!V173</f>
        <v>0</v>
      </c>
      <c r="G231" s="73">
        <f>[2]自有船应收租金!AA173</f>
        <v>85225</v>
      </c>
      <c r="H231" s="73">
        <f>IF([2]自有船应收租金!AB173="","",[2]自有船应收租金!AB173)</f>
        <v>85216.72</v>
      </c>
      <c r="I231" s="77">
        <f>[2]自有船应收租金!Y173</f>
        <v>0</v>
      </c>
    </row>
    <row r="232" spans="2:9" s="53" customFormat="1" ht="12" customHeight="1">
      <c r="B232" s="73" t="str">
        <f>[2]自有船应收租金!B174</f>
        <v>ACACIA TAURUS</v>
      </c>
      <c r="C232" s="73" t="str">
        <f>[2]自有船应收租金!C174</f>
        <v>STM</v>
      </c>
      <c r="D232" s="73" t="str">
        <f>[2]自有船应收租金!F174</f>
        <v>第4期</v>
      </c>
      <c r="E232" s="73" t="str">
        <f>[2]自有船应收租金!I174</f>
        <v>2018.08.21-2018.09.05</v>
      </c>
      <c r="F232" s="74">
        <f>[2]自有船应收租金!V174</f>
        <v>0</v>
      </c>
      <c r="G232" s="73">
        <f>[2]自有船应收租金!AA174</f>
        <v>60650</v>
      </c>
      <c r="H232" s="73">
        <f>IF([2]自有船应收租金!AB174="","",[2]自有船应收租金!AB174)</f>
        <v>60650</v>
      </c>
      <c r="I232" s="77">
        <f>[2]自有船应收租金!Y174</f>
        <v>0</v>
      </c>
    </row>
    <row r="233" spans="2:9" s="53" customFormat="1" ht="12" customHeight="1">
      <c r="B233" s="73" t="str">
        <f>[2]自有船应收租金!B175</f>
        <v>ACACIA MAKOTO</v>
      </c>
      <c r="C233" s="73" t="str">
        <f>[2]自有船应收租金!C175</f>
        <v>STM</v>
      </c>
      <c r="D233" s="73" t="str">
        <f>[2]自有船应收租金!F175</f>
        <v>第5期</v>
      </c>
      <c r="E233" s="73" t="str">
        <f>[2]自有船应收租金!I175</f>
        <v>2018.08.28-2018.09.12</v>
      </c>
      <c r="F233" s="74">
        <f>[2]自有船应收租金!V175</f>
        <v>0</v>
      </c>
      <c r="G233" s="73">
        <f>[2]自有船应收租金!AA175</f>
        <v>91200</v>
      </c>
      <c r="H233" s="73">
        <f>IF([2]自有船应收租金!AB175="","",[2]自有船应收租金!AB175)</f>
        <v>91200</v>
      </c>
      <c r="I233" s="77">
        <f>[2]自有船应收租金!Y175</f>
        <v>0</v>
      </c>
    </row>
    <row r="234" spans="2:9" s="53" customFormat="1" ht="12" customHeight="1">
      <c r="B234" s="73" t="str">
        <f>[2]自有船应收租金!B176</f>
        <v>ACACIA TAURUS</v>
      </c>
      <c r="C234" s="73" t="str">
        <f>[2]自有船应收租金!C176</f>
        <v>STM</v>
      </c>
      <c r="D234" s="73" t="str">
        <f>[2]自有船应收租金!F176</f>
        <v>第5期</v>
      </c>
      <c r="E234" s="73" t="str">
        <f>[2]自有船应收租金!I176</f>
        <v>2018.09.05-2018.09.20</v>
      </c>
      <c r="F234" s="74">
        <f>[2]自有船应收租金!V176</f>
        <v>0</v>
      </c>
      <c r="G234" s="73">
        <f>[2]自有船应收租金!AA176</f>
        <v>60650</v>
      </c>
      <c r="H234" s="73">
        <f>IF([2]自有船应收租金!AB176="","",[2]自有船应收租金!AB176)</f>
        <v>60650</v>
      </c>
      <c r="I234" s="77">
        <f>[2]自有船应收租金!Y176</f>
        <v>0</v>
      </c>
    </row>
    <row r="235" spans="2:9" s="53" customFormat="1" ht="12" customHeight="1">
      <c r="B235" s="73" t="str">
        <f>[2]自有船应收租金!B177</f>
        <v>ACACIA TAURUS</v>
      </c>
      <c r="C235" s="73" t="str">
        <f>[2]自有船应收租金!C177</f>
        <v>STM</v>
      </c>
      <c r="D235" s="73" t="str">
        <f>[2]自有船应收租金!F177</f>
        <v>第6期</v>
      </c>
      <c r="E235" s="73" t="str">
        <f>[2]自有船应收租金!I177</f>
        <v>2018.09.20-2018.10.05</v>
      </c>
      <c r="F235" s="74">
        <f>[2]自有船应收租金!V177</f>
        <v>0</v>
      </c>
      <c r="G235" s="73">
        <f>[2]自有船应收租金!AA177</f>
        <v>60290.77</v>
      </c>
      <c r="H235" s="73">
        <f>IF([2]自有船应收租金!AB177="","",[2]自有船应收租金!AB177)</f>
        <v>60290.77</v>
      </c>
      <c r="I235" s="77" t="str">
        <f>[2]自有船应收租金!Y177</f>
        <v>船东费</v>
      </c>
    </row>
    <row r="236" spans="2:9" s="53" customFormat="1" ht="12" customHeight="1">
      <c r="B236" s="73" t="str">
        <f>[2]自有船应收租金!B178</f>
        <v>ACACIA TAURUS</v>
      </c>
      <c r="C236" s="73" t="str">
        <f>[2]自有船应收租金!C178</f>
        <v>STM</v>
      </c>
      <c r="D236" s="73" t="str">
        <f>[2]自有船应收租金!F178</f>
        <v>第7期</v>
      </c>
      <c r="E236" s="73" t="str">
        <f>[2]自有船应收租金!I178</f>
        <v>2018.10.05-2018.10.20</v>
      </c>
      <c r="F236" s="74">
        <f>[2]自有船应收租金!V178</f>
        <v>0</v>
      </c>
      <c r="G236" s="73">
        <f>[2]自有船应收租金!AA178</f>
        <v>60650</v>
      </c>
      <c r="H236" s="73">
        <f>IF([2]自有船应收租金!AB178="","",[2]自有船应收租金!AB178)</f>
        <v>60650</v>
      </c>
      <c r="I236" s="77">
        <f>[2]自有船应收租金!Y178</f>
        <v>0</v>
      </c>
    </row>
    <row r="237" spans="2:9" ht="12.75" customHeight="1">
      <c r="B237" s="73" t="str">
        <f>[2]自有船应收租金!B179</f>
        <v>Heung-A Manila</v>
      </c>
      <c r="C237" s="64" t="str">
        <f>[2]自有船应收租金!C179</f>
        <v>STM</v>
      </c>
      <c r="D237" s="64" t="str">
        <f>[2]自有船应收租金!F179</f>
        <v>第1期</v>
      </c>
      <c r="E237" s="64" t="str">
        <f>[2]自有船应收租金!I179</f>
        <v>2018.08.25-2018.09.09</v>
      </c>
      <c r="F237" s="78">
        <f>[2]自有船应收租金!V179</f>
        <v>0</v>
      </c>
      <c r="G237" s="64">
        <f>[2]自有船应收租金!AA179</f>
        <v>197476.58</v>
      </c>
      <c r="H237" s="73">
        <f>IF([2]自有船应收租金!AB179="","",[2]自有船应收租金!AB179)</f>
        <v>197476.58</v>
      </c>
      <c r="I237" s="79">
        <f>[2]自有船应收租金!Y179</f>
        <v>0</v>
      </c>
    </row>
    <row r="238" spans="2:9" s="53" customFormat="1" ht="12" customHeight="1">
      <c r="B238" s="73" t="str">
        <f>[2]自有船应收租金!B180</f>
        <v>ACACIA ARIES</v>
      </c>
      <c r="C238" s="73" t="str">
        <f>[2]自有船应收租金!C180</f>
        <v>JZS</v>
      </c>
      <c r="D238" s="73" t="str">
        <f>[2]自有船应收租金!F180</f>
        <v>prefinal</v>
      </c>
      <c r="E238" s="73" t="str">
        <f>[2]自有船应收租金!I180</f>
        <v>2018.08.24-2018.08.28</v>
      </c>
      <c r="F238" s="74">
        <f>[2]自有船应收租金!V180</f>
        <v>0</v>
      </c>
      <c r="G238" s="73">
        <f>[2]自有船应收租金!AA180</f>
        <v>120255.636909897</v>
      </c>
      <c r="H238" s="73">
        <f>IF([2]自有船应收租金!AB180="","",[2]自有船应收租金!AB180)</f>
        <v>119911.24</v>
      </c>
      <c r="I238" s="77" t="str">
        <f>[2]自有船应收租金!Y180</f>
        <v>自引自靠奖励</v>
      </c>
    </row>
    <row r="239" spans="2:9" s="53" customFormat="1" ht="12" customHeight="1">
      <c r="B239" s="73" t="str">
        <f>[2]自有船应收租金!B181</f>
        <v>ACACIA VIRGO</v>
      </c>
      <c r="C239" s="73" t="str">
        <f>[2]自有船应收租金!C181</f>
        <v>APL</v>
      </c>
      <c r="D239" s="73" t="str">
        <f>[2]自有船应收租金!F181</f>
        <v>第10.11期</v>
      </c>
      <c r="E239" s="73" t="str">
        <f>[2]自有船应收租金!I181</f>
        <v>2018.08.09-2018.08.26</v>
      </c>
      <c r="F239" s="74">
        <f>[2]自有船应收租金!V181</f>
        <v>0</v>
      </c>
      <c r="G239" s="73">
        <f>[2]自有船应收租金!AA181</f>
        <v>0</v>
      </c>
      <c r="H239" s="73">
        <f>IF([2]自有船应收租金!AB181="","",[2]自有船应收租金!AB181)</f>
        <v>4792.6400000000003</v>
      </c>
      <c r="I239" s="77">
        <f>[2]自有船应收租金!Y181</f>
        <v>0</v>
      </c>
    </row>
    <row r="240" spans="2:9" s="53" customFormat="1" ht="12" customHeight="1">
      <c r="B240" s="73" t="str">
        <f>[2]自有船应收租金!B182</f>
        <v>ACACIA VIRGO</v>
      </c>
      <c r="C240" s="73" t="str">
        <f>[2]自有船应收租金!C182</f>
        <v>APL</v>
      </c>
      <c r="D240" s="73" t="str">
        <f>[2]自有船应收租金!F182</f>
        <v>第10.11期</v>
      </c>
      <c r="E240" s="73" t="str">
        <f>[2]自有船应收租金!I182</f>
        <v>2018.08.09-2018.08.26</v>
      </c>
      <c r="F240" s="74">
        <f>[2]自有船应收租金!V182</f>
        <v>0</v>
      </c>
      <c r="G240" s="73">
        <f>[2]自有船应收租金!AA182</f>
        <v>237417.47166438401</v>
      </c>
      <c r="H240" s="73">
        <f>IF([2]自有船应收租金!AB182="","",[2]自有船应收租金!AB182)</f>
        <v>239439.04</v>
      </c>
      <c r="I240" s="77" t="str">
        <f>[2]自有船应收租金!Y182</f>
        <v>船员劳务费V.001-007/船东费/已收款/夏威夷航次费/OSRO服务费/返还预估船东费</v>
      </c>
    </row>
    <row r="241" spans="2:9" s="53" customFormat="1" ht="12" customHeight="1">
      <c r="B241" s="73" t="str">
        <f>[2]自有船应收租金!B183</f>
        <v>ACACIA VIRGO</v>
      </c>
      <c r="C241" s="73" t="str">
        <f>[2]自有船应收租金!C183</f>
        <v>APL</v>
      </c>
      <c r="D241" s="73" t="str">
        <f>[2]自有船应收租金!F183</f>
        <v>final</v>
      </c>
      <c r="E241" s="73" t="str">
        <f>[2]自有船应收租金!I183</f>
        <v>2018.08.09-2018.08.27</v>
      </c>
      <c r="F241" s="74">
        <f>[2]自有船应收租金!V183</f>
        <v>0</v>
      </c>
      <c r="G241" s="73">
        <f>[2]自有船应收租金!AA183</f>
        <v>11938.842377397301</v>
      </c>
      <c r="H241" s="73">
        <f>IF([2]自有船应收租金!AB183="","",[2]自有船应收租金!AB183)</f>
        <v>-37800</v>
      </c>
      <c r="I241" s="77" t="str">
        <f>[2]自有船应收租金!Y183</f>
        <v>船东费预留返还/已扣油款返还/劳务费V.001-007/已收款/夏威夷油污费/OSRO费/船东费6-7月/SLUDGE 35CBM</v>
      </c>
    </row>
    <row r="242" spans="2:9" ht="12.75" customHeight="1">
      <c r="B242" s="73" t="str">
        <f>[2]自有船应收租金!B184</f>
        <v>CONMAR HAWK</v>
      </c>
      <c r="C242" s="64" t="str">
        <f>[2]自有船应收租金!C184</f>
        <v>CMS</v>
      </c>
      <c r="D242" s="64" t="str">
        <f>[2]自有船应收租金!F184</f>
        <v>第16期</v>
      </c>
      <c r="E242" s="64" t="str">
        <f>[2]自有船应收租金!I184</f>
        <v>2018.09.10-2018.09.25</v>
      </c>
      <c r="F242" s="78">
        <f>[2]自有船应收租金!V184</f>
        <v>0</v>
      </c>
      <c r="G242" s="64">
        <f>[2]自有船应收租金!AA184</f>
        <v>79048.715753424694</v>
      </c>
      <c r="H242" s="73">
        <f>IF([2]自有船应收租金!AB184="","",[2]自有船应收租金!AB184)</f>
        <v>79028.72</v>
      </c>
      <c r="I242" s="79" t="str">
        <f>[2]自有船应收租金!Y184</f>
        <v>1.25%佣金</v>
      </c>
    </row>
    <row r="243" spans="2:9" s="53" customFormat="1" ht="12" customHeight="1">
      <c r="B243" s="73" t="str">
        <f>[2]自有船应收租金!B185</f>
        <v>CONMAR HAWK</v>
      </c>
      <c r="C243" s="73" t="str">
        <f>[2]自有船应收租金!C185</f>
        <v>CMS</v>
      </c>
      <c r="D243" s="73" t="str">
        <f>[2]自有船应收租金!F185</f>
        <v>第17期</v>
      </c>
      <c r="E243" s="73" t="str">
        <f>[2]自有船应收租金!I185</f>
        <v>2018.09.25-2018.10.10</v>
      </c>
      <c r="F243" s="74">
        <f>[2]自有船应收租金!V185</f>
        <v>0</v>
      </c>
      <c r="G243" s="73">
        <f>[2]自有船应收租金!AA185</f>
        <v>75052.915753424604</v>
      </c>
      <c r="H243" s="73">
        <f>IF([2]自有船应收租金!AB185="","",[2]自有船应收租金!AB185)</f>
        <v>75032.92</v>
      </c>
      <c r="I243" s="77" t="str">
        <f>[2]自有船应收租金!Y185</f>
        <v>1.25%佣金/船东费</v>
      </c>
    </row>
    <row r="244" spans="2:9" ht="12.75" customHeight="1">
      <c r="B244" s="73" t="str">
        <f>[2]自有船应收租金!B186</f>
        <v>ACACIA LIBRA</v>
      </c>
      <c r="C244" s="64" t="str">
        <f>[2]自有船应收租金!C186</f>
        <v>STX PO</v>
      </c>
      <c r="D244" s="64" t="str">
        <f>[2]自有船应收租金!F186</f>
        <v>第4期</v>
      </c>
      <c r="E244" s="64" t="str">
        <f>[2]自有船应收租金!I186</f>
        <v>2018.09.07-2018.09.22</v>
      </c>
      <c r="F244" s="78">
        <f>[2]自有船应收租金!V186</f>
        <v>0</v>
      </c>
      <c r="G244" s="64">
        <f>[2]自有船应收租金!AA186</f>
        <v>117863.01369863001</v>
      </c>
      <c r="H244" s="73">
        <f>IF([2]自有船应收租金!AB186="","",[2]自有船应收租金!AB186)</f>
        <v>117843.01</v>
      </c>
      <c r="I244" s="79">
        <f>[2]自有船应收租金!Y186</f>
        <v>0</v>
      </c>
    </row>
    <row r="245" spans="2:9" s="53" customFormat="1" ht="12">
      <c r="B245" s="73" t="str">
        <f>[2]自有船应收租金!B187</f>
        <v>ACACIA ARIES</v>
      </c>
      <c r="C245" s="73" t="str">
        <f>[2]自有船应收租金!C187</f>
        <v>JZS</v>
      </c>
      <c r="D245" s="73" t="str">
        <f>[2]自有船应收租金!F187</f>
        <v>final</v>
      </c>
      <c r="E245" s="73" t="str">
        <f>[2]自有船应收租金!I187</f>
        <v>2018.08.24-2018.08.29</v>
      </c>
      <c r="F245" s="74">
        <f>[2]自有船应收租金!V187</f>
        <v>0</v>
      </c>
      <c r="G245" s="73">
        <f>[2]自有船应收租金!AA187</f>
        <v>6100.5837776712096</v>
      </c>
      <c r="H245" s="73">
        <f>IF([2]自有船应收租金!AB187="","",[2]自有船应收租金!AB187)</f>
        <v>1428.57142857143</v>
      </c>
      <c r="I245" s="73" t="str">
        <f>[2]自有船应收租金!Y187</f>
        <v>船东费/返还船东预估/自引自靠奖励/向租家收还船检验费/租家已付款/租家押金/租家多付款</v>
      </c>
    </row>
    <row r="246" spans="2:9" s="53" customFormat="1" ht="12" customHeight="1">
      <c r="B246" s="73" t="str">
        <f>[2]自有船应收租金!B188</f>
        <v>ACACIA VIRGO</v>
      </c>
      <c r="C246" s="73" t="str">
        <f>[2]自有船应收租金!C188</f>
        <v>VASI</v>
      </c>
      <c r="D246" s="73" t="str">
        <f>[2]自有船应收租金!F188</f>
        <v>第1期</v>
      </c>
      <c r="E246" s="73" t="str">
        <f>[2]自有船应收租金!I188</f>
        <v>2018.08.29-2018.09.08</v>
      </c>
      <c r="F246" s="74">
        <f>[2]自有船应收租金!V188</f>
        <v>0</v>
      </c>
      <c r="G246" s="73">
        <f>[2]自有船应收租金!AA188</f>
        <v>63225.8</v>
      </c>
      <c r="H246" s="73">
        <f>IF([2]自有船应收租金!AB188="","",[2]自有船应收租金!AB188)</f>
        <v>63225.8</v>
      </c>
      <c r="I246" s="77" t="str">
        <f>[2]自有船应收租金!Y188</f>
        <v>船东承担一半的吨税</v>
      </c>
    </row>
    <row r="247" spans="2:9" s="53" customFormat="1" ht="12" customHeight="1">
      <c r="B247" s="73" t="str">
        <f>[2]自有船应收租金!B189</f>
        <v>Heung-A Singapore</v>
      </c>
      <c r="C247" s="73" t="str">
        <f>[2]自有船应收租金!C189</f>
        <v>SKR</v>
      </c>
      <c r="D247" s="73" t="str">
        <f>[2]自有船应收租金!F189</f>
        <v>第9期</v>
      </c>
      <c r="E247" s="73" t="str">
        <f>[2]自有船应收租金!I189</f>
        <v>2018.09.06-2018.09.21</v>
      </c>
      <c r="F247" s="74">
        <f>[2]自有船应收租金!V189</f>
        <v>0</v>
      </c>
      <c r="G247" s="73">
        <f>[2]自有船应收租金!AA189</f>
        <v>98100</v>
      </c>
      <c r="H247" s="73">
        <f>IF([2]自有船应收租金!AB189="","",[2]自有船应收租金!AB189)</f>
        <v>98096.4</v>
      </c>
      <c r="I247" s="77">
        <f>[2]自有船应收租金!Y189</f>
        <v>0</v>
      </c>
    </row>
    <row r="248" spans="2:9" ht="12.75" customHeight="1">
      <c r="B248" s="73" t="str">
        <f>[2]自有船应收租金!B190</f>
        <v>ACACIA LEO</v>
      </c>
      <c r="C248" s="64" t="str">
        <f>[2]自有船应收租金!C190</f>
        <v>FESCO</v>
      </c>
      <c r="D248" s="64" t="str">
        <f>[2]自有船应收租金!F190</f>
        <v>第6期</v>
      </c>
      <c r="E248" s="64" t="str">
        <f>[2]自有船应收租金!I190</f>
        <v>2018.09.09-2018.09.24</v>
      </c>
      <c r="F248" s="78">
        <f>[2]自有船应收租金!V190</f>
        <v>0</v>
      </c>
      <c r="G248" s="64">
        <f>[2]自有船应收租金!AA190</f>
        <v>97834.48</v>
      </c>
      <c r="H248" s="73">
        <f>IF([2]自有船应收租金!AB190="","",[2]自有船应收租金!AB190)</f>
        <v>97834.48</v>
      </c>
      <c r="I248" s="79" t="str">
        <f>[2]自有船应收租金!Y190</f>
        <v>船东费</v>
      </c>
    </row>
    <row r="249" spans="2:9" s="53" customFormat="1" ht="12" customHeight="1">
      <c r="B249" s="73" t="str">
        <f>[2]自有船应收租金!B191</f>
        <v>ACACIA LAN</v>
      </c>
      <c r="C249" s="73" t="str">
        <f>[2]自有船应收租金!C191</f>
        <v>Heung-A</v>
      </c>
      <c r="D249" s="73" t="str">
        <f>[2]自有船应收租金!F191</f>
        <v>第10期</v>
      </c>
      <c r="E249" s="73" t="str">
        <f>[2]自有船应收租金!I191</f>
        <v>2018.09.11-2018.09.26</v>
      </c>
      <c r="F249" s="74">
        <f>[2]自有船应收租金!V191</f>
        <v>0</v>
      </c>
      <c r="G249" s="73">
        <f>[2]自有船应收租金!AA191</f>
        <v>76750</v>
      </c>
      <c r="H249" s="73">
        <f>IF([2]自有船应收租金!AB191="","",[2]自有船应收租金!AB191)</f>
        <v>76735</v>
      </c>
      <c r="I249" s="77">
        <f>[2]自有船应收租金!Y191</f>
        <v>0</v>
      </c>
    </row>
    <row r="250" spans="2:9" ht="12.75" customHeight="1">
      <c r="B250" s="73" t="str">
        <f>[2]自有船应收租金!B192</f>
        <v>ACACIA MING</v>
      </c>
      <c r="C250" s="64" t="str">
        <f>[2]自有船应收租金!C192</f>
        <v>ONE</v>
      </c>
      <c r="D250" s="64" t="str">
        <f>[2]自有船应收租金!F192</f>
        <v>第10期</v>
      </c>
      <c r="E250" s="64" t="str">
        <f>[2]自有船应收租金!I192</f>
        <v>2018.09.07-2018.09.22</v>
      </c>
      <c r="F250" s="78">
        <f>[2]自有船应收租金!V192</f>
        <v>0</v>
      </c>
      <c r="G250" s="64">
        <f>[2]自有船应收租金!AA192</f>
        <v>86371.036164383506</v>
      </c>
      <c r="H250" s="73">
        <f>IF([2]自有船应收租金!AB192="","",[2]自有船应收租金!AB192)</f>
        <v>86367.43</v>
      </c>
      <c r="I250" s="79" t="str">
        <f>[2]自有船应收租金!Y192</f>
        <v>1.25%佣金/船东费</v>
      </c>
    </row>
    <row r="251" spans="2:9" ht="12.75" customHeight="1">
      <c r="B251" s="73" t="str">
        <f>[2]自有船应收租金!B193</f>
        <v>JRS CORVUS</v>
      </c>
      <c r="C251" s="64" t="str">
        <f>[2]自有船应收租金!C193</f>
        <v>ONE</v>
      </c>
      <c r="D251" s="64" t="str">
        <f>[2]自有船应收租金!F193</f>
        <v>第10期</v>
      </c>
      <c r="E251" s="64" t="str">
        <f>[2]自有船应收租金!I193</f>
        <v>2018.09.02-2018.09.17</v>
      </c>
      <c r="F251" s="78">
        <f>[2]自有船应收租金!V193</f>
        <v>0</v>
      </c>
      <c r="G251" s="64">
        <f>[2]自有船应收租金!AA193</f>
        <v>-3.8356164423021298E-3</v>
      </c>
      <c r="H251" s="73">
        <f>IF([2]自有船应收租金!AB193="","",[2]自有船应收租金!AB193)</f>
        <v>0</v>
      </c>
      <c r="I251" s="79" t="str">
        <f>[2]自有船应收租金!Y193</f>
        <v>1.25%佣金/接船检验费</v>
      </c>
    </row>
    <row r="252" spans="2:9" ht="12.75" customHeight="1">
      <c r="B252" s="73" t="str">
        <f>[2]自有船应收租金!B194</f>
        <v>ACACIA TAURUS</v>
      </c>
      <c r="C252" s="64" t="str">
        <f>[2]自有船应收租金!C194</f>
        <v>KMTC</v>
      </c>
      <c r="D252" s="64" t="str">
        <f>[2]自有船应收租金!F194</f>
        <v>final</v>
      </c>
      <c r="E252" s="64" t="str">
        <f>[2]自有船应收租金!I194</f>
        <v>2018.05.20-2018.06.03</v>
      </c>
      <c r="F252" s="78">
        <f>[2]自有船应收租金!V194</f>
        <v>0</v>
      </c>
      <c r="G252" s="64">
        <f>[2]自有船应收租金!AA194</f>
        <v>-349.84</v>
      </c>
      <c r="H252" s="73">
        <f>IF([2]自有船应收租金!AB194="","",[2]自有船应收租金!AB194)</f>
        <v>-349.84</v>
      </c>
      <c r="I252" s="79" t="str">
        <f>[2]自有船应收租金!Y194</f>
        <v>1.25%佣金/船东费/返回船东预留</v>
      </c>
    </row>
    <row r="253" spans="2:9" ht="12.75" customHeight="1">
      <c r="B253" s="73" t="str">
        <f>[2]自有船应收租金!B195</f>
        <v>ACACIA LEO</v>
      </c>
      <c r="C253" s="64" t="str">
        <f>[2]自有船应收租金!C195</f>
        <v>FESCO</v>
      </c>
      <c r="D253" s="64" t="str">
        <f>[2]自有船应收租金!F195</f>
        <v>第7期</v>
      </c>
      <c r="E253" s="64" t="str">
        <f>[2]自有船应收租金!I195</f>
        <v>2018.09.24-2018.09.30</v>
      </c>
      <c r="F253" s="78">
        <f>[2]自有船应收租金!V195</f>
        <v>0</v>
      </c>
      <c r="G253" s="64">
        <f>[2]自有船应收租金!AA195</f>
        <v>37508.484218333302</v>
      </c>
      <c r="H253" s="73">
        <f>IF([2]自有船应收租金!AB195="","",[2]自有船应收租金!AB195)</f>
        <v>37508.480000000003</v>
      </c>
      <c r="I253" s="79">
        <f>[2]自有船应收租金!Y195</f>
        <v>0</v>
      </c>
    </row>
    <row r="254" spans="2:9" ht="12.75" customHeight="1">
      <c r="B254" s="73" t="str">
        <f>[2]自有船应收租金!B196</f>
        <v>ACACIA LEO</v>
      </c>
      <c r="C254" s="64" t="str">
        <f>[2]自有船应收租金!C196</f>
        <v>FESCO</v>
      </c>
      <c r="D254" s="64" t="str">
        <f>[2]自有船应收租金!F196</f>
        <v>第7期</v>
      </c>
      <c r="E254" s="64" t="str">
        <f>[2]自有船应收租金!I196</f>
        <v>2018.09.30-2018.10.09</v>
      </c>
      <c r="F254" s="78">
        <f>[2]自有船应收租金!V196</f>
        <v>0</v>
      </c>
      <c r="G254" s="64">
        <f>[2]自有船应收租金!AA196</f>
        <v>55166.984456666702</v>
      </c>
      <c r="H254" s="73">
        <f>IF([2]自有船应收租金!AB196="","",[2]自有船应收租金!AB196)</f>
        <v>55166.99</v>
      </c>
      <c r="I254" s="79" t="str">
        <f>[2]自有船应收租金!Y196</f>
        <v>接船检验费</v>
      </c>
    </row>
    <row r="255" spans="2:9" ht="12.75" customHeight="1">
      <c r="B255" s="73" t="str">
        <f>[2]自有船应收租金!B197</f>
        <v>JRS CORVUS</v>
      </c>
      <c r="C255" s="64" t="str">
        <f>[2]自有船应收租金!C197</f>
        <v>ONE</v>
      </c>
      <c r="D255" s="64" t="str">
        <f>[2]自有船应收租金!F197</f>
        <v>第11期</v>
      </c>
      <c r="E255" s="64" t="str">
        <f>[2]自有船应收租金!I197</f>
        <v>2018.09.17-2018.10.02</v>
      </c>
      <c r="F255" s="78">
        <f>[2]自有船应收租金!V197</f>
        <v>0</v>
      </c>
      <c r="G255" s="64">
        <f>[2]自有船应收租金!AA197</f>
        <v>149312.266164384</v>
      </c>
      <c r="H255" s="73">
        <f>IF([2]自有船应收租金!AB197="","",[2]自有船应收租金!AB197)</f>
        <v>149308.65</v>
      </c>
      <c r="I255" s="79" t="str">
        <f>[2]自有船应收租金!Y197</f>
        <v>1.25%佣金</v>
      </c>
    </row>
    <row r="256" spans="2:9" ht="12.75" customHeight="1">
      <c r="B256" s="73" t="str">
        <f>[2]自有船应收租金!B198</f>
        <v>ACACIA MING</v>
      </c>
      <c r="C256" s="64" t="str">
        <f>[2]自有船应收租金!C198</f>
        <v>ONE</v>
      </c>
      <c r="D256" s="64" t="str">
        <f>[2]自有船应收租金!F198</f>
        <v>第11期</v>
      </c>
      <c r="E256" s="64" t="str">
        <f>[2]自有船应收租金!I198</f>
        <v>2018.09.22-2018.10.07</v>
      </c>
      <c r="F256" s="78">
        <f>[2]自有船应收租金!V198</f>
        <v>0</v>
      </c>
      <c r="G256" s="64">
        <f>[2]自有船应收租金!AA198</f>
        <v>86750.8561643836</v>
      </c>
      <c r="H256" s="73">
        <f>IF([2]自有船应收租金!AB198="","",[2]自有船应收租金!AB198)</f>
        <v>86750.86</v>
      </c>
      <c r="I256" s="79" t="str">
        <f>[2]自有船应收租金!Y198</f>
        <v>1.25%佣金</v>
      </c>
    </row>
    <row r="257" spans="2:9" ht="12.75" customHeight="1">
      <c r="B257" s="73" t="str">
        <f>[2]自有船应收租金!B199</f>
        <v>ACACIA VIRGO</v>
      </c>
      <c r="C257" s="64" t="str">
        <f>[2]自有船应收租金!C199</f>
        <v>SNL</v>
      </c>
      <c r="D257" s="64" t="str">
        <f>[2]自有船应收租金!F199</f>
        <v>第1期</v>
      </c>
      <c r="E257" s="64" t="str">
        <f>[2]自有船应收租金!I199</f>
        <v>2018.09.09-2018.09.14</v>
      </c>
      <c r="F257" s="78">
        <f>[2]自有船应收租金!V199</f>
        <v>0</v>
      </c>
      <c r="G257" s="64">
        <f>[2]自有船应收租金!AA199</f>
        <v>40324.199999999997</v>
      </c>
      <c r="H257" s="73">
        <f>IF([2]自有船应收租金!AB199="","",[2]自有船应收租金!AB199)</f>
        <v>40298.07</v>
      </c>
      <c r="I257" s="79" t="str">
        <f>[2]自有船应收租金!Y199</f>
        <v>租家承担1/2 吨税</v>
      </c>
    </row>
    <row r="258" spans="2:9" ht="12.75" customHeight="1">
      <c r="B258" s="73" t="str">
        <f>[2]自有船应收租金!B200</f>
        <v>ACACIA VIRGO</v>
      </c>
      <c r="C258" s="64" t="str">
        <f>[2]自有船应收租金!C200</f>
        <v>SNL</v>
      </c>
      <c r="D258" s="64" t="str">
        <f>[2]自有船应收租金!F200</f>
        <v>第2期</v>
      </c>
      <c r="E258" s="64" t="str">
        <f>[2]自有船应收租金!I200</f>
        <v>2018.09.14-2018.09.19</v>
      </c>
      <c r="F258" s="78">
        <f>[2]自有船应收租金!V200</f>
        <v>0</v>
      </c>
      <c r="G258" s="64">
        <f>[2]自有船应收租金!AA200</f>
        <v>39200</v>
      </c>
      <c r="H258" s="73">
        <f>IF([2]自有船应收租金!AB200="","",[2]自有船应收租金!AB200)</f>
        <v>39173.879999999997</v>
      </c>
      <c r="I258" s="79">
        <f>[2]自有船应收租金!Y200</f>
        <v>0</v>
      </c>
    </row>
    <row r="259" spans="2:9" ht="12.75" customHeight="1">
      <c r="B259" s="73" t="str">
        <f>[2]自有船应收租金!B201</f>
        <v>ACACIA VIRGO</v>
      </c>
      <c r="C259" s="64" t="str">
        <f>[2]自有船应收租金!C201</f>
        <v>SNL</v>
      </c>
      <c r="D259" s="64" t="str">
        <f>[2]自有船应收租金!F201</f>
        <v>prefinal</v>
      </c>
      <c r="E259" s="64" t="str">
        <f>[2]自有船应收租金!I201</f>
        <v>2018.09.19-2018.09.26</v>
      </c>
      <c r="F259" s="78">
        <f>[2]自有船应收租金!V201</f>
        <v>0</v>
      </c>
      <c r="G259" s="64">
        <f>[2]自有船应收租金!AA201</f>
        <v>34452.467400000001</v>
      </c>
      <c r="H259" s="73">
        <f>IF([2]自有船应收租金!AB201="","",[2]自有船应收租金!AB201)</f>
        <v>34426.39</v>
      </c>
      <c r="I259" s="79" t="str">
        <f>[2]自有船应收租金!Y201</f>
        <v>接还船检验/船东费预留/冷箱劳务费</v>
      </c>
    </row>
    <row r="260" spans="2:9" s="53" customFormat="1" ht="12" customHeight="1">
      <c r="B260" s="73" t="str">
        <f>[2]自有船应收租金!B202</f>
        <v>JRS CARINA</v>
      </c>
      <c r="C260" s="73" t="str">
        <f>[2]自有船应收租金!C202</f>
        <v>CCL</v>
      </c>
      <c r="D260" s="73" t="str">
        <f>[2]自有船应收租金!F202</f>
        <v>第6期</v>
      </c>
      <c r="E260" s="73" t="str">
        <f>[2]自有船应收租金!I202</f>
        <v>2018.09.13-2018.09.28</v>
      </c>
      <c r="F260" s="74">
        <f>[2]自有船应收租金!V202</f>
        <v>0</v>
      </c>
      <c r="G260" s="73">
        <f>[2]自有船应收租金!AA202</f>
        <v>84773.9</v>
      </c>
      <c r="H260" s="73">
        <f>IF([2]自有船应收租金!AB202="","",[2]自有船应收租金!AB202)</f>
        <v>84765.61</v>
      </c>
      <c r="I260" s="77" t="str">
        <f>[2]自有船应收租金!Y202</f>
        <v>船东费</v>
      </c>
    </row>
    <row r="261" spans="2:9" s="53" customFormat="1" ht="12" customHeight="1">
      <c r="B261" s="73" t="str">
        <f>[2]自有船应收租金!B203</f>
        <v>ACACIA LIBRA</v>
      </c>
      <c r="C261" s="73" t="str">
        <f>[2]自有船应收租金!C203</f>
        <v>STX PO</v>
      </c>
      <c r="D261" s="73" t="str">
        <f>[2]自有船应收租金!F203</f>
        <v>prefinal</v>
      </c>
      <c r="E261" s="73" t="str">
        <f>[2]自有船应收租金!I203</f>
        <v>2018.09.22-2018.10.24</v>
      </c>
      <c r="F261" s="74">
        <f>[2]自有船应收租金!V203</f>
        <v>0</v>
      </c>
      <c r="G261" s="73">
        <f>[2]自有船应收租金!AA203</f>
        <v>54241.095890411001</v>
      </c>
      <c r="H261" s="73">
        <f>IF([2]自有船应收租金!AB203="","",[2]自有船应收租金!AB203)</f>
        <v>54221.1</v>
      </c>
      <c r="I261" s="77" t="str">
        <f>[2]自有船应收租金!Y203</f>
        <v>接船检验费/船东费预留</v>
      </c>
    </row>
    <row r="262" spans="2:9" s="53" customFormat="1" ht="12" customHeight="1">
      <c r="B262" s="73" t="str">
        <f>[2]自有船应收租金!B204</f>
        <v>ACACIA ARIES</v>
      </c>
      <c r="C262" s="73" t="str">
        <f>[2]自有船应收租金!C204</f>
        <v>SCP</v>
      </c>
      <c r="D262" s="73" t="str">
        <f>[2]自有船应收租金!F204</f>
        <v>第1期</v>
      </c>
      <c r="E262" s="73" t="str">
        <f>[2]自有船应收租金!I204</f>
        <v>2018.09.13-2018.09.28</v>
      </c>
      <c r="F262" s="74">
        <f>[2]自有船应收租金!V204</f>
        <v>0</v>
      </c>
      <c r="G262" s="73">
        <f>[2]自有船应收租金!AA204</f>
        <v>195585.38699999999</v>
      </c>
      <c r="H262" s="73">
        <f>IF([2]自有船应收租金!AB204="","",[2]自有船应收租金!AB204)</f>
        <v>191231.34</v>
      </c>
      <c r="I262" s="77" t="str">
        <f>[2]自有船应收租金!Y204</f>
        <v>1.25%佣金</v>
      </c>
    </row>
    <row r="263" spans="2:9" s="53" customFormat="1" ht="12" customHeight="1">
      <c r="B263" s="73" t="str">
        <f>[2]自有船应收租金!B205</f>
        <v>ACACIA LAN</v>
      </c>
      <c r="C263" s="73" t="str">
        <f>[2]自有船应收租金!C205</f>
        <v>Heung-A</v>
      </c>
      <c r="D263" s="73" t="str">
        <f>[2]自有船应收租金!F205</f>
        <v>第11期</v>
      </c>
      <c r="E263" s="73" t="str">
        <f>[2]自有船应收租金!I205</f>
        <v>2018.09.26-2018.10.11</v>
      </c>
      <c r="F263" s="74">
        <f>[2]自有船应收租金!V205</f>
        <v>0</v>
      </c>
      <c r="G263" s="73">
        <f>[2]自有船应收租金!AA205</f>
        <v>76750</v>
      </c>
      <c r="H263" s="73">
        <f>IF([2]自有船应收租金!AB205="","",[2]自有船应收租金!AB205)</f>
        <v>76735</v>
      </c>
      <c r="I263" s="77">
        <f>[2]自有船应收租金!Y205</f>
        <v>0</v>
      </c>
    </row>
    <row r="264" spans="2:9" s="53" customFormat="1" ht="12" customHeight="1">
      <c r="B264" s="73" t="str">
        <f>[2]自有船应收租金!B206</f>
        <v>ACACIA LAN</v>
      </c>
      <c r="C264" s="73" t="str">
        <f>[2]自有船应收租金!C206</f>
        <v>Heung-A</v>
      </c>
      <c r="D264" s="73" t="str">
        <f>[2]自有船应收租金!F206</f>
        <v>第12期</v>
      </c>
      <c r="E264" s="73" t="str">
        <f>[2]自有船应收租金!I206</f>
        <v>2018.10.11-2018.10.26</v>
      </c>
      <c r="F264" s="74">
        <f>[2]自有船应收租金!V206</f>
        <v>0</v>
      </c>
      <c r="G264" s="73">
        <f>[2]自有船应收租金!AA206</f>
        <v>76750</v>
      </c>
      <c r="H264" s="73">
        <f>IF([2]自有船应收租金!AB206="","",[2]自有船应收租金!AB206)</f>
        <v>76735</v>
      </c>
      <c r="I264" s="77">
        <f>[2]自有船应收租金!Y206</f>
        <v>0</v>
      </c>
    </row>
    <row r="265" spans="2:9" s="53" customFormat="1" ht="12" customHeight="1">
      <c r="B265" s="73" t="str">
        <f>[2]自有船应收租金!B207</f>
        <v>Heung-A Singapore</v>
      </c>
      <c r="C265" s="73" t="str">
        <f>[2]自有船应收租金!C207</f>
        <v>SKR</v>
      </c>
      <c r="D265" s="73" t="str">
        <f>[2]自有船应收租金!F207</f>
        <v>prefinal</v>
      </c>
      <c r="E265" s="73" t="str">
        <f>[2]自有船应收租金!I207</f>
        <v>2018.09.21-2018.10.09</v>
      </c>
      <c r="F265" s="74">
        <f>[2]自有船应收租金!V207</f>
        <v>0</v>
      </c>
      <c r="G265" s="73">
        <f>[2]自有船应收租金!AA207</f>
        <v>45720</v>
      </c>
      <c r="H265" s="73">
        <f>IF([2]自有船应收租金!AB207="","",[2]自有船应收租金!AB207)</f>
        <v>45716.39</v>
      </c>
      <c r="I265" s="77" t="str">
        <f>[2]自有船应收租金!Y207</f>
        <v>船东费预留</v>
      </c>
    </row>
    <row r="266" spans="2:9" s="53" customFormat="1" ht="12" customHeight="1">
      <c r="B266" s="73" t="str">
        <f>[2]自有船应收租金!B208</f>
        <v>ACACIA MAKOTO</v>
      </c>
      <c r="C266" s="73" t="str">
        <f>[2]自有船应收租金!C208</f>
        <v>STM</v>
      </c>
      <c r="D266" s="73" t="str">
        <f>[2]自有船应收租金!F208</f>
        <v>第6期</v>
      </c>
      <c r="E266" s="73" t="str">
        <f>[2]自有船应收租金!I208</f>
        <v>2018.09.12-2018.09.27</v>
      </c>
      <c r="F266" s="74">
        <f>[2]自有船应收租金!V208</f>
        <v>0</v>
      </c>
      <c r="G266" s="73">
        <f>[2]自有船应收租金!AA208</f>
        <v>91200</v>
      </c>
      <c r="H266" s="73">
        <f>IF([2]自有船应收租金!AB208="","",[2]自有船应收租金!AB208)</f>
        <v>91200</v>
      </c>
      <c r="I266" s="77">
        <f>[2]自有船应收租金!Y208</f>
        <v>0</v>
      </c>
    </row>
    <row r="267" spans="2:9" s="53" customFormat="1" ht="12" customHeight="1">
      <c r="B267" s="73" t="str">
        <f>[2]自有船应收租金!B209</f>
        <v>CONMAR HAWK</v>
      </c>
      <c r="C267" s="73" t="str">
        <f>[2]自有船应收租金!C209</f>
        <v>CMS</v>
      </c>
      <c r="D267" s="73" t="str">
        <f>[2]自有船应收租金!F209</f>
        <v>第18期</v>
      </c>
      <c r="E267" s="73" t="str">
        <f>[2]自有船应收租金!I209</f>
        <v>2018.10.10-2018.10.25</v>
      </c>
      <c r="F267" s="74">
        <f>[2]自有船应收租金!V209</f>
        <v>0</v>
      </c>
      <c r="G267" s="73">
        <f>[2]自有船应收租金!AA209</f>
        <v>79048.715753424694</v>
      </c>
      <c r="H267" s="73">
        <f>IF([2]自有船应收租金!AB209="","",[2]自有船应收租金!AB209)</f>
        <v>79028.72</v>
      </c>
      <c r="I267" s="77" t="str">
        <f>[2]自有船应收租金!Y209</f>
        <v>1.25%佣金</v>
      </c>
    </row>
    <row r="268" spans="2:9" s="53" customFormat="1" ht="12" customHeight="1">
      <c r="B268" s="73" t="str">
        <f>[2]自有船应收租金!B210</f>
        <v>CONMAR HAWK</v>
      </c>
      <c r="C268" s="73" t="str">
        <f>[2]自有船应收租金!C210</f>
        <v>CMS</v>
      </c>
      <c r="D268" s="73" t="str">
        <f>[2]自有船应收租金!F210</f>
        <v>第19期</v>
      </c>
      <c r="E268" s="73" t="str">
        <f>[2]自有船应收租金!I210</f>
        <v>2018.10.25-2018.11.09</v>
      </c>
      <c r="F268" s="74">
        <f>[2]自有船应收租金!V210</f>
        <v>0</v>
      </c>
      <c r="G268" s="73">
        <f>[2]自有船应收租金!AA210</f>
        <v>79048.715753424694</v>
      </c>
      <c r="H268" s="73">
        <f>IF([2]自有船应收租金!AB210="","",[2]自有船应收租金!AB210)</f>
        <v>79028.72</v>
      </c>
      <c r="I268" s="77" t="str">
        <f>[2]自有船应收租金!Y210</f>
        <v>1.25%佣金</v>
      </c>
    </row>
    <row r="269" spans="2:9" s="53" customFormat="1" ht="12" customHeight="1">
      <c r="B269" s="73" t="str">
        <f>[2]自有船应收租金!B211</f>
        <v>Heung-A Jakarta</v>
      </c>
      <c r="C269" s="73" t="str">
        <f>[2]自有船应收租金!C211</f>
        <v>Heung-A</v>
      </c>
      <c r="D269" s="73" t="str">
        <f>[2]自有船应收租金!F211</f>
        <v>第11期</v>
      </c>
      <c r="E269" s="73" t="str">
        <f>[2]自有船应收租金!I211</f>
        <v>2018.10.01-2018.10.04</v>
      </c>
      <c r="F269" s="74">
        <f>[2]自有船应收租金!V211</f>
        <v>0</v>
      </c>
      <c r="G269" s="73">
        <f>[2]自有船应收租金!AA211</f>
        <v>18986.25</v>
      </c>
      <c r="H269" s="73">
        <f>IF([2]自有船应收租金!AB211="","",[2]自有船应收租金!AB211)</f>
        <v>18986.25</v>
      </c>
      <c r="I269" s="77" t="str">
        <f>[2]自有船应收租金!Y211</f>
        <v>1.25%佣金</v>
      </c>
    </row>
    <row r="270" spans="2:9" s="53" customFormat="1" ht="12" customHeight="1">
      <c r="B270" s="73" t="str">
        <f>[2]自有船应收租金!B212</f>
        <v>Heung-A Jakarta</v>
      </c>
      <c r="C270" s="73" t="str">
        <f>[2]自有船应收租金!C212</f>
        <v>Heung-A</v>
      </c>
      <c r="D270" s="73" t="str">
        <f>[2]自有船应收租金!F212</f>
        <v>第11期</v>
      </c>
      <c r="E270" s="73" t="str">
        <f>[2]自有船应收租金!I212</f>
        <v>2018.10.04-2018.10.16</v>
      </c>
      <c r="F270" s="74">
        <f>[2]自有船应收租金!V212</f>
        <v>0</v>
      </c>
      <c r="G270" s="73">
        <f>[2]自有船应收租金!AA212</f>
        <v>70935</v>
      </c>
      <c r="H270" s="73">
        <f>IF([2]自有船应收租金!AB212="","",[2]自有船应收租金!AB212)</f>
        <v>70916.38</v>
      </c>
      <c r="I270" s="77" t="str">
        <f>[2]自有船应收租金!Y212</f>
        <v>1.25%佣金</v>
      </c>
    </row>
    <row r="271" spans="2:9" s="53" customFormat="1" ht="12" customHeight="1">
      <c r="B271" s="73" t="str">
        <f>[2]自有船应收租金!B213</f>
        <v>OPDR LISBOA</v>
      </c>
      <c r="C271" s="73" t="str">
        <f>[2]自有船应收租金!C213</f>
        <v>CMS</v>
      </c>
      <c r="D271" s="73" t="str">
        <f>[2]自有船应收租金!F213</f>
        <v>prefinal</v>
      </c>
      <c r="E271" s="73" t="str">
        <f>[2]自有船应收租金!I213</f>
        <v>2018.09.06-2018.09.25</v>
      </c>
      <c r="F271" s="74">
        <f>[2]自有船应收租金!V213</f>
        <v>0</v>
      </c>
      <c r="G271" s="73">
        <f>[2]自有船应收租金!AA213</f>
        <v>30871.412364725998</v>
      </c>
      <c r="H271" s="73">
        <f>IF([2]自有船应收租金!AB213="","",[2]自有船应收租金!AB213)</f>
        <v>30843</v>
      </c>
      <c r="I271" s="77" t="str">
        <f>[2]自有船应收租金!Y213</f>
        <v>1.25%佣金/船东费预留</v>
      </c>
    </row>
    <row r="272" spans="2:9" s="53" customFormat="1" ht="12" customHeight="1">
      <c r="B272" s="73" t="str">
        <f>[2]自有船应收租金!B214</f>
        <v>ACACIA ARIES</v>
      </c>
      <c r="C272" s="73" t="str">
        <f>[2]自有船应收租金!C214</f>
        <v>SCP</v>
      </c>
      <c r="D272" s="73" t="str">
        <f>[2]自有船应收租金!F214</f>
        <v>第2期</v>
      </c>
      <c r="E272" s="73" t="str">
        <f>[2]自有船应收租金!I214</f>
        <v>2018.09.28-2018.10.13</v>
      </c>
      <c r="F272" s="74">
        <f>[2]自有船应收租金!V214</f>
        <v>0</v>
      </c>
      <c r="G272" s="73">
        <f>[2]自有船应收租金!AA214</f>
        <v>75075</v>
      </c>
      <c r="H272" s="73">
        <f>IF([2]自有船应收租金!AB214="","",[2]自有船应收租金!AB214)</f>
        <v>75067.63</v>
      </c>
      <c r="I272" s="77" t="str">
        <f>[2]自有船应收租金!Y214</f>
        <v>1.25%佣金</v>
      </c>
    </row>
    <row r="273" spans="2:9" s="53" customFormat="1" ht="12" customHeight="1">
      <c r="B273" s="73" t="str">
        <f>[2]自有船应收租金!B215</f>
        <v>JRS CARINA</v>
      </c>
      <c r="C273" s="73" t="str">
        <f>[2]自有船应收租金!C215</f>
        <v>CCL</v>
      </c>
      <c r="D273" s="73" t="str">
        <f>[2]自有船应收租金!F215</f>
        <v>第7期</v>
      </c>
      <c r="E273" s="73" t="str">
        <f>[2]自有船应收租金!I215</f>
        <v>2018.09.28-2018.10.13</v>
      </c>
      <c r="F273" s="74">
        <f>[2]自有船应收租金!V215</f>
        <v>0</v>
      </c>
      <c r="G273" s="73">
        <f>[2]自有船应收租金!AA215</f>
        <v>103366.74</v>
      </c>
      <c r="H273" s="73">
        <f>IF([2]自有船应收租金!AB215="","",[2]自有船应收租金!AB215)</f>
        <v>103364.34</v>
      </c>
      <c r="I273" s="77" t="str">
        <f>[2]自有船应收租金!Y215</f>
        <v>与马士基broker 的尾帐（船东费/船东预留款返还）</v>
      </c>
    </row>
    <row r="274" spans="2:9" s="53" customFormat="1" ht="12" customHeight="1">
      <c r="B274" s="73" t="str">
        <f>[2]自有船应收租金!B216</f>
        <v>JRS CORVUS</v>
      </c>
      <c r="C274" s="73" t="str">
        <f>[2]自有船应收租金!C216</f>
        <v>ONE</v>
      </c>
      <c r="D274" s="73" t="str">
        <f>[2]自有船应收租金!F216</f>
        <v>第12期</v>
      </c>
      <c r="E274" s="73" t="str">
        <f>[2]自有船应收租金!I216</f>
        <v>2018.10.02-2018.10.17</v>
      </c>
      <c r="F274" s="74">
        <f>[2]自有船应收租金!V216</f>
        <v>0</v>
      </c>
      <c r="G274" s="73">
        <f>[2]自有船应收租金!AA216</f>
        <v>82307.1061643836</v>
      </c>
      <c r="H274" s="73">
        <f>IF([2]自有船应收租金!AB216="","",[2]自有船应收租金!AB216)</f>
        <v>82303.48</v>
      </c>
      <c r="I274" s="77" t="str">
        <f>[2]自有船应收租金!Y216</f>
        <v>1.25%佣金</v>
      </c>
    </row>
    <row r="275" spans="2:9" s="53" customFormat="1" ht="12" customHeight="1">
      <c r="B275" s="73" t="str">
        <f>[2]自有船应收租金!B217</f>
        <v>ACACIA LEO</v>
      </c>
      <c r="C275" s="73" t="str">
        <f>[2]自有船应收租金!C217</f>
        <v>FESCO</v>
      </c>
      <c r="D275" s="73" t="str">
        <f>[2]自有船应收租金!F217</f>
        <v>第8期</v>
      </c>
      <c r="E275" s="73" t="str">
        <f>[2]自有船应收租金!I217</f>
        <v>2018.10.09-2018.10.24</v>
      </c>
      <c r="F275" s="74">
        <f>[2]自有船应收租金!V217</f>
        <v>0</v>
      </c>
      <c r="G275" s="73">
        <f>[2]自有船应收租金!AA217</f>
        <v>89150</v>
      </c>
      <c r="H275" s="73">
        <f>IF([2]自有船应收租金!AB217="","",[2]自有船应收租金!AB217)</f>
        <v>89130.69</v>
      </c>
      <c r="I275" s="77">
        <f>[2]自有船应收租金!Y217</f>
        <v>0</v>
      </c>
    </row>
    <row r="276" spans="2:9" s="53" customFormat="1" ht="12" customHeight="1">
      <c r="B276" s="73" t="str">
        <f>[2]自有船应收租金!B218</f>
        <v>ACACIA MAKOTO</v>
      </c>
      <c r="C276" s="73" t="str">
        <f>[2]自有船应收租金!C218</f>
        <v>STM</v>
      </c>
      <c r="D276" s="73" t="str">
        <f>[2]自有船应收租金!F218</f>
        <v>第7期</v>
      </c>
      <c r="E276" s="73" t="str">
        <f>[2]自有船应收租金!I218</f>
        <v>2018.09.27-2018.10.12</v>
      </c>
      <c r="F276" s="74">
        <f>[2]自有船应收租金!V218</f>
        <v>0</v>
      </c>
      <c r="G276" s="73">
        <f>[2]自有船应收租金!AA218</f>
        <v>89144.43</v>
      </c>
      <c r="H276" s="73">
        <f>IF([2]自有船应收租金!AB218="","",[2]自有船应收租金!AB218)</f>
        <v>89144.436000000002</v>
      </c>
      <c r="I276" s="77" t="str">
        <f>[2]自有船应收租金!Y218</f>
        <v>船东费</v>
      </c>
    </row>
    <row r="277" spans="2:9" s="53" customFormat="1" ht="12" customHeight="1">
      <c r="B277" s="73" t="str">
        <f>[2]自有船应收租金!B219</f>
        <v>ACACIA MAKOTO</v>
      </c>
      <c r="C277" s="73" t="str">
        <f>[2]自有船应收租金!C219</f>
        <v>STM</v>
      </c>
      <c r="D277" s="73" t="str">
        <f>[2]自有船应收租金!F219</f>
        <v>第8期</v>
      </c>
      <c r="E277" s="73" t="str">
        <f>[2]自有船应收租金!I219</f>
        <v>2018.10.12-2018.10.27</v>
      </c>
      <c r="F277" s="74">
        <f>[2]自有船应收租金!V219</f>
        <v>0</v>
      </c>
      <c r="G277" s="73">
        <f>[2]自有船应收租金!AA219</f>
        <v>91200</v>
      </c>
      <c r="H277" s="73">
        <f>IF([2]自有船应收租金!AB219="","",[2]自有船应收租金!AB219)</f>
        <v>91200</v>
      </c>
      <c r="I277" s="77">
        <f>[2]自有船应收租金!Y219</f>
        <v>0</v>
      </c>
    </row>
    <row r="278" spans="2:9" s="53" customFormat="1" ht="12" customHeight="1">
      <c r="B278" s="73" t="str">
        <f>[2]自有船应收租金!B220</f>
        <v>ACACIA TAURUS</v>
      </c>
      <c r="C278" s="73" t="str">
        <f>[2]自有船应收租金!C220</f>
        <v>STM</v>
      </c>
      <c r="D278" s="73" t="str">
        <f>[2]自有船应收租金!F220</f>
        <v>第8期</v>
      </c>
      <c r="E278" s="73" t="str">
        <f>[2]自有船应收租金!I220</f>
        <v>2018.10.20-2018.11.04</v>
      </c>
      <c r="F278" s="74">
        <f>[2]自有船应收租金!V220</f>
        <v>0</v>
      </c>
      <c r="G278" s="73">
        <f>[2]自有船应收租金!AA220</f>
        <v>60650</v>
      </c>
      <c r="H278" s="73">
        <f>IF([2]自有船应收租金!AB220="","",[2]自有船应收租金!AB220)</f>
        <v>60650</v>
      </c>
      <c r="I278" s="77">
        <f>[2]自有船应收租金!Y220</f>
        <v>0</v>
      </c>
    </row>
    <row r="279" spans="2:9" s="53" customFormat="1" ht="12" customHeight="1">
      <c r="B279" s="73" t="str">
        <f>[2]自有船应收租金!B221</f>
        <v>JRS CARINA</v>
      </c>
      <c r="C279" s="73" t="str">
        <f>[2]自有船应收租金!C221</f>
        <v>CCL</v>
      </c>
      <c r="D279" s="73" t="str">
        <f>[2]自有船应收租金!F221</f>
        <v>第8期</v>
      </c>
      <c r="E279" s="73" t="str">
        <f>[2]自有船应收租金!I221</f>
        <v>2018.10.13-2018.10.28</v>
      </c>
      <c r="F279" s="74">
        <f>[2]自有船应收租金!V221</f>
        <v>0</v>
      </c>
      <c r="G279" s="73">
        <f>[2]自有船应收租金!AA221</f>
        <v>85225</v>
      </c>
      <c r="H279" s="73">
        <f>IF([2]自有船应收租金!AB221="","",[2]自有船应收租金!AB221)</f>
        <v>85222.6</v>
      </c>
      <c r="I279" s="77">
        <f>[2]自有船应收租金!Y221</f>
        <v>0</v>
      </c>
    </row>
    <row r="280" spans="2:9" s="53" customFormat="1" ht="12" customHeight="1">
      <c r="B280" s="73" t="str">
        <f>[2]自有船应收租金!B222</f>
        <v>ACACIA ARIES</v>
      </c>
      <c r="C280" s="73" t="str">
        <f>[2]自有船应收租金!C222</f>
        <v>SCP</v>
      </c>
      <c r="D280" s="73" t="str">
        <f>[2]自有船应收租金!F222</f>
        <v>第3期</v>
      </c>
      <c r="E280" s="73" t="str">
        <f>[2]自有船应收租金!I222</f>
        <v>2018.10.13-2018.10.28</v>
      </c>
      <c r="F280" s="74">
        <f>[2]自有船应收租金!V222</f>
        <v>0</v>
      </c>
      <c r="G280" s="73">
        <f>[2]自有船应收租金!AA222</f>
        <v>75075</v>
      </c>
      <c r="H280" s="73">
        <f>IF([2]自有船应收租金!AB222="","",[2]自有船应收租金!AB222)</f>
        <v>75067.679999999993</v>
      </c>
      <c r="I280" s="77" t="str">
        <f>[2]自有船应收租金!Y222</f>
        <v>1.25%佣金</v>
      </c>
    </row>
    <row r="281" spans="2:9" s="53" customFormat="1" ht="12" customHeight="1">
      <c r="B281" s="73" t="str">
        <f>[2]自有船应收租金!B223</f>
        <v>Heung-A Jakarta</v>
      </c>
      <c r="C281" s="73" t="str">
        <f>[2]自有船应收租金!C223</f>
        <v>Heung-A</v>
      </c>
      <c r="D281" s="73" t="str">
        <f>[2]自有船应收租金!F223</f>
        <v>第12期</v>
      </c>
      <c r="E281" s="73" t="str">
        <f>[2]自有船应收租金!I223</f>
        <v>2018.10.16-2018.10.31</v>
      </c>
      <c r="F281" s="74">
        <f>[2]自有船应收租金!V223</f>
        <v>0</v>
      </c>
      <c r="G281" s="73">
        <f>[2]自有船应收租金!AA223</f>
        <v>88668.75</v>
      </c>
      <c r="H281" s="73">
        <f>IF([2]自有船应收租金!AB223="","",[2]自有船应收租金!AB223)</f>
        <v>88650.15</v>
      </c>
      <c r="I281" s="77" t="str">
        <f>[2]自有船应收租金!Y223</f>
        <v>1.25%佣金</v>
      </c>
    </row>
    <row r="282" spans="2:9" s="53" customFormat="1" ht="12">
      <c r="B282" s="73" t="str">
        <f>[2]自有船应收租金!B224</f>
        <v>Heung-A Singapore</v>
      </c>
      <c r="C282" s="73" t="str">
        <f>[2]自有船应收租金!C224</f>
        <v>SKR</v>
      </c>
      <c r="D282" s="73" t="str">
        <f>[2]自有船应收租金!F224</f>
        <v>final</v>
      </c>
      <c r="E282" s="73" t="str">
        <f>[2]自有船应收租金!I224</f>
        <v>2018.10.09-2018.10.11</v>
      </c>
      <c r="F282" s="74">
        <f>[2]自有船应收租金!V224</f>
        <v>0</v>
      </c>
      <c r="G282" s="73">
        <f>[2]自有船应收租金!AA224</f>
        <v>-1387.2456</v>
      </c>
      <c r="H282" s="73">
        <f>IF([2]自有船应收租金!AB224="","",[2]自有船应收租金!AB224)</f>
        <v>-1387.25</v>
      </c>
      <c r="I282" s="73" t="str">
        <f>[2]自有船应收租金!Y224</f>
        <v>接还船检验费/船东费/返还船东预留</v>
      </c>
    </row>
    <row r="283" spans="2:9" s="53" customFormat="1" ht="12" customHeight="1">
      <c r="B283" s="73" t="str">
        <f>[2]自有船应收租金!B225</f>
        <v>ACACIA MAKOTO</v>
      </c>
      <c r="C283" s="73" t="str">
        <f>[2]自有船应收租金!C225</f>
        <v>STM</v>
      </c>
      <c r="D283" s="73" t="str">
        <f>[2]自有船应收租金!F225</f>
        <v>第9期</v>
      </c>
      <c r="E283" s="73" t="str">
        <f>[2]自有船应收租金!I225</f>
        <v>2018.10.27-2018.11.11</v>
      </c>
      <c r="F283" s="74">
        <f>[2]自有船应收租金!V225</f>
        <v>0</v>
      </c>
      <c r="G283" s="73">
        <f>[2]自有船应收租金!AA225</f>
        <v>91200</v>
      </c>
      <c r="H283" s="73">
        <f>IF([2]自有船应收租金!AB225="","",[2]自有船应收租金!AB225)</f>
        <v>91200</v>
      </c>
      <c r="I283" s="77">
        <f>[2]自有船应收租金!Y225</f>
        <v>0</v>
      </c>
    </row>
    <row r="284" spans="2:9" s="53" customFormat="1" ht="12" customHeight="1">
      <c r="B284" s="73" t="str">
        <f>[2]自有船应收租金!B226</f>
        <v>OPDR LISBOA</v>
      </c>
      <c r="C284" s="73" t="str">
        <f>[2]自有船应收租金!C226</f>
        <v>MIS</v>
      </c>
      <c r="D284" s="73" t="str">
        <f>[2]自有船应收租金!F226</f>
        <v>第1期</v>
      </c>
      <c r="E284" s="73" t="str">
        <f>[2]自有船应收租金!I226</f>
        <v>2018.10.12-2018.10.27</v>
      </c>
      <c r="F284" s="74">
        <f>[2]自有船应收租金!V226</f>
        <v>0</v>
      </c>
      <c r="G284" s="73">
        <f>[2]自有船应收租金!AA226</f>
        <v>179874.655684931</v>
      </c>
      <c r="H284" s="73">
        <f>IF([2]自有船应收租金!AB226="","",[2]自有船应收租金!AB226)</f>
        <v>179874.66</v>
      </c>
      <c r="I284" s="77" t="str">
        <f>[2]自有船应收租金!Y226</f>
        <v>1.25%佣金</v>
      </c>
    </row>
    <row r="285" spans="2:9" s="53" customFormat="1" ht="12" customHeight="1">
      <c r="B285" s="73" t="str">
        <f>[2]自有船应收租金!B227</f>
        <v>JRS CORVUS</v>
      </c>
      <c r="C285" s="73" t="str">
        <f>[2]自有船应收租金!C227</f>
        <v>ONE</v>
      </c>
      <c r="D285" s="73" t="str">
        <f>[2]自有船应收租金!F227</f>
        <v>第13期</v>
      </c>
      <c r="E285" s="73" t="str">
        <f>[2]自有船应收租金!I227</f>
        <v>2018.10.17-2018.11.01</v>
      </c>
      <c r="F285" s="74">
        <f>[2]自有船应收租金!V227</f>
        <v>0</v>
      </c>
      <c r="G285" s="73">
        <f>[2]自有船应收租金!AA227</f>
        <v>82307.1061643836</v>
      </c>
      <c r="H285" s="73">
        <f>IF([2]自有船应收租金!AB227="","",[2]自有船应收租金!AB227)</f>
        <v>82303.490000000005</v>
      </c>
      <c r="I285" s="77" t="str">
        <f>[2]自有船应收租金!Y227</f>
        <v>1.25%佣金</v>
      </c>
    </row>
    <row r="286" spans="2:9" s="53" customFormat="1" ht="12" customHeight="1">
      <c r="B286" s="73" t="str">
        <f>[2]自有船应收租金!B228</f>
        <v>ACACIA VIRGO</v>
      </c>
      <c r="C286" s="73" t="str">
        <f>[2]自有船应收租金!C228</f>
        <v>CMS</v>
      </c>
      <c r="D286" s="73" t="str">
        <f>[2]自有船应收租金!F228</f>
        <v>第1期</v>
      </c>
      <c r="E286" s="73" t="str">
        <f>[2]自有船应收租金!I228</f>
        <v>2018.10.13-2018.10.28</v>
      </c>
      <c r="F286" s="74">
        <f>[2]自有船应收租金!V228</f>
        <v>0</v>
      </c>
      <c r="G286" s="73">
        <f>[2]自有船应收租金!AA228</f>
        <v>266089.02616438398</v>
      </c>
      <c r="H286" s="73">
        <f>IF([2]自有船应收租金!AB228="","",[2]自有船应收租金!AB228)</f>
        <v>266065.43</v>
      </c>
      <c r="I286" s="77" t="str">
        <f>[2]自有船应收租金!Y228</f>
        <v>1.25%佣金</v>
      </c>
    </row>
    <row r="287" spans="2:9" s="53" customFormat="1" ht="12" customHeight="1">
      <c r="B287" s="73" t="str">
        <f>[2]自有船应收租金!B229</f>
        <v>ACACIA LEO</v>
      </c>
      <c r="C287" s="73" t="str">
        <f>[2]自有船应收租金!C229</f>
        <v>FESCO</v>
      </c>
      <c r="D287" s="73" t="str">
        <f>[2]自有船应收租金!F229</f>
        <v>第9期</v>
      </c>
      <c r="E287" s="73" t="str">
        <f>[2]自有船应收租金!I229</f>
        <v>2018.10.24-2018.11.08</v>
      </c>
      <c r="F287" s="74">
        <f>[2]自有船应收租金!V229</f>
        <v>0</v>
      </c>
      <c r="G287" s="73">
        <f>[2]自有船应收租金!AA229</f>
        <v>87458.91</v>
      </c>
      <c r="H287" s="73">
        <f>IF([2]自有船应收租金!AB229="","",[2]自有船应收租金!AB229)</f>
        <v>87439.59</v>
      </c>
      <c r="I287" s="77" t="str">
        <f>[2]自有船应收租金!Y229</f>
        <v>船东费</v>
      </c>
    </row>
    <row r="288" spans="2:9" s="53" customFormat="1" ht="12" customHeight="1">
      <c r="B288" s="73" t="str">
        <f>[2]自有船应收租金!B230</f>
        <v>JRS CARINA</v>
      </c>
      <c r="C288" s="73" t="str">
        <f>[2]自有船应收租金!C230</f>
        <v>CCL</v>
      </c>
      <c r="D288" s="73" t="str">
        <f>[2]自有船应收租金!F230</f>
        <v>第9期</v>
      </c>
      <c r="E288" s="73" t="str">
        <f>[2]自有船应收租金!I230</f>
        <v>2018.10.28-2018.11.12</v>
      </c>
      <c r="F288" s="74">
        <f>[2]自有船应收租金!V230</f>
        <v>0</v>
      </c>
      <c r="G288" s="73">
        <f>[2]自有船应收租金!AA230</f>
        <v>84516.17</v>
      </c>
      <c r="H288" s="73">
        <f>IF([2]自有船应收租金!AB230="","",[2]自有船应收租金!AB230)</f>
        <v>84513.77</v>
      </c>
      <c r="I288" s="77">
        <f>[2]自有船应收租金!Y230</f>
        <v>0</v>
      </c>
    </row>
    <row r="289" spans="2:9" s="53" customFormat="1" ht="12" customHeight="1">
      <c r="B289" s="73" t="str">
        <f>[2]自有船应收租金!B231</f>
        <v>ACACIA LIBRA</v>
      </c>
      <c r="C289" s="73" t="str">
        <f>[2]自有船应收租金!C231</f>
        <v>HMM</v>
      </c>
      <c r="D289" s="73" t="str">
        <f>[2]自有船应收租金!F231</f>
        <v>final</v>
      </c>
      <c r="E289" s="73" t="str">
        <f>[2]自有船应收租金!I231</f>
        <v>2018.06.07-2018.06.21</v>
      </c>
      <c r="F289" s="74">
        <f>[2]自有船应收租金!V231</f>
        <v>0</v>
      </c>
      <c r="G289" s="73">
        <f>[2]自有船应收租金!AA231</f>
        <v>3925.35</v>
      </c>
      <c r="H289" s="73">
        <f>IF([2]自有船应收租金!AB231="","",[2]自有船应收租金!AB231)</f>
        <v>3925.35</v>
      </c>
      <c r="I289" s="77" t="str">
        <f>[2]自有船应收租金!Y231</f>
        <v>返还船东费预留/船东费</v>
      </c>
    </row>
    <row r="290" spans="2:9" s="53" customFormat="1" ht="12" customHeight="1">
      <c r="B290" s="73" t="str">
        <f>[2]自有船应收租金!B232</f>
        <v>ACACIA MING</v>
      </c>
      <c r="C290" s="73" t="str">
        <f>[2]自有船应收租金!C232</f>
        <v>ONE</v>
      </c>
      <c r="D290" s="73" t="str">
        <f>[2]自有船应收租金!F232</f>
        <v>第12期</v>
      </c>
      <c r="E290" s="73" t="str">
        <f>[2]自有船应收租金!I232</f>
        <v>2018.10.07-2018.10.20</v>
      </c>
      <c r="F290" s="74">
        <f>[2]自有船应收租金!V232</f>
        <v>0</v>
      </c>
      <c r="G290" s="73">
        <f>[2]自有船应收租金!AA232</f>
        <v>75184.075342465701</v>
      </c>
      <c r="H290" s="73">
        <f>IF([2]自有船应收租金!AB232="","",[2]自有船应收租金!AB232)</f>
        <v>75184.08</v>
      </c>
      <c r="I290" s="77" t="str">
        <f>[2]自有船应收租金!Y232</f>
        <v>1.25%佣金</v>
      </c>
    </row>
    <row r="291" spans="2:9" s="53" customFormat="1" ht="12" customHeight="1">
      <c r="B291" s="73" t="str">
        <f>[2]自有船应收租金!B233</f>
        <v>ACACIA MING</v>
      </c>
      <c r="C291" s="73" t="str">
        <f>[2]自有船应收租金!C233</f>
        <v>ONE</v>
      </c>
      <c r="D291" s="73" t="str">
        <f>[2]自有船应收租金!F233</f>
        <v>第12期</v>
      </c>
      <c r="E291" s="73" t="str">
        <f>[2]自有船应收租金!I233</f>
        <v>2018.10.20-2018.10.22</v>
      </c>
      <c r="F291" s="74">
        <f>[2]自有船应收租金!V233</f>
        <v>0</v>
      </c>
      <c r="G291" s="73">
        <f>[2]自有船应收租金!AA233</f>
        <v>10579.2808219178</v>
      </c>
      <c r="H291" s="73">
        <f>IF([2]自有船应收租金!AB233="","",[2]自有船应收租金!AB233)</f>
        <v>10579.28</v>
      </c>
      <c r="I291" s="77" t="str">
        <f>[2]自有船应收租金!Y233</f>
        <v>1.25%佣金</v>
      </c>
    </row>
    <row r="292" spans="2:9" s="53" customFormat="1" ht="12" customHeight="1">
      <c r="B292" s="73" t="str">
        <f>[2]自有船应收租金!B234</f>
        <v>JRS CORVUS</v>
      </c>
      <c r="C292" s="73" t="str">
        <f>[2]自有船应收租金!C234</f>
        <v>ONE</v>
      </c>
      <c r="D292" s="73" t="str">
        <f>[2]自有船应收租金!F234</f>
        <v>第14期</v>
      </c>
      <c r="E292" s="73" t="str">
        <f>[2]自有船应收租金!I234</f>
        <v>2018.11.01-2018.11.16</v>
      </c>
      <c r="F292" s="74">
        <f>[2]自有船应收租金!V234</f>
        <v>0</v>
      </c>
      <c r="G292" s="73">
        <f>[2]自有船应收租金!AA234</f>
        <v>174027.336164384</v>
      </c>
      <c r="H292" s="73">
        <f>IF([2]自有船应收租金!AB234="","",[2]自有船应收租金!AB234)</f>
        <v>174023.74</v>
      </c>
      <c r="I292" s="77" t="str">
        <f>[2]自有船应收租金!Y234</f>
        <v>1.25%佣金/返还船东预留款/返还租家13期多付的租金</v>
      </c>
    </row>
    <row r="293" spans="2:9" s="53" customFormat="1" ht="12" customHeight="1">
      <c r="B293" s="73" t="str">
        <f>[2]自有船应收租金!B235</f>
        <v>Heung-A Manila</v>
      </c>
      <c r="C293" s="73" t="str">
        <f>[2]自有船应收租金!C235</f>
        <v>STM</v>
      </c>
      <c r="D293" s="73" t="str">
        <f>[2]自有船应收租金!F235</f>
        <v>prefinal</v>
      </c>
      <c r="E293" s="73" t="str">
        <f>[2]自有船应收租金!I235</f>
        <v>2018.09.09-2018.09.13</v>
      </c>
      <c r="F293" s="74">
        <f>[2]自有船应收租金!V235</f>
        <v>0</v>
      </c>
      <c r="G293" s="73">
        <f>[2]自有船应收租金!AA235</f>
        <v>-161262.850416667</v>
      </c>
      <c r="H293" s="73">
        <f>IF([2]自有船应收租金!AB235="","",[2]自有船应收租金!AB235)</f>
        <v>-161262.85</v>
      </c>
      <c r="I293" s="77">
        <f>[2]自有船应收租金!Y235</f>
        <v>0</v>
      </c>
    </row>
    <row r="294" spans="2:9" s="53" customFormat="1" ht="12" customHeight="1">
      <c r="B294" s="73" t="str">
        <f>[2]自有船应收租金!B236</f>
        <v>Heung-A Manila</v>
      </c>
      <c r="C294" s="73" t="str">
        <f>[2]自有船应收租金!C236</f>
        <v>STM</v>
      </c>
      <c r="D294" s="73" t="str">
        <f>[2]自有船应收租金!F236</f>
        <v>第1期</v>
      </c>
      <c r="E294" s="73" t="str">
        <f>[2]自有船应收租金!I236</f>
        <v>2018.09.29-2018.10.14</v>
      </c>
      <c r="F294" s="74">
        <f>[2]自有船应收租金!V236</f>
        <v>0</v>
      </c>
      <c r="G294" s="73">
        <f>[2]自有船应收租金!AA236</f>
        <v>245678.11</v>
      </c>
      <c r="H294" s="73">
        <f>IF([2]自有船应收租金!AB236="","",[2]自有船应收租金!AB236)</f>
        <v>245678.11</v>
      </c>
      <c r="I294" s="77" t="str">
        <f>[2]自有船应收租金!Y236</f>
        <v>船东费</v>
      </c>
    </row>
    <row r="295" spans="2:9" s="53" customFormat="1" ht="12" customHeight="1">
      <c r="B295" s="73" t="str">
        <f>[2]自有船应收租金!B237</f>
        <v>ACACIA LIBRA</v>
      </c>
      <c r="C295" s="73" t="str">
        <f>[2]自有船应收租金!C237</f>
        <v>STX PO</v>
      </c>
      <c r="D295" s="73" t="str">
        <f>[2]自有船应收租金!F237</f>
        <v>prefinal2</v>
      </c>
      <c r="E295" s="73" t="str">
        <f>[2]自有船应收租金!I237</f>
        <v>2018.09.22-2018.11.09</v>
      </c>
      <c r="F295" s="74">
        <f>[2]自有船应收租金!V237</f>
        <v>0</v>
      </c>
      <c r="G295" s="73">
        <f>[2]自有船应收租金!AA237</f>
        <v>69479.900054794503</v>
      </c>
      <c r="H295" s="73">
        <f>IF([2]自有船应收租金!AB237="","",[2]自有船应收租金!AB237)</f>
        <v>69459.89</v>
      </c>
      <c r="I295" s="77" t="str">
        <f>[2]自有船应收租金!Y237</f>
        <v>接还船检验费/船东费预留/已付款</v>
      </c>
    </row>
    <row r="296" spans="2:9" s="53" customFormat="1" ht="12" customHeight="1">
      <c r="B296" s="73" t="str">
        <f>[2]自有船应收租金!B238</f>
        <v>ACACIA MING</v>
      </c>
      <c r="C296" s="73" t="str">
        <f>[2]自有船应收租金!C238</f>
        <v>ONE</v>
      </c>
      <c r="D296" s="73" t="str">
        <f>[2]自有船应收租金!F238</f>
        <v>第13期</v>
      </c>
      <c r="E296" s="73" t="str">
        <f>[2]自有船应收租金!I238</f>
        <v>2018.10.22-2018.11.06</v>
      </c>
      <c r="F296" s="74">
        <f>[2]自有船应收租金!V238</f>
        <v>0</v>
      </c>
      <c r="G296" s="73">
        <f>[2]自有船应收租金!AA238</f>
        <v>60502.216164383601</v>
      </c>
      <c r="H296" s="73">
        <f>IF([2]自有船应收租金!AB238="","",[2]自有船应收租金!AB238)</f>
        <v>53706.98</v>
      </c>
      <c r="I296" s="77" t="str">
        <f>[2]自有船应收租金!Y238</f>
        <v>1.25%佣金/已付租金</v>
      </c>
    </row>
    <row r="297" spans="2:9" s="53" customFormat="1" ht="12" customHeight="1">
      <c r="B297" s="73" t="str">
        <f>[2]自有船应收租金!B239</f>
        <v>ACACIA MING</v>
      </c>
      <c r="C297" s="73" t="str">
        <f>[2]自有船应收租金!C239</f>
        <v>ONE</v>
      </c>
      <c r="D297" s="73" t="str">
        <f>[2]自有船应收租金!F239</f>
        <v>第13期</v>
      </c>
      <c r="E297" s="73" t="str">
        <f>[2]自有船应收租金!I239</f>
        <v>2018.10.22-2018.11.06</v>
      </c>
      <c r="F297" s="74">
        <f>[2]自有船应收租金!V239</f>
        <v>0</v>
      </c>
      <c r="G297" s="73">
        <f>[2]自有船应收租金!AA239</f>
        <v>18842.39</v>
      </c>
      <c r="H297" s="73">
        <f>IF([2]自有船应收租金!AB239="","",[2]自有船应收租金!AB239)</f>
        <v>18838.78</v>
      </c>
      <c r="I297" s="77" t="str">
        <f>[2]自有船应收租金!Y239</f>
        <v>1.25%佣金/已付租金</v>
      </c>
    </row>
    <row r="298" spans="2:9" s="53" customFormat="1" ht="12" customHeight="1">
      <c r="B298" s="73" t="str">
        <f>[2]自有船应收租金!B240</f>
        <v>ACACIA MING</v>
      </c>
      <c r="C298" s="73" t="str">
        <f>[2]自有船应收租金!C240</f>
        <v>ONE</v>
      </c>
      <c r="D298" s="73" t="str">
        <f>[2]自有船应收租金!F240</f>
        <v>第14期</v>
      </c>
      <c r="E298" s="73" t="str">
        <f>[2]自有船应收租金!I240</f>
        <v>2018.11.06-2018.11.21</v>
      </c>
      <c r="F298" s="74">
        <f>[2]自有船应收租金!V240</f>
        <v>0</v>
      </c>
      <c r="G298" s="73">
        <f>[2]自有船应收租金!AA240</f>
        <v>80454.6061643836</v>
      </c>
      <c r="H298" s="73">
        <f>IF([2]自有船应收租金!AB240="","",[2]自有船应收租金!AB240)</f>
        <v>87242.66</v>
      </c>
      <c r="I298" s="77" t="str">
        <f>[2]自有船应收租金!Y240</f>
        <v>1.25%佣金/冷箱劳务费（18.04-18.08）</v>
      </c>
    </row>
    <row r="299" spans="2:9" s="53" customFormat="1" ht="12" customHeight="1">
      <c r="B299" s="73" t="str">
        <f>[2]自有船应收租金!B241</f>
        <v>OPDR LISBOA</v>
      </c>
      <c r="C299" s="73" t="str">
        <f>[2]自有船应收租金!C241</f>
        <v>MIS</v>
      </c>
      <c r="D299" s="73" t="str">
        <f>[2]自有船应收租金!F241</f>
        <v>第2期</v>
      </c>
      <c r="E299" s="73" t="str">
        <f>[2]自有船应收租金!I241</f>
        <v>2018.10.27-2018.11.11</v>
      </c>
      <c r="F299" s="74">
        <f>[2]自有船应收租金!V241</f>
        <v>0</v>
      </c>
      <c r="G299" s="73">
        <f>[2]自有船应收租金!AA241</f>
        <v>76036.900684931505</v>
      </c>
      <c r="H299" s="73">
        <f>IF([2]自有船应收租金!AB241="","",[2]自有船应收租金!AB241)</f>
        <v>76036.899999999994</v>
      </c>
      <c r="I299" s="77" t="str">
        <f>[2]自有船应收租金!Y241</f>
        <v>1.25%佣金</v>
      </c>
    </row>
    <row r="300" spans="2:9" s="53" customFormat="1" ht="12" customHeight="1">
      <c r="B300" s="73" t="str">
        <f>[2]自有船应收租金!B242</f>
        <v>ACACIA VIRGO</v>
      </c>
      <c r="C300" s="73" t="str">
        <f>[2]自有船应收租金!C242</f>
        <v>CMS</v>
      </c>
      <c r="D300" s="73" t="str">
        <f>[2]自有船应收租金!F242</f>
        <v>第2期</v>
      </c>
      <c r="E300" s="73" t="str">
        <f>[2]自有船应收租金!I242</f>
        <v>2018.10.28-2018.11.12</v>
      </c>
      <c r="F300" s="74">
        <f>[2]自有船应收租金!V242</f>
        <v>0</v>
      </c>
      <c r="G300" s="73">
        <f>[2]自有船应收租金!AA242</f>
        <v>114894.60616438399</v>
      </c>
      <c r="H300" s="73">
        <f>IF([2]自有船应收租金!AB242="","",[2]自有船应收租金!AB242)</f>
        <v>114871.02</v>
      </c>
      <c r="I300" s="77" t="str">
        <f>[2]自有船应收租金!Y242</f>
        <v>1.25%佣金</v>
      </c>
    </row>
    <row r="301" spans="2:9" s="53" customFormat="1" ht="12" customHeight="1">
      <c r="B301" s="73" t="str">
        <f>[2]自有船应收租金!B243</f>
        <v>ACACIA ARIES</v>
      </c>
      <c r="C301" s="73" t="str">
        <f>[2]自有船应收租金!C243</f>
        <v>SCP</v>
      </c>
      <c r="D301" s="73" t="str">
        <f>[2]自有船应收租金!F243</f>
        <v>第4期</v>
      </c>
      <c r="E301" s="73" t="str">
        <f>[2]自有船应收租金!I243</f>
        <v>2018.10.28-2018.11.12</v>
      </c>
      <c r="F301" s="74">
        <f>[2]自有船应收租金!V243</f>
        <v>0</v>
      </c>
      <c r="G301" s="73">
        <f>[2]自有船应收租金!AA243</f>
        <v>75075</v>
      </c>
      <c r="H301" s="73">
        <f>IF([2]自有船应收租金!AB243="","",[2]自有船应收租金!AB243)</f>
        <v>75067.67</v>
      </c>
      <c r="I301" s="77" t="str">
        <f>[2]自有船应收租金!Y243</f>
        <v>1.25%佣金</v>
      </c>
    </row>
    <row r="302" spans="2:9" s="53" customFormat="1" ht="12" customHeight="1">
      <c r="B302" s="73" t="str">
        <f>[2]自有船应收租金!B244</f>
        <v>Heung-A Jakarta</v>
      </c>
      <c r="C302" s="73" t="str">
        <f>[2]自有船应收租金!C244</f>
        <v>Heung-A</v>
      </c>
      <c r="D302" s="73" t="str">
        <f>[2]自有船应收租金!F244</f>
        <v>第13期</v>
      </c>
      <c r="E302" s="73" t="str">
        <f>[2]自有船应收租金!I244</f>
        <v>2018.10.31-2018.11.15</v>
      </c>
      <c r="F302" s="74">
        <f>[2]自有船应收租金!V244</f>
        <v>0</v>
      </c>
      <c r="G302" s="73">
        <f>[2]自有船应收租金!AA244</f>
        <v>87530.79</v>
      </c>
      <c r="H302" s="73">
        <f>IF([2]自有船应收租金!AB244="","",[2]自有船应收租金!AB244)</f>
        <v>87512.2</v>
      </c>
      <c r="I302" s="77" t="str">
        <f>[2]自有船应收租金!Y244</f>
        <v>1.25%佣金/船东费</v>
      </c>
    </row>
    <row r="303" spans="2:9" s="53" customFormat="1" ht="12" customHeight="1">
      <c r="B303" s="73" t="str">
        <f>[2]自有船应收租金!B245</f>
        <v>ACACIA TAURUS</v>
      </c>
      <c r="C303" s="73" t="str">
        <f>[2]自有船应收租金!C245</f>
        <v>STM</v>
      </c>
      <c r="D303" s="73" t="str">
        <f>[2]自有船应收租金!F245</f>
        <v>第9期</v>
      </c>
      <c r="E303" s="73" t="str">
        <f>[2]自有船应收租金!I245</f>
        <v>2018.11.04-2018.11.19</v>
      </c>
      <c r="F303" s="74">
        <f>[2]自有船应收租金!V245</f>
        <v>0</v>
      </c>
      <c r="G303" s="73">
        <f>[2]自有船应收租金!AA245</f>
        <v>60300.06</v>
      </c>
      <c r="H303" s="73">
        <f>IF([2]自有船应收租金!AB245="","",[2]自有船应收租金!AB245)</f>
        <v>60300.06</v>
      </c>
      <c r="I303" s="77" t="str">
        <f>[2]自有船应收租金!Y245</f>
        <v>船东费</v>
      </c>
    </row>
    <row r="304" spans="2:9" s="53" customFormat="1" ht="12" customHeight="1">
      <c r="B304" s="73" t="str">
        <f>[2]自有船应收租金!B246</f>
        <v>ACACIA LEO</v>
      </c>
      <c r="C304" s="73" t="str">
        <f>[2]自有船应收租金!C246</f>
        <v>FESCO</v>
      </c>
      <c r="D304" s="73" t="str">
        <f>[2]自有船应收租金!F246</f>
        <v>第10期</v>
      </c>
      <c r="E304" s="73" t="str">
        <f>[2]自有船应收租金!I246</f>
        <v>2018.11.08-2018.11.23</v>
      </c>
      <c r="F304" s="74">
        <f>[2]自有船应收租金!V246</f>
        <v>0</v>
      </c>
      <c r="G304" s="73">
        <f>[2]自有船应收租金!AA246</f>
        <v>88722.74</v>
      </c>
      <c r="H304" s="73">
        <f>IF([2]自有船应收租金!AB246="","",[2]自有船应收租金!AB246)</f>
        <v>88703.4</v>
      </c>
      <c r="I304" s="77" t="str">
        <f>[2]自有船应收租金!Y246</f>
        <v>船东费</v>
      </c>
    </row>
    <row r="305" spans="2:9" s="53" customFormat="1" ht="12" customHeight="1">
      <c r="B305" s="73" t="str">
        <f>[2]自有船应收租金!B247</f>
        <v>CONMAR HAWK</v>
      </c>
      <c r="C305" s="73" t="str">
        <f>[2]自有船应收租金!C247</f>
        <v>CMS</v>
      </c>
      <c r="D305" s="73" t="str">
        <f>[2]自有船应收租金!F247</f>
        <v>第20期</v>
      </c>
      <c r="E305" s="73" t="str">
        <f>[2]自有船应收租金!I247</f>
        <v>2018.11.09-2018.11.24</v>
      </c>
      <c r="F305" s="74">
        <f>[2]自有船应收租金!V247</f>
        <v>0</v>
      </c>
      <c r="G305" s="73">
        <f>[2]自有船应收租金!AA247</f>
        <v>79048.715753424694</v>
      </c>
      <c r="H305" s="73">
        <f>IF([2]自有船应收租金!AB247="","",[2]自有船应收租金!AB247)</f>
        <v>79028.72</v>
      </c>
      <c r="I305" s="77" t="str">
        <f>[2]自有船应收租金!Y247</f>
        <v>1.25%佣金</v>
      </c>
    </row>
    <row r="306" spans="2:9" s="53" customFormat="1" ht="12" customHeight="1">
      <c r="B306" s="73" t="str">
        <f>[2]自有船应收租金!B248</f>
        <v>JRS CARINA</v>
      </c>
      <c r="C306" s="73" t="str">
        <f>[2]自有船应收租金!C248</f>
        <v>CCL</v>
      </c>
      <c r="D306" s="73" t="str">
        <f>[2]自有船应收租金!F248</f>
        <v>第10期</v>
      </c>
      <c r="E306" s="73" t="str">
        <f>[2]自有船应收租金!I248</f>
        <v>2018.11.12-2018.11.27</v>
      </c>
      <c r="F306" s="74">
        <f>[2]自有船应收租金!V248</f>
        <v>0</v>
      </c>
      <c r="G306" s="73">
        <f>[2]自有船应收租金!AA248</f>
        <v>85225</v>
      </c>
      <c r="H306" s="73">
        <f>IF([2]自有船应收租金!AB248="","",[2]自有船应收租金!AB248)</f>
        <v>85208.4</v>
      </c>
      <c r="I306" s="77">
        <f>[2]自有船应收租金!Y248</f>
        <v>0</v>
      </c>
    </row>
    <row r="307" spans="2:9" s="53" customFormat="1" ht="12" customHeight="1">
      <c r="B307" s="73" t="str">
        <f>[2]自有船应收租金!B249</f>
        <v>ACACIA LAN</v>
      </c>
      <c r="C307" s="73" t="str">
        <f>[2]自有船应收租金!C249</f>
        <v>Heung-A</v>
      </c>
      <c r="D307" s="73" t="str">
        <f>[2]自有船应收租金!F249</f>
        <v>第13期</v>
      </c>
      <c r="E307" s="73" t="str">
        <f>[2]自有船应收租金!I249</f>
        <v>2018.10.26-2018.11.10</v>
      </c>
      <c r="F307" s="74">
        <f>[2]自有船应收租金!V249</f>
        <v>0</v>
      </c>
      <c r="G307" s="73">
        <f>[2]自有船应收租金!AA249</f>
        <v>76750</v>
      </c>
      <c r="H307" s="73">
        <f>IF([2]自有船应收租金!AB249="","",[2]自有船应收租金!AB249)</f>
        <v>76735</v>
      </c>
      <c r="I307" s="77">
        <f>[2]自有船应收租金!Y249</f>
        <v>0</v>
      </c>
    </row>
    <row r="308" spans="2:9" s="53" customFormat="1" ht="12" customHeight="1">
      <c r="B308" s="73" t="str">
        <f>[2]自有船应收租金!B250</f>
        <v>ACACIA TAURUS</v>
      </c>
      <c r="C308" s="73" t="str">
        <f>[2]自有船应收租金!C250</f>
        <v>DYS</v>
      </c>
      <c r="D308" s="73" t="str">
        <f>[2]自有船应收租金!F250</f>
        <v>final</v>
      </c>
      <c r="E308" s="73" t="str">
        <f>[2]自有船应收租金!I250</f>
        <v>2018.04.20-2018.04.24</v>
      </c>
      <c r="F308" s="74">
        <f>[2]自有船应收租金!V250</f>
        <v>0</v>
      </c>
      <c r="G308" s="73">
        <f>[2]自有船应收租金!AA250</f>
        <v>2521.9499999999998</v>
      </c>
      <c r="H308" s="73">
        <f>IF([2]自有船应收租金!AB250="","",[2]自有船应收租金!AB250)</f>
        <v>2501.9499999999998</v>
      </c>
      <c r="I308" s="77" t="str">
        <f>[2]自有船应收租金!Y250</f>
        <v>1.25%佣金/返还预估船东费/船东费</v>
      </c>
    </row>
    <row r="309" spans="2:9" s="53" customFormat="1" ht="12" customHeight="1">
      <c r="B309" s="73" t="str">
        <f>[2]自有船应收租金!B251</f>
        <v>CONMAR HAWK</v>
      </c>
      <c r="C309" s="73" t="str">
        <f>[2]自有船应收租金!C251</f>
        <v>CMS</v>
      </c>
      <c r="D309" s="73" t="str">
        <f>[2]自有船应收租金!F251</f>
        <v>第21期</v>
      </c>
      <c r="E309" s="73" t="str">
        <f>[2]自有船应收租金!I251</f>
        <v>2018.11.24-2018.12.09</v>
      </c>
      <c r="F309" s="74">
        <f>[2]自有船应收租金!V251</f>
        <v>0</v>
      </c>
      <c r="G309" s="73">
        <f>[2]自有船应收租金!AA251</f>
        <v>79048.715753424694</v>
      </c>
      <c r="H309" s="73">
        <f>IF([2]自有船应收租金!AB251="","",[2]自有船应收租金!AB251)</f>
        <v>79028.72</v>
      </c>
      <c r="I309" s="73" t="str">
        <f>[2]自有船应收租金!Y251</f>
        <v>1.25%佣金</v>
      </c>
    </row>
    <row r="310" spans="2:9" s="53" customFormat="1" ht="12" customHeight="1">
      <c r="B310" s="73" t="str">
        <f>[2]自有船应收租金!B252</f>
        <v>ACACIA VIRGO</v>
      </c>
      <c r="C310" s="73" t="str">
        <f>[2]自有船应收租金!C252</f>
        <v>CMS</v>
      </c>
      <c r="D310" s="73" t="str">
        <f>[2]自有船应收租金!F252</f>
        <v>第3期</v>
      </c>
      <c r="E310" s="73" t="str">
        <f>[2]自有船应收租金!I252</f>
        <v>2018.11.12-2018.11.27</v>
      </c>
      <c r="F310" s="74">
        <f>[2]自有船应收租金!V252</f>
        <v>0</v>
      </c>
      <c r="G310" s="73">
        <f>[2]自有船应收租金!AA252</f>
        <v>114894.60616438399</v>
      </c>
      <c r="H310" s="73">
        <f>IF([2]自有船应收租金!AB252="","",[2]自有船应收租金!AB252)</f>
        <v>114870.99</v>
      </c>
      <c r="I310" s="77" t="str">
        <f>[2]自有船应收租金!Y252</f>
        <v>1.25%佣金</v>
      </c>
    </row>
    <row r="311" spans="2:9" s="53" customFormat="1" ht="12" customHeight="1">
      <c r="B311" s="73" t="str">
        <f>[2]自有船应收租金!B253</f>
        <v>Heung-A Manila</v>
      </c>
      <c r="C311" s="73" t="str">
        <f>[2]自有船应收租金!C253</f>
        <v>STM</v>
      </c>
      <c r="D311" s="73" t="str">
        <f>[2]自有船应收租金!F253</f>
        <v>第2期</v>
      </c>
      <c r="E311" s="73" t="str">
        <f>[2]自有船应收租金!I253</f>
        <v>2018.10.14-2018.10.29</v>
      </c>
      <c r="F311" s="74">
        <f>[2]自有船应收租金!V253</f>
        <v>0</v>
      </c>
      <c r="G311" s="73">
        <f>[2]自有船应收租金!AA253</f>
        <v>82027.5</v>
      </c>
      <c r="H311" s="73">
        <f>IF([2]自有船应收租金!AB253="","",[2]自有船应收租金!AB253)</f>
        <v>82027.5</v>
      </c>
      <c r="I311" s="77" t="str">
        <f>[2]自有船应收租金!Y253</f>
        <v>1842E/W劳务费</v>
      </c>
    </row>
    <row r="312" spans="2:9" s="53" customFormat="1" ht="12" customHeight="1">
      <c r="B312" s="73" t="str">
        <f>[2]自有船应收租金!B254</f>
        <v>OPDR LISBOA</v>
      </c>
      <c r="C312" s="73" t="str">
        <f>[2]自有船应收租金!C254</f>
        <v>MIS</v>
      </c>
      <c r="D312" s="73" t="str">
        <f>[2]自有船应收租金!F254</f>
        <v>第3期</v>
      </c>
      <c r="E312" s="73" t="str">
        <f>[2]自有船应收租金!I254</f>
        <v>2018.11.11-2018.11.26</v>
      </c>
      <c r="F312" s="74">
        <f>[2]自有船应收租金!V254</f>
        <v>0</v>
      </c>
      <c r="G312" s="73">
        <f>[2]自有船应收租金!AA254</f>
        <v>76036.900684931505</v>
      </c>
      <c r="H312" s="73">
        <f>IF([2]自有船应收租金!AB254="","",[2]自有船应收租金!AB254)</f>
        <v>76036.899999999994</v>
      </c>
      <c r="I312" s="77" t="str">
        <f>[2]自有船应收租金!Y254</f>
        <v>1.25%佣金</v>
      </c>
    </row>
    <row r="313" spans="2:9" s="53" customFormat="1" ht="12" customHeight="1">
      <c r="B313" s="73" t="str">
        <f>[2]自有船应收租金!B255</f>
        <v>Heung-A Singapore</v>
      </c>
      <c r="C313" s="73" t="str">
        <f>[2]自有船应收租金!C255</f>
        <v>STM</v>
      </c>
      <c r="D313" s="73" t="str">
        <f>[2]自有船应收租金!F255</f>
        <v>第1期</v>
      </c>
      <c r="E313" s="73" t="str">
        <f>[2]自有船应收租金!I255</f>
        <v>2018.10.20-2018.11.04</v>
      </c>
      <c r="F313" s="74">
        <f>[2]自有船应收租金!V255</f>
        <v>0</v>
      </c>
      <c r="G313" s="73">
        <f>[2]自有船应收租金!AA255</f>
        <v>204650.3</v>
      </c>
      <c r="H313" s="73">
        <f>IF([2]自有船应收租金!AB255="","",[2]自有船应收租金!AB255)</f>
        <v>204650.3</v>
      </c>
      <c r="I313" s="77" t="str">
        <f>[2]自有船应收租金!Y255</f>
        <v>1843ew/1845ew 劳务费</v>
      </c>
    </row>
    <row r="314" spans="2:9" s="53" customFormat="1" ht="12" customHeight="1">
      <c r="B314" s="73" t="str">
        <f>[2]自有船应收租金!B256</f>
        <v>ACACIA LAN</v>
      </c>
      <c r="C314" s="73" t="str">
        <f>[2]自有船应收租金!C256</f>
        <v>ONE</v>
      </c>
      <c r="D314" s="73" t="str">
        <f>[2]自有船应收租金!F256</f>
        <v>final</v>
      </c>
      <c r="E314" s="73" t="str">
        <f>[2]自有船应收租金!I256</f>
        <v>2018.04.26-2018.04.29</v>
      </c>
      <c r="F314" s="74">
        <f>[2]自有船应收租金!V256</f>
        <v>0</v>
      </c>
      <c r="G314" s="73">
        <f>[2]自有船应收租金!AA256</f>
        <v>1028.3800000000001</v>
      </c>
      <c r="H314" s="73">
        <f>IF([2]自有船应收租金!AB256="","",[2]自有船应收租金!AB256)</f>
        <v>1028.3599999999999</v>
      </c>
      <c r="I314" s="73" t="str">
        <f>[2]自有船应收租金!Y256</f>
        <v>1.25%佣金/返还预估船东费/船东费/停租4.24 06：00-15:20 LT PUS 0.38889天/接还船检验费</v>
      </c>
    </row>
    <row r="315" spans="2:9" s="53" customFormat="1" ht="12" customHeight="1">
      <c r="B315" s="73" t="str">
        <f>[2]自有船应收租金!B257</f>
        <v>ACACIA MAKOTO</v>
      </c>
      <c r="C315" s="73" t="str">
        <f>[2]自有船应收租金!C257</f>
        <v>STM</v>
      </c>
      <c r="D315" s="73" t="str">
        <f>[2]自有船应收租金!F257</f>
        <v>第10期</v>
      </c>
      <c r="E315" s="73" t="str">
        <f>[2]自有船应收租金!I257</f>
        <v>2018.11.11-2018.11.26</v>
      </c>
      <c r="F315" s="74">
        <f>[2]自有船应收租金!V257</f>
        <v>0</v>
      </c>
      <c r="G315" s="73">
        <f>[2]自有船应收租金!AA257</f>
        <v>90908.53</v>
      </c>
      <c r="H315" s="73">
        <f>IF([2]自有船应收租金!AB257="","",[2]自有船应收租金!AB257)</f>
        <v>90908.53</v>
      </c>
      <c r="I315" s="77" t="str">
        <f>[2]自有船应收租金!Y257</f>
        <v>船东费</v>
      </c>
    </row>
    <row r="316" spans="2:9" s="53" customFormat="1" ht="12" customHeight="1">
      <c r="B316" s="73" t="str">
        <f>[2]自有船应收租金!B258</f>
        <v>ACACIA MING</v>
      </c>
      <c r="C316" s="73" t="str">
        <f>[2]自有船应收租金!C258</f>
        <v>ONE</v>
      </c>
      <c r="D316" s="73" t="str">
        <f>[2]自有船应收租金!F258</f>
        <v>第15期</v>
      </c>
      <c r="E316" s="73" t="str">
        <f>[2]自有船应收租金!I258</f>
        <v>2018.11.21-2018.12.06</v>
      </c>
      <c r="F316" s="74">
        <f>[2]自有船应收租金!V258</f>
        <v>0</v>
      </c>
      <c r="G316" s="73">
        <f>[2]自有船应收租金!AA258</f>
        <v>88269.116164383595</v>
      </c>
      <c r="H316" s="73">
        <f>IF([2]自有船应收租金!AB258="","",[2]自有船应收租金!AB258)</f>
        <v>88265.51</v>
      </c>
      <c r="I316" s="77" t="str">
        <f>[2]自有船应收租金!Y258</f>
        <v>1.25%佣金/返还船东费预留/船东费</v>
      </c>
    </row>
    <row r="317" spans="2:9" s="53" customFormat="1" ht="12" customHeight="1">
      <c r="B317" s="73" t="str">
        <f>[2]自有船应收租金!B259</f>
        <v>JRS CORVUS</v>
      </c>
      <c r="C317" s="73" t="str">
        <f>[2]自有船应收租金!C259</f>
        <v>ONE</v>
      </c>
      <c r="D317" s="73" t="str">
        <f>[2]自有船应收租金!F259</f>
        <v>第15期</v>
      </c>
      <c r="E317" s="73" t="str">
        <f>[2]自有船应收租金!I259</f>
        <v>2018.11.16-2018.12.01</v>
      </c>
      <c r="F317" s="74">
        <f>[2]自有船应收租金!V259</f>
        <v>0</v>
      </c>
      <c r="G317" s="73">
        <f>[2]自有船应收租金!AA259</f>
        <v>79344.6061643836</v>
      </c>
      <c r="H317" s="73">
        <f>IF([2]自有船应收租金!AB259="","",[2]自有船应收租金!AB259)</f>
        <v>79341</v>
      </c>
      <c r="I317" s="77" t="str">
        <f>[2]自有船应收租金!Y259</f>
        <v>1.25%佣金</v>
      </c>
    </row>
    <row r="318" spans="2:9" s="53" customFormat="1" ht="12" customHeight="1">
      <c r="B318" s="73" t="str">
        <f>[2]自有船应收租金!B260</f>
        <v>ACACIA ARIES</v>
      </c>
      <c r="C318" s="73" t="str">
        <f>[2]自有船应收租金!C260</f>
        <v>SCP</v>
      </c>
      <c r="D318" s="73" t="str">
        <f>[2]自有船应收租金!F260</f>
        <v>第5期</v>
      </c>
      <c r="E318" s="73" t="str">
        <f>[2]自有船应收租金!I260</f>
        <v>2018.11.12-2018.11.27</v>
      </c>
      <c r="F318" s="74">
        <f>[2]自有船应收租金!V260</f>
        <v>0</v>
      </c>
      <c r="G318" s="73">
        <f>[2]自有船应收租金!AA260</f>
        <v>45075</v>
      </c>
      <c r="H318" s="73">
        <f>IF([2]自有船应收租金!AB260="","",[2]自有船应收租金!AB260)</f>
        <v>45067.68</v>
      </c>
      <c r="I318" s="73" t="str">
        <f>[2]自有船应收租金!Y260</f>
        <v>1.25%佣金</v>
      </c>
    </row>
    <row r="319" spans="2:9" s="53" customFormat="1" ht="12" customHeight="1">
      <c r="B319" s="73" t="str">
        <f>[2]自有船应收租金!B261</f>
        <v>Heung-A Jakarta</v>
      </c>
      <c r="C319" s="73" t="str">
        <f>[2]自有船应收租金!C261</f>
        <v>Heung-A</v>
      </c>
      <c r="D319" s="73" t="str">
        <f>[2]自有船应收租金!F261</f>
        <v>第14期</v>
      </c>
      <c r="E319" s="73" t="str">
        <f>[2]自有船应收租金!I261</f>
        <v>2018.11.15-2018.11.30</v>
      </c>
      <c r="F319" s="74">
        <f>[2]自有船应收租金!V261</f>
        <v>0</v>
      </c>
      <c r="G319" s="73">
        <f>[2]自有船应收租金!AA261</f>
        <v>88668.75</v>
      </c>
      <c r="H319" s="73">
        <f>IF([2]自有船应收租金!AB261="","",[2]自有船应收租金!AB261)</f>
        <v>88650.13</v>
      </c>
      <c r="I319" s="73" t="str">
        <f>[2]自有船应收租金!Y261</f>
        <v>1.25%佣金</v>
      </c>
    </row>
    <row r="320" spans="2:9" s="53" customFormat="1" ht="12" customHeight="1">
      <c r="B320" s="73" t="str">
        <f>[2]自有船应收租金!B262</f>
        <v>ACACIA LEO</v>
      </c>
      <c r="C320" s="73" t="str">
        <f>[2]自有船应收租金!C262</f>
        <v>FESCO</v>
      </c>
      <c r="D320" s="73" t="str">
        <f>[2]自有船应收租金!F262</f>
        <v>第11期</v>
      </c>
      <c r="E320" s="73" t="str">
        <f>[2]自有船应收租金!I262</f>
        <v>2018.11.23-2018.12.08</v>
      </c>
      <c r="F320" s="74">
        <f>[2]自有船应收租金!V262</f>
        <v>0</v>
      </c>
      <c r="G320" s="73">
        <f>[2]自有船应收租金!AA262</f>
        <v>89150</v>
      </c>
      <c r="H320" s="73">
        <f>IF([2]自有船应收租金!AB262="","",[2]自有船应收租金!AB262)</f>
        <v>89130.68</v>
      </c>
      <c r="I320" s="73">
        <f>[2]自有船应收租金!Y262</f>
        <v>0</v>
      </c>
    </row>
    <row r="321" spans="2:9" s="53" customFormat="1" ht="12" customHeight="1">
      <c r="B321" s="73" t="str">
        <f>[2]自有船应收租金!B263</f>
        <v>ACACIA LAN</v>
      </c>
      <c r="C321" s="73" t="str">
        <f>[2]自有船应收租金!C263</f>
        <v>Heung-A</v>
      </c>
      <c r="D321" s="73" t="str">
        <f>[2]自有船应收租金!F263</f>
        <v>第14期</v>
      </c>
      <c r="E321" s="73" t="str">
        <f>[2]自有船应收租金!I263</f>
        <v>2018.11.10-2018.11.25</v>
      </c>
      <c r="F321" s="74">
        <f>[2]自有船应收租金!V263</f>
        <v>0</v>
      </c>
      <c r="G321" s="73">
        <f>[2]自有船应收租金!AA263</f>
        <v>76750</v>
      </c>
      <c r="H321" s="73">
        <f>IF([2]自有船应收租金!AB263="","",[2]自有船应收租金!AB263)</f>
        <v>76735</v>
      </c>
      <c r="I321" s="73">
        <f>[2]自有船应收租金!Y263</f>
        <v>0</v>
      </c>
    </row>
    <row r="322" spans="2:9" s="53" customFormat="1" ht="12" customHeight="1">
      <c r="B322" s="73" t="str">
        <f>[2]自有船应收租金!B264</f>
        <v>ACACIA TAURUS</v>
      </c>
      <c r="C322" s="73" t="str">
        <f>[2]自有船应收租金!C264</f>
        <v>STM</v>
      </c>
      <c r="D322" s="73" t="str">
        <f>[2]自有船应收租金!F264</f>
        <v>第10期</v>
      </c>
      <c r="E322" s="73" t="str">
        <f>[2]自有船应收租金!I264</f>
        <v>2018.11.19-2018.12.04</v>
      </c>
      <c r="F322" s="74">
        <f>[2]自有船应收租金!V264</f>
        <v>0</v>
      </c>
      <c r="G322" s="73">
        <f>[2]自有船应收租金!AA264</f>
        <v>60061.54</v>
      </c>
      <c r="H322" s="73">
        <f>IF([2]自有船应收租金!AB264="","",[2]自有船应收租金!AB264)</f>
        <v>60061.54</v>
      </c>
      <c r="I322" s="73" t="str">
        <f>[2]自有船应收租金!Y264</f>
        <v>船东费</v>
      </c>
    </row>
    <row r="323" spans="2:9" s="53" customFormat="1" ht="12" customHeight="1">
      <c r="B323" s="73" t="str">
        <f>[2]自有船应收租金!B265</f>
        <v>JRS CARINA</v>
      </c>
      <c r="C323" s="73" t="str">
        <f>[2]自有船应收租金!C265</f>
        <v>CCL</v>
      </c>
      <c r="D323" s="73" t="str">
        <f>[2]自有船应收租金!F265</f>
        <v>第11期</v>
      </c>
      <c r="E323" s="73" t="str">
        <f>[2]自有船应收租金!I265</f>
        <v>2018.11.27-2018.11.30</v>
      </c>
      <c r="F323" s="74">
        <f>[2]自有船应收租金!V265</f>
        <v>0</v>
      </c>
      <c r="G323" s="73">
        <f>[2]自有船应收租金!AA265</f>
        <v>16571.689999999999</v>
      </c>
      <c r="H323" s="73">
        <f>IF([2]自有船应收租金!AB265="","",[2]自有船应收租金!AB265)</f>
        <v>16571.689999999999</v>
      </c>
      <c r="I323" s="73" t="str">
        <f>[2]自有船应收租金!Y265</f>
        <v>船东费</v>
      </c>
    </row>
    <row r="324" spans="2:9" s="53" customFormat="1" ht="12" customHeight="1">
      <c r="B324" s="73" t="str">
        <f>[2]自有船应收租金!B266</f>
        <v>JRS CARINA</v>
      </c>
      <c r="C324" s="73" t="str">
        <f>[2]自有船应收租金!C266</f>
        <v>CCL</v>
      </c>
      <c r="D324" s="73" t="str">
        <f>[2]自有船应收租金!F266</f>
        <v>第11期</v>
      </c>
      <c r="E324" s="73" t="str">
        <f>[2]自有船应收租金!I266</f>
        <v>2018.11.30-2018.12.12</v>
      </c>
      <c r="F324" s="74">
        <f>[2]自有船应收租金!V266</f>
        <v>0</v>
      </c>
      <c r="G324" s="73">
        <f>[2]自有船应收租金!AA266</f>
        <v>58820</v>
      </c>
      <c r="H324" s="73">
        <f>IF([2]自有船应收租金!AB266="","",[2]自有船应收租金!AB266)</f>
        <v>58817.599999999999</v>
      </c>
      <c r="I324" s="73">
        <f>[2]自有船应收租金!Y266</f>
        <v>0</v>
      </c>
    </row>
    <row r="325" spans="2:9" s="53" customFormat="1" ht="12" customHeight="1">
      <c r="B325" s="73" t="str">
        <f>[2]自有船应收租金!B267</f>
        <v>ACACIA LAN</v>
      </c>
      <c r="C325" s="73" t="str">
        <f>[2]自有船应收租金!C267</f>
        <v>Heung-A</v>
      </c>
      <c r="D325" s="73" t="str">
        <f>[2]自有船应收租金!F267</f>
        <v>第15期</v>
      </c>
      <c r="E325" s="73" t="str">
        <f>[2]自有船应收租金!I267</f>
        <v>2018.11.25-2018.11.29</v>
      </c>
      <c r="F325" s="74">
        <f>[2]自有船应收租金!V267</f>
        <v>0</v>
      </c>
      <c r="G325" s="73">
        <f>[2]自有船应收租金!AA267</f>
        <v>20466.666666666701</v>
      </c>
      <c r="H325" s="73">
        <f>IF([2]自有船应收租金!AB267="","",[2]自有船应收租金!AB267)</f>
        <v>20466.669999999998</v>
      </c>
      <c r="I325" s="73">
        <f>[2]自有船应收租金!Y267</f>
        <v>0</v>
      </c>
    </row>
    <row r="326" spans="2:9" s="53" customFormat="1" ht="12" customHeight="1">
      <c r="B326" s="73" t="str">
        <f>[2]自有船应收租金!B268</f>
        <v>ACACIA LAN</v>
      </c>
      <c r="C326" s="73" t="str">
        <f>[2]自有船应收租金!C268</f>
        <v>Heung-A</v>
      </c>
      <c r="D326" s="73" t="str">
        <f>[2]自有船应收租金!F268</f>
        <v>第15期</v>
      </c>
      <c r="E326" s="73" t="str">
        <f>[2]自有船应收租金!I268</f>
        <v>2018.11.29-2018.12.10</v>
      </c>
      <c r="F326" s="74">
        <f>[2]自有船应收租金!V268</f>
        <v>0</v>
      </c>
      <c r="G326" s="73">
        <f>[2]自有船应收租金!AA268</f>
        <v>50920.833333333299</v>
      </c>
      <c r="H326" s="73">
        <f>IF([2]自有船应收租金!AB268="","",[2]自有船应收租金!AB268)</f>
        <v>50905.83</v>
      </c>
      <c r="I326" s="73">
        <f>[2]自有船应收租金!Y268</f>
        <v>0</v>
      </c>
    </row>
    <row r="327" spans="2:9" s="53" customFormat="1" ht="12" customHeight="1">
      <c r="B327" s="73" t="str">
        <f>[2]自有船应收租金!B269</f>
        <v>Heung-A Singapore</v>
      </c>
      <c r="C327" s="73" t="str">
        <f>[2]自有船应收租金!C269</f>
        <v>STM</v>
      </c>
      <c r="D327" s="73" t="str">
        <f>[2]自有船应收租金!F269</f>
        <v>prefinal</v>
      </c>
      <c r="E327" s="73" t="str">
        <f>[2]自有船应收租金!I269</f>
        <v>2018.11.04-2018.11.18</v>
      </c>
      <c r="F327" s="74">
        <f>[2]自有船应收租金!V269</f>
        <v>0</v>
      </c>
      <c r="G327" s="73">
        <f>[2]自有船应收租金!AA269</f>
        <v>-5339.4894541666599</v>
      </c>
      <c r="H327" s="73">
        <f>IF([2]自有船应收租金!AB269="","",[2]自有船应收租金!AB269)</f>
        <v>-5339.49</v>
      </c>
      <c r="I327" s="73">
        <f>[2]自有船应收租金!Y269</f>
        <v>0</v>
      </c>
    </row>
    <row r="328" spans="2:9" s="53" customFormat="1" ht="12" customHeight="1">
      <c r="B328" s="73" t="str">
        <f>[2]自有船应收租金!B270</f>
        <v>ACACIA MAKOTO</v>
      </c>
      <c r="C328" s="73" t="str">
        <f>[2]自有船应收租金!C270</f>
        <v>STM</v>
      </c>
      <c r="D328" s="73" t="str">
        <f>[2]自有船应收租金!F270</f>
        <v>第11期</v>
      </c>
      <c r="E328" s="73" t="str">
        <f>[2]自有船应收租金!I270</f>
        <v>2018.11.26-2018.12.11</v>
      </c>
      <c r="F328" s="74">
        <f>[2]自有船应收租金!V270</f>
        <v>0</v>
      </c>
      <c r="G328" s="73">
        <f>[2]自有船应收租金!AA270</f>
        <v>87793.37</v>
      </c>
      <c r="H328" s="73">
        <f>IF([2]自有船应收租金!AB270="","",[2]自有船应收租金!AB270)</f>
        <v>87793.37</v>
      </c>
      <c r="I328" s="73" t="str">
        <f>[2]自有船应收租金!Y270</f>
        <v>船东费</v>
      </c>
    </row>
    <row r="329" spans="2:9" s="53" customFormat="1" ht="12" customHeight="1">
      <c r="B329" s="73" t="str">
        <f>[2]自有船应收租金!B271</f>
        <v>ACACIA VIRGO</v>
      </c>
      <c r="C329" s="73" t="str">
        <f>[2]自有船应收租金!C271</f>
        <v>CMS</v>
      </c>
      <c r="D329" s="73" t="str">
        <f>[2]自有船应收租金!F271</f>
        <v>第4期</v>
      </c>
      <c r="E329" s="73" t="str">
        <f>[2]自有船应收租金!I271</f>
        <v>2018.11.27-2018.12.12</v>
      </c>
      <c r="F329" s="74">
        <f>[2]自有船应收租金!V271</f>
        <v>0</v>
      </c>
      <c r="G329" s="73">
        <f>[2]自有船应收租金!AA271</f>
        <v>116338.35616438399</v>
      </c>
      <c r="H329" s="73">
        <f>IF([2]自有船应收租金!AB271="","",[2]自有船应收租金!AB271)</f>
        <v>116314.75</v>
      </c>
      <c r="I329" s="73">
        <f>[2]自有船应收租金!Y271</f>
        <v>0</v>
      </c>
    </row>
    <row r="330" spans="2:9" s="53" customFormat="1" ht="12" customHeight="1">
      <c r="B330" s="73" t="str">
        <f>[2]自有船应收租金!B272</f>
        <v>OPDR LISBOA</v>
      </c>
      <c r="C330" s="73" t="str">
        <f>[2]自有船应收租金!C272</f>
        <v>MIS</v>
      </c>
      <c r="D330" s="73" t="str">
        <f>[2]自有船应收租金!F272</f>
        <v>第4期</v>
      </c>
      <c r="E330" s="73" t="str">
        <f>[2]自有船应收租金!I272</f>
        <v>2018.11.26-2018.12.11</v>
      </c>
      <c r="F330" s="74">
        <f>[2]自有船应收租金!V272</f>
        <v>0</v>
      </c>
      <c r="G330" s="73">
        <f>[2]自有船应收租金!AA272</f>
        <v>76036.900684931505</v>
      </c>
      <c r="H330" s="73">
        <f>IF([2]自有船应收租金!AB272="","",[2]自有船应收租金!AB272)</f>
        <v>76036.899999999994</v>
      </c>
      <c r="I330" s="77" t="str">
        <f>[2]自有船应收租金!Y272</f>
        <v>1.25%佣金</v>
      </c>
    </row>
    <row r="331" spans="2:9" s="53" customFormat="1" ht="12" customHeight="1">
      <c r="B331" s="73" t="str">
        <f>[2]自有船应收租金!B273</f>
        <v>ACACIA ARIES</v>
      </c>
      <c r="C331" s="73" t="str">
        <f>[2]自有船应收租金!C273</f>
        <v>SCP</v>
      </c>
      <c r="D331" s="73" t="str">
        <f>[2]自有船应收租金!F273</f>
        <v>第6期</v>
      </c>
      <c r="E331" s="73" t="str">
        <f>[2]自有船应收租金!I273</f>
        <v>2018.11.27-2018.12.12</v>
      </c>
      <c r="F331" s="74">
        <f>[2]自有船应收租金!V273</f>
        <v>0</v>
      </c>
      <c r="G331" s="73">
        <f>[2]自有船应收租金!AA273</f>
        <v>8613.75</v>
      </c>
      <c r="H331" s="73">
        <f>IF([2]自有船应收租金!AB273="","",[2]自有船应收租金!AB273)</f>
        <v>8606.3700000000008</v>
      </c>
      <c r="I331" s="73" t="str">
        <f>[2]自有船应收租金!Y273</f>
        <v>1.25%佣金/船东费预留</v>
      </c>
    </row>
    <row r="332" spans="2:9" s="53" customFormat="1" ht="12" customHeight="1">
      <c r="B332" s="73" t="str">
        <f>[2]自有船应收租金!B274</f>
        <v>Heung-A Manila</v>
      </c>
      <c r="C332" s="73" t="str">
        <f>[2]自有船应收租金!C274</f>
        <v>STM</v>
      </c>
      <c r="D332" s="73" t="str">
        <f>[2]自有船应收租金!F274</f>
        <v>prefinal</v>
      </c>
      <c r="E332" s="73" t="str">
        <f>[2]自有船应收租金!I274</f>
        <v>2018.10.29-2018.11.06</v>
      </c>
      <c r="F332" s="74">
        <f>[2]自有船应收租金!V274</f>
        <v>0</v>
      </c>
      <c r="G332" s="73">
        <f>[2]自有船应收租金!AA274</f>
        <v>-84704.417499999996</v>
      </c>
      <c r="H332" s="73">
        <f>IF([2]自有船应收租金!AB274="","",[2]自有船应收租金!AB274)</f>
        <v>-84704.42</v>
      </c>
      <c r="I332" s="77" t="str">
        <f>[2]自有船应收租金!Y274</f>
        <v>1835EW-1840EW劳务费/船东费</v>
      </c>
    </row>
    <row r="333" spans="2:9" s="53" customFormat="1" ht="12" customHeight="1">
      <c r="B333" s="73" t="str">
        <f>[2]自有船应收租金!B275</f>
        <v>Heung-A Manila</v>
      </c>
      <c r="C333" s="73" t="str">
        <f>[2]自有船应收租金!C275</f>
        <v>STM</v>
      </c>
      <c r="D333" s="73" t="str">
        <f>[2]自有船应收租金!F275</f>
        <v>第1期</v>
      </c>
      <c r="E333" s="73" t="str">
        <f>[2]自有船应收租金!I275</f>
        <v>2018.11.16-2018.12.01</v>
      </c>
      <c r="F333" s="74">
        <f>[2]自有船应收租金!V275</f>
        <v>0</v>
      </c>
      <c r="G333" s="73">
        <f>[2]自有船应收租金!AA275</f>
        <v>188502.19</v>
      </c>
      <c r="H333" s="73">
        <f>IF([2]自有船应收租金!AB275="","",[2]自有船应收租金!AB275)</f>
        <v>188502.19</v>
      </c>
      <c r="I333" s="77">
        <f>[2]自有船应收租金!Y275</f>
        <v>0</v>
      </c>
    </row>
    <row r="334" spans="2:9" s="53" customFormat="1" ht="12" customHeight="1">
      <c r="B334" s="73" t="str">
        <f>[2]自有船应收租金!B276</f>
        <v>Heung-A Jakarta</v>
      </c>
      <c r="C334" s="73" t="str">
        <f>[2]自有船应收租金!C276</f>
        <v>Heung-A</v>
      </c>
      <c r="D334" s="73" t="str">
        <f>[2]自有船应收租金!F276</f>
        <v>第15期</v>
      </c>
      <c r="E334" s="73" t="str">
        <f>[2]自有船应收租金!I276</f>
        <v>2018.11.30-2018.12.15</v>
      </c>
      <c r="F334" s="74">
        <f>[2]自有船应收租金!V276</f>
        <v>0</v>
      </c>
      <c r="G334" s="73">
        <f>[2]自有船应收租金!AA276</f>
        <v>88078.44</v>
      </c>
      <c r="H334" s="73">
        <f>IF([2]自有船应收租金!AB276="","",[2]自有船应收租金!AB276)</f>
        <v>88059.82</v>
      </c>
      <c r="I334" s="77" t="str">
        <f>[2]自有船应收租金!Y276</f>
        <v>1.25%佣金/船东费</v>
      </c>
    </row>
    <row r="335" spans="2:9" s="53" customFormat="1" ht="12" customHeight="1">
      <c r="B335" s="73" t="str">
        <f>[2]自有船应收租金!B277</f>
        <v>ACACIA MING</v>
      </c>
      <c r="C335" s="73" t="str">
        <f>[2]自有船应收租金!C277</f>
        <v>ONE</v>
      </c>
      <c r="D335" s="73" t="str">
        <f>[2]自有船应收租金!F277</f>
        <v>第16期</v>
      </c>
      <c r="E335" s="73" t="str">
        <f>[2]自有船应收租金!I277</f>
        <v>2018.12.06-2018.12.21</v>
      </c>
      <c r="F335" s="74">
        <f>[2]自有船应收租金!V277</f>
        <v>0</v>
      </c>
      <c r="G335" s="73">
        <f>[2]自有船应收租金!AA277</f>
        <v>79344.6061643836</v>
      </c>
      <c r="H335" s="73">
        <f>IF([2]自有船应收租金!AB277="","",[2]自有船应收租金!AB277)</f>
        <v>79344.61</v>
      </c>
      <c r="I335" s="77" t="str">
        <f>[2]自有船应收租金!Y277</f>
        <v>1.25%佣金</v>
      </c>
    </row>
    <row r="336" spans="2:9" s="53" customFormat="1" ht="12" customHeight="1">
      <c r="B336" s="73" t="str">
        <f>[2]自有船应收租金!B278</f>
        <v>JRS CORVUS</v>
      </c>
      <c r="C336" s="73" t="str">
        <f>[2]自有船应收租金!C278</f>
        <v>ONE</v>
      </c>
      <c r="D336" s="73" t="str">
        <f>[2]自有船应收租金!F278</f>
        <v>第16期</v>
      </c>
      <c r="E336" s="73" t="str">
        <f>[2]自有船应收租金!I278</f>
        <v>2018.12.01-2018.12.16</v>
      </c>
      <c r="F336" s="74">
        <f>[2]自有船应收租金!V278</f>
        <v>0</v>
      </c>
      <c r="G336" s="73">
        <f>[2]自有船应收租金!AA278</f>
        <v>79344.6061643836</v>
      </c>
      <c r="H336" s="73">
        <f>IF([2]自有船应收租金!AB278="","",[2]自有船应收租金!AB278)</f>
        <v>79340.98</v>
      </c>
      <c r="I336" s="77" t="str">
        <f>[2]自有船应收租金!Y278</f>
        <v>1.25%佣金</v>
      </c>
    </row>
    <row r="337" spans="2:9" s="53" customFormat="1" ht="12" customHeight="1">
      <c r="B337" s="73" t="str">
        <f>[2]自有船应收租金!B279</f>
        <v>ACACIA VIRGO</v>
      </c>
      <c r="C337" s="73" t="str">
        <f>[2]自有船应收租金!C279</f>
        <v>CMS</v>
      </c>
      <c r="D337" s="73" t="str">
        <f>[2]自有船应收租金!F279</f>
        <v>第5期</v>
      </c>
      <c r="E337" s="73" t="str">
        <f>[2]自有船应收租金!I279</f>
        <v>2018.12.12-2018.12.27</v>
      </c>
      <c r="F337" s="74">
        <f>[2]自有船应收租金!V279</f>
        <v>0</v>
      </c>
      <c r="G337" s="73">
        <f>[2]自有船应收租金!AA279</f>
        <v>116338.35616438399</v>
      </c>
      <c r="H337" s="73">
        <f>IF([2]自有船应收租金!AB279="","",[2]自有船应收租金!AB279)</f>
        <v>116314.73</v>
      </c>
      <c r="I337" s="77">
        <f>[2]自有船应收租金!Y279</f>
        <v>0</v>
      </c>
    </row>
    <row r="338" spans="2:9" s="53" customFormat="1" ht="12">
      <c r="B338" s="73" t="str">
        <f>[2]自有船应收租金!B280</f>
        <v>ACACIA LEO</v>
      </c>
      <c r="C338" s="73" t="str">
        <f>[2]自有船应收租金!C280</f>
        <v>WHL</v>
      </c>
      <c r="D338" s="73" t="str">
        <f>[2]自有船应收租金!F280</f>
        <v>final</v>
      </c>
      <c r="E338" s="73" t="str">
        <f>[2]自有船应收租金!I280</f>
        <v>2018.05.13-2018.06.12</v>
      </c>
      <c r="F338" s="74">
        <f>[2]自有船应收租金!V280</f>
        <v>0</v>
      </c>
      <c r="G338" s="73">
        <f>[2]自有船应收租金!AA280</f>
        <v>12996.77</v>
      </c>
      <c r="H338" s="73">
        <f>IF([2]自有船应收租金!AB280="","",[2]自有船应收租金!AB280)</f>
        <v>12989.71</v>
      </c>
      <c r="I338" s="77" t="str">
        <f>[2]自有船应收租金!Y280</f>
        <v>船东费预留</v>
      </c>
    </row>
    <row r="339" spans="2:9" s="53" customFormat="1" ht="12">
      <c r="B339" s="73" t="str">
        <f>[2]自有船应收租金!B281</f>
        <v>ACACIA TAURUS</v>
      </c>
      <c r="C339" s="73" t="str">
        <f>[2]自有船应收租金!C281</f>
        <v>COSCO</v>
      </c>
      <c r="D339" s="73" t="str">
        <f>[2]自有船应收租金!F281</f>
        <v>final</v>
      </c>
      <c r="E339" s="73" t="str">
        <f>[2]自有船应收租金!I281</f>
        <v>2018.05.13-2018.05.14</v>
      </c>
      <c r="F339" s="74">
        <f>[2]自有船应收租金!V281</f>
        <v>0</v>
      </c>
      <c r="G339" s="73">
        <f>[2]自有船应收租金!AA281</f>
        <v>1857.26</v>
      </c>
      <c r="H339" s="73">
        <f>IF([2]自有船应收租金!AB281="","",[2]自有船应收租金!AB281)</f>
        <v>1857.26</v>
      </c>
      <c r="I339" s="77" t="str">
        <f>[2]自有船应收租金!Y281</f>
        <v>船东费预留/船东费</v>
      </c>
    </row>
    <row r="340" spans="2:9" s="53" customFormat="1" ht="12">
      <c r="B340" s="73" t="str">
        <f>[2]自有船应收租金!B282</f>
        <v>ACACIA TAURUS</v>
      </c>
      <c r="C340" s="73" t="str">
        <f>[2]自有船应收租金!C282</f>
        <v>SNL</v>
      </c>
      <c r="D340" s="73" t="str">
        <f>[2]自有船应收租金!F282</f>
        <v>final</v>
      </c>
      <c r="E340" s="73" t="str">
        <f>[2]自有船应收租金!I282</f>
        <v>2018.06.15-2018.06.24</v>
      </c>
      <c r="F340" s="74">
        <f>[2]自有船应收租金!V282</f>
        <v>0</v>
      </c>
      <c r="G340" s="73">
        <f>[2]自有船应收租金!AA282</f>
        <v>4142.13</v>
      </c>
      <c r="H340" s="73">
        <f>IF([2]自有船应收租金!AB282="","",[2]自有船应收租金!AB282)</f>
        <v>4102.3</v>
      </c>
      <c r="I340" s="77" t="str">
        <f>[2]自有船应收租金!Y282</f>
        <v>船东费预留/船东费</v>
      </c>
    </row>
    <row r="341" spans="2:9" s="53" customFormat="1" ht="12">
      <c r="B341" s="73" t="str">
        <f>[2]自有船应收租金!B283</f>
        <v>ACACIA VIRGO</v>
      </c>
      <c r="C341" s="73" t="str">
        <f>[2]自有船应收租金!C283</f>
        <v>SNL</v>
      </c>
      <c r="D341" s="73" t="str">
        <f>[2]自有船应收租金!F283</f>
        <v>final</v>
      </c>
      <c r="E341" s="73" t="str">
        <f>[2]自有船应收租金!I283</f>
        <v>2018.09.19-2018.09.26</v>
      </c>
      <c r="F341" s="74">
        <f>[2]自有船应收租金!V283</f>
        <v>0</v>
      </c>
      <c r="G341" s="73">
        <f>[2]自有船应收租金!AA283</f>
        <v>2759.9</v>
      </c>
      <c r="H341" s="73">
        <f>IF([2]自有船应收租金!AB283="","",[2]自有船应收租金!AB283)</f>
        <v>2735.26</v>
      </c>
      <c r="I341" s="77" t="str">
        <f>[2]自有船应收租金!Y283</f>
        <v>船东费预留/船东费</v>
      </c>
    </row>
    <row r="342" spans="2:9" s="53" customFormat="1" ht="12" customHeight="1">
      <c r="B342" s="73" t="str">
        <f>[2]自有船应收租金!B284</f>
        <v>Heung-A Manila</v>
      </c>
      <c r="C342" s="73" t="str">
        <f>[2]自有船应收租金!C284</f>
        <v>Heung-A</v>
      </c>
      <c r="D342" s="73" t="str">
        <f>[2]自有船应收租金!F284</f>
        <v>final</v>
      </c>
      <c r="E342" s="73" t="str">
        <f>[2]自有船应收租金!I284</f>
        <v>2018.07.03-2018.07.08</v>
      </c>
      <c r="F342" s="74">
        <f>[2]自有船应收租金!V284</f>
        <v>0</v>
      </c>
      <c r="G342" s="73">
        <f>[2]自有船应收租金!AA284</f>
        <v>5000</v>
      </c>
      <c r="H342" s="73">
        <f>IF([2]自有船应收租金!AB284="","",[2]自有船应收租金!AB284)</f>
        <v>5000</v>
      </c>
      <c r="I342" s="77" t="str">
        <f>[2]自有船应收租金!Y284</f>
        <v>船东费预留</v>
      </c>
    </row>
    <row r="343" spans="2:9" s="53" customFormat="1" ht="12" customHeight="1">
      <c r="B343" s="73" t="str">
        <f>[2]自有船应收租金!B285</f>
        <v>Heung-A Manila</v>
      </c>
      <c r="C343" s="73" t="str">
        <f>[2]自有船应收租金!C285</f>
        <v>Heung-A</v>
      </c>
      <c r="D343" s="73" t="str">
        <f>[2]自有船应收租金!F285</f>
        <v>final</v>
      </c>
      <c r="E343" s="73" t="str">
        <f>[2]自有船应收租金!I285</f>
        <v>2018.08.03-2018.08.12</v>
      </c>
      <c r="F343" s="74">
        <f>[2]自有船应收租金!V285</f>
        <v>0</v>
      </c>
      <c r="G343" s="73">
        <f>[2]自有船应收租金!AA285</f>
        <v>2444.62</v>
      </c>
      <c r="H343" s="73">
        <f>IF([2]自有船应收租金!AB285="","",[2]自有船应收租金!AB285)</f>
        <v>2425.9499999999998</v>
      </c>
      <c r="I343" s="77" t="str">
        <f>[2]自有船应收租金!Y285</f>
        <v>船东费预留/船东费/接还船检验费</v>
      </c>
    </row>
    <row r="344" spans="2:9" s="53" customFormat="1" ht="12" customHeight="1">
      <c r="B344" s="73" t="str">
        <f>[2]自有船应收租金!B286</f>
        <v>ACACIA LIBRA</v>
      </c>
      <c r="C344" s="73" t="str">
        <f>[2]自有船应收租金!C286</f>
        <v>STX PO</v>
      </c>
      <c r="D344" s="73" t="str">
        <f>[2]自有船应收租金!F286</f>
        <v>final</v>
      </c>
      <c r="E344" s="73" t="str">
        <f>[2]自有船应收租金!I286</f>
        <v>2018.09.22-2018.11.09</v>
      </c>
      <c r="F344" s="74">
        <f>[2]自有船应收租金!V286</f>
        <v>0</v>
      </c>
      <c r="G344" s="73">
        <f>[2]自有船应收租金!AA286</f>
        <v>8000</v>
      </c>
      <c r="H344" s="73">
        <f>IF([2]自有船应收租金!AB286="","",[2]自有船应收租金!AB286)</f>
        <v>7980</v>
      </c>
      <c r="I344" s="77" t="str">
        <f>[2]自有船应收租金!Y286</f>
        <v>船东费预留</v>
      </c>
    </row>
    <row r="345" spans="2:9" s="53" customFormat="1" ht="12" customHeight="1">
      <c r="B345" s="73" t="str">
        <f>[2]自有船应收租金!B287</f>
        <v>OPDR LISBOA</v>
      </c>
      <c r="C345" s="73" t="str">
        <f>[2]自有船应收租金!C287</f>
        <v>CMS</v>
      </c>
      <c r="D345" s="73" t="str">
        <f>[2]自有船应收租金!F287</f>
        <v>final</v>
      </c>
      <c r="E345" s="73" t="str">
        <f>[2]自有船应收租金!I287</f>
        <v>2018.09.06-2018.09.25</v>
      </c>
      <c r="F345" s="74">
        <f>[2]自有船应收租金!V287</f>
        <v>0</v>
      </c>
      <c r="G345" s="73">
        <f>[2]自有船应收租金!AA287</f>
        <v>4100</v>
      </c>
      <c r="H345" s="73">
        <f>IF([2]自有船应收租金!AB287="","",[2]自有船应收租金!AB287)</f>
        <v>4071.72</v>
      </c>
      <c r="I345" s="77" t="str">
        <f>[2]自有船应收租金!Y287</f>
        <v>船东费预留/接还船检验费</v>
      </c>
    </row>
    <row r="346" spans="2:9" s="53" customFormat="1" ht="12" customHeight="1">
      <c r="B346" s="73" t="str">
        <f>[2]自有船应收租金!B288</f>
        <v>ACACIA LEO</v>
      </c>
      <c r="C346" s="73" t="str">
        <f>[2]自有船应收租金!C288</f>
        <v>FESCO</v>
      </c>
      <c r="D346" s="73" t="str">
        <f>[2]自有船应收租金!F288</f>
        <v>第12期</v>
      </c>
      <c r="E346" s="73" t="str">
        <f>[2]自有船应收租金!I288</f>
        <v>2018.12.08-2018.12.23</v>
      </c>
      <c r="F346" s="74">
        <f>[2]自有船应收租金!V288</f>
        <v>0</v>
      </c>
      <c r="G346" s="73">
        <f>[2]自有船应收租金!AA288</f>
        <v>89150</v>
      </c>
      <c r="H346" s="73">
        <f>IF([2]自有船应收租金!AB288="","",[2]自有船应收租金!AB288)</f>
        <v>89130.64</v>
      </c>
      <c r="I346" s="77">
        <f>[2]自有船应收租金!Y288</f>
        <v>0</v>
      </c>
    </row>
    <row r="347" spans="2:9" s="53" customFormat="1" ht="12" customHeight="1">
      <c r="B347" s="73" t="str">
        <f>[2]自有船应收租金!B289</f>
        <v>ACACIA TAURUS</v>
      </c>
      <c r="C347" s="73" t="str">
        <f>[2]自有船应收租金!C289</f>
        <v>STM</v>
      </c>
      <c r="D347" s="73" t="str">
        <f>[2]自有船应收租金!F289</f>
        <v>第11期</v>
      </c>
      <c r="E347" s="73" t="str">
        <f>[2]自有船应收租金!I289</f>
        <v>2018.12.04-2018.12.19</v>
      </c>
      <c r="F347" s="74">
        <f>[2]自有船应收租金!V289</f>
        <v>0</v>
      </c>
      <c r="G347" s="73">
        <f>[2]自有船应收租金!AA289</f>
        <v>60650</v>
      </c>
      <c r="H347" s="73">
        <f>IF([2]自有船应收租金!AB289="","",[2]自有船应收租金!AB289)</f>
        <v>60650</v>
      </c>
      <c r="I347" s="77">
        <f>[2]自有船应收租金!Y289</f>
        <v>0</v>
      </c>
    </row>
    <row r="348" spans="2:9" s="53" customFormat="1" ht="12" customHeight="1">
      <c r="B348" s="73" t="str">
        <f>[2]自有船应收租金!B290</f>
        <v>CONMAR HAWK</v>
      </c>
      <c r="C348" s="73" t="str">
        <f>[2]自有船应收租金!C290</f>
        <v>CMS</v>
      </c>
      <c r="D348" s="73" t="str">
        <f>[2]自有船应收租金!F290</f>
        <v>第22期</v>
      </c>
      <c r="E348" s="73" t="str">
        <f>[2]自有船应收租金!I290</f>
        <v>2018.12.09-2018.12.24</v>
      </c>
      <c r="F348" s="74">
        <f>[2]自有船应收租金!V290</f>
        <v>0</v>
      </c>
      <c r="G348" s="73">
        <f>[2]自有船应收租金!AA290</f>
        <v>79048.715753424694</v>
      </c>
      <c r="H348" s="73">
        <f>IF([2]自有船应收租金!AB290="","",[2]自有船应收租金!AB290)</f>
        <v>79028.72</v>
      </c>
      <c r="I348" s="77" t="str">
        <f>[2]自有船应收租金!Y290</f>
        <v>1.25%佣金</v>
      </c>
    </row>
    <row r="349" spans="2:9" s="53" customFormat="1" ht="12" customHeight="1">
      <c r="B349" s="73" t="str">
        <f>[2]自有船应收租金!B291</f>
        <v>OPDR LISBOA</v>
      </c>
      <c r="C349" s="73" t="str">
        <f>[2]自有船应收租金!C291</f>
        <v>MIS</v>
      </c>
      <c r="D349" s="73" t="str">
        <f>[2]自有船应收租金!F291</f>
        <v>第5期</v>
      </c>
      <c r="E349" s="73" t="str">
        <f>[2]自有船应收租金!I291</f>
        <v>2018.12.11-2018.12.26</v>
      </c>
      <c r="F349" s="74">
        <f>[2]自有船应收租金!V291</f>
        <v>0</v>
      </c>
      <c r="G349" s="73">
        <f>[2]自有船应收租金!AA291</f>
        <v>75652.281454162294</v>
      </c>
      <c r="H349" s="73">
        <f>IF([2]自有船应收租金!AB291="","",[2]自有船应收租金!AB291)</f>
        <v>75652.28</v>
      </c>
      <c r="I349" s="77" t="str">
        <f>[2]自有船应收租金!Y291</f>
        <v>1.25%佣金/船东费/交船检验费</v>
      </c>
    </row>
    <row r="350" spans="2:9" s="53" customFormat="1" ht="12" customHeight="1">
      <c r="B350" s="73" t="str">
        <f>[2]自有船应收租金!B292</f>
        <v>JRS CARINA</v>
      </c>
      <c r="C350" s="73" t="str">
        <f>[2]自有船应收租金!C292</f>
        <v>CCL</v>
      </c>
      <c r="D350" s="73" t="str">
        <f>[2]自有船应收租金!F292</f>
        <v>第12期</v>
      </c>
      <c r="E350" s="73" t="str">
        <f>[2]自有船应收租金!I292</f>
        <v>2018.12.12-2018.12.27</v>
      </c>
      <c r="F350" s="74">
        <f>[2]自有船应收租金!V292</f>
        <v>0</v>
      </c>
      <c r="G350" s="73">
        <f>[2]自有船应收租金!AA292</f>
        <v>73149.919999999998</v>
      </c>
      <c r="H350" s="73">
        <f>IF([2]自有船应收租金!AB292="","",[2]自有船应收租金!AB292)</f>
        <v>73147.520000000004</v>
      </c>
      <c r="I350" s="77" t="str">
        <f>[2]自有船应收租金!Y292</f>
        <v>船东费</v>
      </c>
    </row>
    <row r="351" spans="2:9" s="53" customFormat="1" ht="12" customHeight="1">
      <c r="B351" s="73" t="str">
        <f>[2]自有船应收租金!B293</f>
        <v>ACACIA LAN</v>
      </c>
      <c r="C351" s="73" t="str">
        <f>[2]自有船应收租金!C293</f>
        <v>Heung-A</v>
      </c>
      <c r="D351" s="73" t="str">
        <f>[2]自有船应收租金!F293</f>
        <v>第16期</v>
      </c>
      <c r="E351" s="73" t="str">
        <f>[2]自有船应收租金!I293</f>
        <v>2018.12.10-2018.12.25</v>
      </c>
      <c r="F351" s="74">
        <f>[2]自有船应收租金!V293</f>
        <v>0</v>
      </c>
      <c r="G351" s="73">
        <f>[2]自有船应收租金!AA293</f>
        <v>69437.5</v>
      </c>
      <c r="H351" s="73">
        <f>IF([2]自有船应收租金!AB293="","",[2]自有船应收租金!AB293)</f>
        <v>69422.5</v>
      </c>
      <c r="I351" s="77">
        <f>[2]自有船应收租金!Y293</f>
        <v>0</v>
      </c>
    </row>
    <row r="352" spans="2:9" s="53" customFormat="1" ht="12" customHeight="1">
      <c r="B352" s="73" t="str">
        <f>[2]自有船应收租金!B294</f>
        <v>ACACIA MAKOTO</v>
      </c>
      <c r="C352" s="73" t="str">
        <f>[2]自有船应收租金!C294</f>
        <v>STM</v>
      </c>
      <c r="D352" s="73" t="str">
        <f>[2]自有船应收租金!F294</f>
        <v>第12期</v>
      </c>
      <c r="E352" s="73" t="str">
        <f>[2]自有船应收租金!I294</f>
        <v>2018.12.11-2018.12.26</v>
      </c>
      <c r="F352" s="74">
        <f>[2]自有船应收租金!V294</f>
        <v>0</v>
      </c>
      <c r="G352" s="73">
        <f>[2]自有船应收租金!AA294</f>
        <v>91200</v>
      </c>
      <c r="H352" s="73">
        <f>IF([2]自有船应收租金!AB294="","",[2]自有船应收租金!AB294)</f>
        <v>91200</v>
      </c>
      <c r="I352" s="77">
        <f>[2]自有船应收租金!Y294</f>
        <v>0</v>
      </c>
    </row>
    <row r="353" spans="2:9" s="53" customFormat="1" ht="12" customHeight="1">
      <c r="B353" s="73" t="str">
        <f>[2]自有船应收租金!B295</f>
        <v>CONMAR HAWK</v>
      </c>
      <c r="C353" s="73" t="str">
        <f>[2]自有船应收租金!C295</f>
        <v>CMS</v>
      </c>
      <c r="D353" s="73" t="str">
        <f>[2]自有船应收租金!F295</f>
        <v>第23期</v>
      </c>
      <c r="E353" s="73" t="str">
        <f>[2]自有船应收租金!I295</f>
        <v>2018.12.24-2019.01.08</v>
      </c>
      <c r="F353" s="74">
        <f>[2]自有船应收租金!V295</f>
        <v>0</v>
      </c>
      <c r="G353" s="73">
        <f>[2]自有船应收租金!AA295</f>
        <v>79048.715753424694</v>
      </c>
      <c r="H353" s="73">
        <f>IF([2]自有船应收租金!AB295="","",[2]自有船应收租金!AB295)</f>
        <v>79028.72</v>
      </c>
      <c r="I353" s="77" t="str">
        <f>[2]自有船应收租金!Y295</f>
        <v>1.25%佣金</v>
      </c>
    </row>
    <row r="354" spans="2:9" s="53" customFormat="1" ht="12" customHeight="1">
      <c r="B354" s="73" t="str">
        <f>[2]自有船应收租金!B296</f>
        <v>ACACIA MING</v>
      </c>
      <c r="C354" s="73" t="str">
        <f>[2]自有船应收租金!C296</f>
        <v>ONE</v>
      </c>
      <c r="D354" s="73" t="str">
        <f>[2]自有船应收租金!F296</f>
        <v>第17期</v>
      </c>
      <c r="E354" s="73" t="str">
        <f>[2]自有船应收租金!I296</f>
        <v>2018.12.21-2019.01.05</v>
      </c>
      <c r="F354" s="74">
        <f>[2]自有船应收租金!V296</f>
        <v>0</v>
      </c>
      <c r="G354" s="73">
        <f>[2]自有船应收租金!AA296</f>
        <v>78617.586164383596</v>
      </c>
      <c r="H354" s="73">
        <f>IF([2]自有船应收租金!AB296="","",[2]自有船应收租金!AB296)</f>
        <v>78617.59</v>
      </c>
      <c r="I354" s="77" t="str">
        <f>[2]自有船应收租金!Y296</f>
        <v>1.25%佣金/冷箱劳务费（18.08.30-18.10.25）/停租2018.11.07 0.10139天</v>
      </c>
    </row>
    <row r="355" spans="2:9" s="53" customFormat="1" ht="12" customHeight="1">
      <c r="B355" s="73" t="str">
        <f>[2]自有船应收租金!B297</f>
        <v>ACACIA ARIES</v>
      </c>
      <c r="C355" s="73" t="str">
        <f>[2]自有船应收租金!C297</f>
        <v>SCP</v>
      </c>
      <c r="D355" s="73" t="str">
        <f>[2]自有船应收租金!F297</f>
        <v>第7期</v>
      </c>
      <c r="E355" s="73" t="str">
        <f>[2]自有船应收租金!I297</f>
        <v>2018.12.12-2018.12.13</v>
      </c>
      <c r="F355" s="74">
        <f>[2]自有船应收租金!V297</f>
        <v>0</v>
      </c>
      <c r="G355" s="73">
        <f>[2]自有船应收租金!AA297</f>
        <v>2193.14095</v>
      </c>
      <c r="H355" s="73">
        <f>IF([2]自有船应收租金!AB297="","",[2]自有船应收租金!AB297)</f>
        <v>1272.27</v>
      </c>
      <c r="I355" s="77" t="str">
        <f>[2]自有船应收租金!Y297</f>
        <v>1.25%佣金</v>
      </c>
    </row>
    <row r="356" spans="2:9" s="53" customFormat="1" ht="12" customHeight="1">
      <c r="B356" s="73" t="str">
        <f>[2]自有船应收租金!B298</f>
        <v>ACACIA ARIES</v>
      </c>
      <c r="C356" s="73" t="str">
        <f>[2]自有船应收租金!C298</f>
        <v>SCP</v>
      </c>
      <c r="D356" s="73" t="str">
        <f>[2]自有船应收租金!F298</f>
        <v>第7期</v>
      </c>
      <c r="E356" s="73" t="str">
        <f>[2]自有船应收租金!I298</f>
        <v>2018.12.13-2018.12.27</v>
      </c>
      <c r="F356" s="74">
        <f>[2]自有船应收租金!V298</f>
        <v>0</v>
      </c>
      <c r="G356" s="73">
        <f>[2]自有船应收租金!AA298</f>
        <v>63070.839562499998</v>
      </c>
      <c r="H356" s="73">
        <f>IF([2]自有船应收租金!AB298="","",[2]自有船应收租金!AB298)</f>
        <v>59529.16</v>
      </c>
      <c r="I356" s="77" t="str">
        <f>[2]自有船应收租金!Y298</f>
        <v>1.25%佣金</v>
      </c>
    </row>
    <row r="357" spans="2:9" s="53" customFormat="1" ht="12" customHeight="1">
      <c r="B357" s="73" t="str">
        <f>[2]自有船应收租金!B299</f>
        <v>ACACIA LIBRA</v>
      </c>
      <c r="C357" s="73" t="str">
        <f>[2]自有船应收租金!C299</f>
        <v>STM</v>
      </c>
      <c r="D357" s="73" t="str">
        <f>[2]自有船应收租金!F299</f>
        <v>第1期</v>
      </c>
      <c r="E357" s="73" t="str">
        <f>[2]自有船应收租金!I299</f>
        <v>2018.12.01-2018.12.16</v>
      </c>
      <c r="F357" s="74">
        <f>[2]自有船应收租金!V299</f>
        <v>0</v>
      </c>
      <c r="G357" s="73">
        <f>[2]自有船应收租金!AA299</f>
        <v>262534.2</v>
      </c>
      <c r="H357" s="73">
        <f>IF([2]自有船应收租金!AB299="","",[2]自有船应收租金!AB299)</f>
        <v>262534.2</v>
      </c>
      <c r="I357" s="77">
        <f>[2]自有船应收租金!Y299</f>
        <v>0</v>
      </c>
    </row>
    <row r="358" spans="2:9" s="53" customFormat="1" ht="12" customHeight="1">
      <c r="B358" s="73" t="str">
        <f>[2]自有船应收租金!B300</f>
        <v>Heung-A Singapore</v>
      </c>
      <c r="C358" s="73" t="str">
        <f>[2]自有船应收租金!C300</f>
        <v>SNL</v>
      </c>
      <c r="D358" s="73" t="str">
        <f>[2]自有船应收租金!F300</f>
        <v>第1期</v>
      </c>
      <c r="E358" s="73" t="str">
        <f>[2]自有船应收租金!I300</f>
        <v>2018.12.10-2018.12.25</v>
      </c>
      <c r="F358" s="74">
        <f>[2]自有船应收租金!V300</f>
        <v>0</v>
      </c>
      <c r="G358" s="73">
        <f>[2]自有船应收租金!AA300</f>
        <v>67825</v>
      </c>
      <c r="H358" s="73">
        <f>IF([2]自有船应收租金!AB300="","",[2]自有船应收租金!AB300)</f>
        <v>67798.880000000005</v>
      </c>
      <c r="I358" s="77">
        <f>[2]自有船应收租金!Y300</f>
        <v>0</v>
      </c>
    </row>
    <row r="359" spans="2:9" s="53" customFormat="1" ht="12" customHeight="1">
      <c r="B359" s="73" t="str">
        <f>[2]自有船应收租金!B301</f>
        <v>JRS CORVUS</v>
      </c>
      <c r="C359" s="73" t="str">
        <f>[2]自有船应收租金!C301</f>
        <v>ONE</v>
      </c>
      <c r="D359" s="73" t="str">
        <f>[2]自有船应收租金!F301</f>
        <v>第17期</v>
      </c>
      <c r="E359" s="73" t="str">
        <f>[2]自有船应收租金!I301</f>
        <v>2018.12.16-2018.12.31</v>
      </c>
      <c r="F359" s="74">
        <f>[2]自有船应收租金!V301</f>
        <v>0</v>
      </c>
      <c r="G359" s="73">
        <f>[2]自有船应收租金!AA301</f>
        <v>79344.6061643836</v>
      </c>
      <c r="H359" s="73">
        <f>IF([2]自有船应收租金!AB301="","",[2]自有船应收租金!AB301)</f>
        <v>79340.990000000005</v>
      </c>
      <c r="I359" s="77" t="str">
        <f>[2]自有船应收租金!Y301</f>
        <v>1.25%佣金</v>
      </c>
    </row>
    <row r="360" spans="2:9" s="53" customFormat="1" ht="12" customHeight="1">
      <c r="B360" s="73" t="str">
        <f>[2]自有船应收租金!B302</f>
        <v>Heung-A Manila</v>
      </c>
      <c r="C360" s="73" t="str">
        <f>[2]自有船应收租金!C302</f>
        <v>STM</v>
      </c>
      <c r="D360" s="73" t="str">
        <f>[2]自有船应收租金!F302</f>
        <v>prefinal</v>
      </c>
      <c r="E360" s="73" t="str">
        <f>[2]自有船应收租金!I302</f>
        <v>2018.12.01-2018.12.02</v>
      </c>
      <c r="F360" s="74">
        <f>[2]自有船应收租金!V302</f>
        <v>0</v>
      </c>
      <c r="G360" s="73">
        <f>[2]自有船应收租金!AA302</f>
        <v>-128570.3645</v>
      </c>
      <c r="H360" s="73">
        <f>IF([2]自有船应收租金!AB302="","",[2]自有船应收租金!AB302)</f>
        <v>-128570.36</v>
      </c>
      <c r="I360" s="77" t="str">
        <f>[2]自有船应收租金!Y302</f>
        <v>船东费</v>
      </c>
    </row>
    <row r="361" spans="2:9" s="53" customFormat="1" ht="12" customHeight="1">
      <c r="B361" s="73" t="str">
        <f>[2]自有船应收租金!B303</f>
        <v>Heung-A Singapore</v>
      </c>
      <c r="C361" s="73" t="str">
        <f>[2]自有船应收租金!C303</f>
        <v>STM</v>
      </c>
      <c r="D361" s="73" t="str">
        <f>[2]自有船应收租金!F303</f>
        <v>prefinal2</v>
      </c>
      <c r="E361" s="73" t="str">
        <f>[2]自有船应收租金!I303</f>
        <v>2018.11.04-2018.11.18</v>
      </c>
      <c r="F361" s="74">
        <f>[2]自有船应收租金!V303</f>
        <v>0</v>
      </c>
      <c r="G361" s="73">
        <f>[2]自有船应收租金!AA303</f>
        <v>150.03</v>
      </c>
      <c r="H361" s="73">
        <f>IF([2]自有船应收租金!AB303="","",[2]自有船应收租金!AB303)</f>
        <v>150.03</v>
      </c>
      <c r="I361" s="77" t="str">
        <f>[2]自有船应收租金!Y303</f>
        <v>船东费/v.1846ew 劳务费</v>
      </c>
    </row>
    <row r="362" spans="2:9" s="53" customFormat="1" ht="12" customHeight="1">
      <c r="B362" s="73" t="str">
        <f>[2]自有船应收租金!B304</f>
        <v>ACACIA TAURUS</v>
      </c>
      <c r="C362" s="73" t="str">
        <f>[2]自有船应收租金!C304</f>
        <v>STM</v>
      </c>
      <c r="D362" s="73" t="str">
        <f>[2]自有船应收租金!F304</f>
        <v>第12期</v>
      </c>
      <c r="E362" s="73" t="str">
        <f>[2]自有船应收租金!I304</f>
        <v>2018.12.19-2019.01.03</v>
      </c>
      <c r="F362" s="74">
        <f>[2]自有船应收租金!V304</f>
        <v>0</v>
      </c>
      <c r="G362" s="73">
        <f>[2]自有船应收租金!AA304</f>
        <v>60343.87</v>
      </c>
      <c r="H362" s="73">
        <f>IF([2]自有船应收租金!AB304="","",[2]自有船应收租金!AB304)</f>
        <v>60343.87</v>
      </c>
      <c r="I362" s="77" t="str">
        <f>[2]自有船应收租金!Y304</f>
        <v>船东费</v>
      </c>
    </row>
    <row r="363" spans="2:9" s="53" customFormat="1" ht="12" customHeight="1">
      <c r="B363" s="73" t="str">
        <f>[2]自有船应收租金!B305</f>
        <v>ACACIA LEO</v>
      </c>
      <c r="C363" s="73" t="str">
        <f>[2]自有船应收租金!C305</f>
        <v>FESCO</v>
      </c>
      <c r="D363" s="73" t="str">
        <f>[2]自有船应收租金!F305</f>
        <v>第13期</v>
      </c>
      <c r="E363" s="73" t="str">
        <f>[2]自有船应收租金!I305</f>
        <v>2018.12.23-2019.01.01</v>
      </c>
      <c r="F363" s="74">
        <f>[2]自有船应收租金!V305</f>
        <v>0</v>
      </c>
      <c r="G363" s="73">
        <f>[2]自有船应收租金!AA305</f>
        <v>51137.66</v>
      </c>
      <c r="H363" s="73">
        <f>IF([2]自有船应收租金!AB305="","",[2]自有船应收租金!AB305)</f>
        <v>51137.66</v>
      </c>
      <c r="I363" s="77">
        <f>[2]自有船应收租金!Y305</f>
        <v>0</v>
      </c>
    </row>
    <row r="364" spans="2:9" s="53" customFormat="1" ht="12" customHeight="1">
      <c r="B364" s="73" t="str">
        <f>[2]自有船应收租金!B306</f>
        <v>ACACIA LEO</v>
      </c>
      <c r="C364" s="73" t="str">
        <f>[2]自有船应收租金!C306</f>
        <v>FESCO</v>
      </c>
      <c r="D364" s="73" t="str">
        <f>[2]自有船应收租金!F306</f>
        <v>第13期</v>
      </c>
      <c r="E364" s="73" t="str">
        <f>[2]自有船应收租金!I306</f>
        <v>2019.01.01-2019.01.07</v>
      </c>
      <c r="F364" s="74">
        <f>[2]自有船应收租金!V306</f>
        <v>0</v>
      </c>
      <c r="G364" s="73">
        <f>[2]自有船应收租金!AA306</f>
        <v>34846.04</v>
      </c>
      <c r="H364" s="73">
        <f>IF([2]自有船应收租金!AB306="","",[2]自有船应收租金!AB306)</f>
        <v>34826.67</v>
      </c>
      <c r="I364" s="77">
        <f>[2]自有船应收租金!Y306</f>
        <v>0</v>
      </c>
    </row>
    <row r="365" spans="2:9" s="53" customFormat="1" ht="12" customHeight="1">
      <c r="B365" s="73" t="str">
        <f>[2]自有船应收租金!B307</f>
        <v>Heung-A Jakarta</v>
      </c>
      <c r="C365" s="73" t="str">
        <f>[2]自有船应收租金!C307</f>
        <v>Heung-A</v>
      </c>
      <c r="D365" s="73" t="str">
        <f>[2]自有船应收租金!F307</f>
        <v>第16期</v>
      </c>
      <c r="E365" s="73" t="str">
        <f>[2]自有船应收租金!I307</f>
        <v>2018.12.15-2018.12.30</v>
      </c>
      <c r="F365" s="74">
        <f>[2]自有船应收租金!V307</f>
        <v>0</v>
      </c>
      <c r="G365" s="73">
        <f>[2]自有船应收租金!AA307</f>
        <v>88668.75</v>
      </c>
      <c r="H365" s="73">
        <f>IF([2]自有船应收租金!AB307="","",[2]自有船应收租金!AB307)</f>
        <v>88650.13</v>
      </c>
      <c r="I365" s="77" t="str">
        <f>[2]自有船应收租金!Y307</f>
        <v>1.25%佣金</v>
      </c>
    </row>
    <row r="366" spans="2:9" s="53" customFormat="1" ht="12" customHeight="1">
      <c r="B366" s="73" t="str">
        <f>[2]自有船应收租金!B308</f>
        <v>ACACIA LIBRA</v>
      </c>
      <c r="C366" s="73" t="str">
        <f>[2]自有船应收租金!C308</f>
        <v>STM</v>
      </c>
      <c r="D366" s="73" t="str">
        <f>[2]自有船应收租金!F308</f>
        <v>第2期</v>
      </c>
      <c r="E366" s="73" t="str">
        <f>[2]自有船应收租金!I308</f>
        <v>2018.12.16-2018.12.31</v>
      </c>
      <c r="F366" s="74">
        <f>[2]自有船应收租金!V308</f>
        <v>0</v>
      </c>
      <c r="G366" s="73">
        <f>[2]自有船应收租金!AA308</f>
        <v>90650</v>
      </c>
      <c r="H366" s="73">
        <f>IF([2]自有船应收租金!AB308="","",[2]自有船应收租金!AB308)</f>
        <v>90650</v>
      </c>
      <c r="I366" s="77">
        <f>[2]自有船应收租金!Y308</f>
        <v>0</v>
      </c>
    </row>
    <row r="367" spans="2:9" s="53" customFormat="1" ht="12" customHeight="1">
      <c r="B367" s="73" t="str">
        <f>[2]自有船应收租金!B309</f>
        <v>ACACIA VIRGO</v>
      </c>
      <c r="C367" s="73" t="str">
        <f>[2]自有船应收租金!C309</f>
        <v>CMS</v>
      </c>
      <c r="D367" s="73" t="str">
        <f>[2]自有船应收租金!F309</f>
        <v>第6期</v>
      </c>
      <c r="E367" s="73" t="str">
        <f>[2]自有船应收租金!I309</f>
        <v>2018.12.27-2019.01.11</v>
      </c>
      <c r="F367" s="74">
        <f>[2]自有船应收租金!V309</f>
        <v>0</v>
      </c>
      <c r="G367" s="73">
        <f>[2]自有船应收租金!AA309</f>
        <v>116038.35616438399</v>
      </c>
      <c r="H367" s="73">
        <f>IF([2]自有船应收租金!AB309="","",[2]自有船应收租金!AB309)</f>
        <v>116314.68</v>
      </c>
      <c r="I367" s="77" t="str">
        <f>[2]自有船应收租金!Y309</f>
        <v>接船检验费/船东费</v>
      </c>
    </row>
    <row r="368" spans="2:9" s="53" customFormat="1" ht="12" customHeight="1">
      <c r="B368" s="73" t="str">
        <f>[2]自有船应收租金!B310</f>
        <v>Heung-A Singapore</v>
      </c>
      <c r="C368" s="73" t="str">
        <f>[2]自有船应收租金!C310</f>
        <v>SNL</v>
      </c>
      <c r="D368" s="73" t="str">
        <f>[2]自有船应收租金!F310</f>
        <v>第2期</v>
      </c>
      <c r="E368" s="73" t="str">
        <f>[2]自有船应收租金!I310</f>
        <v>2018.12.25-2019.01.09</v>
      </c>
      <c r="F368" s="74">
        <f>[2]自有船应收租金!V310</f>
        <v>0</v>
      </c>
      <c r="G368" s="73">
        <f>[2]自有船应收租金!AA310</f>
        <v>67825</v>
      </c>
      <c r="H368" s="73">
        <f>IF([2]自有船应收租金!AB310="","",[2]自有船应收租金!AB310)</f>
        <v>67800.37</v>
      </c>
      <c r="I368" s="77">
        <f>[2]自有船应收租金!Y310</f>
        <v>0</v>
      </c>
    </row>
    <row r="369" spans="2:9" s="53" customFormat="1" ht="12" customHeight="1">
      <c r="B369" s="73" t="str">
        <f>[2]自有船应收租金!B311</f>
        <v>ACACIA MAKOTO</v>
      </c>
      <c r="C369" s="73" t="str">
        <f>[2]自有船应收租金!C311</f>
        <v>STM</v>
      </c>
      <c r="D369" s="73" t="str">
        <f>[2]自有船应收租金!F311</f>
        <v>第13期</v>
      </c>
      <c r="E369" s="73" t="str">
        <f>[2]自有船应收租金!I311</f>
        <v>2018.12.26-2019.01.10</v>
      </c>
      <c r="F369" s="74">
        <f>[2]自有船应收租金!V311</f>
        <v>0</v>
      </c>
      <c r="G369" s="73">
        <f>[2]自有船应收租金!AA311</f>
        <v>90421.71</v>
      </c>
      <c r="H369" s="73">
        <f>IF([2]自有船应收租金!AB311="","",[2]自有船应收租金!AB311)</f>
        <v>90421.71</v>
      </c>
      <c r="I369" s="77" t="str">
        <f>[2]自有船应收租金!Y311</f>
        <v>船东费</v>
      </c>
    </row>
    <row r="370" spans="2:9" s="53" customFormat="1" ht="12" customHeight="1">
      <c r="B370" s="73" t="str">
        <f>[2]自有船应收租金!B312</f>
        <v>ACACIA LAN</v>
      </c>
      <c r="C370" s="73" t="str">
        <f>[2]自有船应收租金!C312</f>
        <v>Heung-A</v>
      </c>
      <c r="D370" s="73" t="str">
        <f>[2]自有船应收租金!F312</f>
        <v>第17期</v>
      </c>
      <c r="E370" s="73" t="str">
        <f>[2]自有船应收租金!I312</f>
        <v>2018.12.25-2019.01.09</v>
      </c>
      <c r="F370" s="74">
        <f>[2]自有船应收租金!V312</f>
        <v>0</v>
      </c>
      <c r="G370" s="73">
        <f>[2]自有船应收租金!AA312</f>
        <v>69437.5</v>
      </c>
      <c r="H370" s="73">
        <f>IF([2]自有船应收租金!AB312="","",[2]自有船应收租金!AB312)</f>
        <v>69422.5</v>
      </c>
      <c r="I370" s="77">
        <f>[2]自有船应收租金!Y312</f>
        <v>0</v>
      </c>
    </row>
    <row r="371" spans="2:9" s="53" customFormat="1" ht="12" customHeight="1">
      <c r="B371" s="73" t="str">
        <f>[2]自有船应收租金!B313</f>
        <v>OPDR LISBOA</v>
      </c>
      <c r="C371" s="73" t="str">
        <f>[2]自有船应收租金!C313</f>
        <v>MIS</v>
      </c>
      <c r="D371" s="73" t="str">
        <f>[2]自有船应收租金!F313</f>
        <v>第6期</v>
      </c>
      <c r="E371" s="73" t="str">
        <f>[2]自有船应收租金!I313</f>
        <v>2018.12.26-2019.01.10</v>
      </c>
      <c r="F371" s="74">
        <f>[2]自有船应收租金!V313</f>
        <v>0</v>
      </c>
      <c r="G371" s="73">
        <f>[2]自有船应收租金!AA313</f>
        <v>76036.900684931505</v>
      </c>
      <c r="H371" s="73">
        <f>IF([2]自有船应收租金!AB313="","",[2]自有船应收租金!AB313)</f>
        <v>76036.899999999994</v>
      </c>
      <c r="I371" s="77" t="str">
        <f>[2]自有船应收租金!Y313</f>
        <v>1.25%佣金</v>
      </c>
    </row>
    <row r="372" spans="2:9" s="53" customFormat="1" ht="12" customHeight="1">
      <c r="B372" s="73" t="str">
        <f>[2]自有船应收租金!B314</f>
        <v>JRS CORVUS</v>
      </c>
      <c r="C372" s="73" t="str">
        <f>[2]自有船应收租金!C314</f>
        <v>ONE</v>
      </c>
      <c r="D372" s="73" t="str">
        <f>[2]自有船应收租金!F314</f>
        <v>第18期</v>
      </c>
      <c r="E372" s="73" t="str">
        <f>[2]自有船应收租金!I314</f>
        <v>2018.12.31-2019.01.15</v>
      </c>
      <c r="F372" s="74">
        <f>[2]自有船应收租金!V314</f>
        <v>0</v>
      </c>
      <c r="G372" s="73">
        <f>[2]自有船应收租金!AA314</f>
        <v>79344.6061643836</v>
      </c>
      <c r="H372" s="73">
        <f>IF([2]自有船应收租金!AB314="","",[2]自有船应收租金!AB314)</f>
        <v>79340.990000000005</v>
      </c>
      <c r="I372" s="77" t="str">
        <f>[2]自有船应收租金!Y314</f>
        <v>1.25%佣金</v>
      </c>
    </row>
    <row r="373" spans="2:9" s="53" customFormat="1" ht="12" customHeight="1">
      <c r="B373" s="73" t="str">
        <f>[2]自有船应收租金!B315</f>
        <v>JRS CARINA</v>
      </c>
      <c r="C373" s="73" t="str">
        <f>[2]自有船应收租金!C315</f>
        <v>CCL</v>
      </c>
      <c r="D373" s="73" t="str">
        <f>[2]自有船应收租金!F315</f>
        <v>第13期</v>
      </c>
      <c r="E373" s="73" t="str">
        <f>[2]自有船应收租金!I315</f>
        <v>2018.12.27-2019.01.11</v>
      </c>
      <c r="F373" s="74">
        <f>[2]自有船应收租金!V315</f>
        <v>0</v>
      </c>
      <c r="G373" s="73">
        <f>[2]自有船应收租金!AA315</f>
        <v>73525</v>
      </c>
      <c r="H373" s="73">
        <f>IF([2]自有船应收租金!AB315="","",[2]自有船应收租金!AB315)</f>
        <v>73522.3</v>
      </c>
      <c r="I373" s="77">
        <f>[2]自有船应收租金!Y315</f>
        <v>0</v>
      </c>
    </row>
    <row r="374" spans="2:9" s="53" customFormat="1" ht="12" customHeight="1">
      <c r="B374" s="73" t="str">
        <f>[2]自有船应收租金!B316</f>
        <v>ACACIA VIRGO</v>
      </c>
      <c r="C374" s="73" t="str">
        <f>[2]自有船应收租金!C316</f>
        <v>CMS</v>
      </c>
      <c r="D374" s="73" t="str">
        <f>[2]自有船应收租金!F316</f>
        <v>prefinal</v>
      </c>
      <c r="E374" s="73" t="str">
        <f>[2]自有船应收租金!I316</f>
        <v>2019.01.11-2019.02.02</v>
      </c>
      <c r="F374" s="74">
        <f>[2]自有船应收租金!V316</f>
        <v>0</v>
      </c>
      <c r="G374" s="73">
        <f>[2]自有船应收租金!AA316</f>
        <v>17037.322328767099</v>
      </c>
      <c r="H374" s="73">
        <f>IF([2]自有船应收租金!AB316="","",[2]自有船应收租金!AB316)</f>
        <v>16713.939999999999</v>
      </c>
      <c r="I374" s="77" t="str">
        <f>[2]自有船应收租金!Y316</f>
        <v>船东费预估/还船检验费</v>
      </c>
    </row>
    <row r="375" spans="2:9" s="53" customFormat="1" ht="12" customHeight="1">
      <c r="B375" s="73" t="str">
        <f>[2]自有船应收租金!B317</f>
        <v>ACACIA LEO</v>
      </c>
      <c r="C375" s="73" t="str">
        <f>[2]自有船应收租金!C317</f>
        <v>FESCO</v>
      </c>
      <c r="D375" s="73" t="str">
        <f>[2]自有船应收租金!F317</f>
        <v>第14期</v>
      </c>
      <c r="E375" s="73" t="str">
        <f>[2]自有船应收租金!I317</f>
        <v>2019.01.07-2019.01.22</v>
      </c>
      <c r="F375" s="74">
        <f>[2]自有船应收租金!V317</f>
        <v>0</v>
      </c>
      <c r="G375" s="73">
        <f>[2]自有船应收租金!AA317</f>
        <v>81650</v>
      </c>
      <c r="H375" s="73">
        <f>IF([2]自有船应收租金!AB317="","",[2]自有船应收租金!AB317)</f>
        <v>81630.649999999994</v>
      </c>
      <c r="I375" s="77">
        <f>[2]自有船应收租金!Y317</f>
        <v>0</v>
      </c>
    </row>
    <row r="376" spans="2:9" s="53" customFormat="1" ht="12" customHeight="1">
      <c r="B376" s="73" t="str">
        <f>[2]自有船应收租金!B318</f>
        <v>ACACIA MING</v>
      </c>
      <c r="C376" s="73" t="str">
        <f>[2]自有船应收租金!C318</f>
        <v>ONE</v>
      </c>
      <c r="D376" s="73" t="str">
        <f>[2]自有船应收租金!F318</f>
        <v>第18期</v>
      </c>
      <c r="E376" s="73" t="str">
        <f>[2]自有船应收租金!I318</f>
        <v>2019.01.05-2019.01.20</v>
      </c>
      <c r="F376" s="74">
        <f>[2]自有船应收租金!V318</f>
        <v>0</v>
      </c>
      <c r="G376" s="73">
        <f>[2]自有船应收租金!AA318</f>
        <v>79344.6061643836</v>
      </c>
      <c r="H376" s="73">
        <f>IF([2]自有船应收租金!AB318="","",[2]自有船应收租金!AB318)</f>
        <v>79340.75</v>
      </c>
      <c r="I376" s="77" t="str">
        <f>[2]自有船应收租金!Y318</f>
        <v>1.25%佣金</v>
      </c>
    </row>
    <row r="377" spans="2:9" s="53" customFormat="1" ht="12" customHeight="1">
      <c r="B377" s="73" t="str">
        <f>[2]自有船应收租金!B319</f>
        <v>ACACIA TAURUS</v>
      </c>
      <c r="C377" s="73" t="str">
        <f>[2]自有船应收租金!C319</f>
        <v>STM</v>
      </c>
      <c r="D377" s="73" t="str">
        <f>[2]自有船应收租金!F319</f>
        <v>第13期</v>
      </c>
      <c r="E377" s="73" t="str">
        <f>[2]自有船应收租金!I319</f>
        <v>2019.01.03-2019.01.18</v>
      </c>
      <c r="F377" s="74">
        <f>[2]自有船应收租金!V319</f>
        <v>0</v>
      </c>
      <c r="G377" s="73">
        <f>[2]自有船应收租金!AA319</f>
        <v>60650</v>
      </c>
      <c r="H377" s="73">
        <f>IF([2]自有船应收租金!AB319="","",[2]自有船应收租金!AB319)</f>
        <v>60650</v>
      </c>
      <c r="I377" s="77">
        <f>[2]自有船应收租金!Y319</f>
        <v>0</v>
      </c>
    </row>
    <row r="378" spans="2:9" s="53" customFormat="1" ht="12" customHeight="1">
      <c r="B378" s="73" t="str">
        <f>[2]自有船应收租金!B320</f>
        <v>Heung-A Jakarta</v>
      </c>
      <c r="C378" s="73" t="str">
        <f>[2]自有船应收租金!C320</f>
        <v>Heung-A</v>
      </c>
      <c r="D378" s="73" t="str">
        <f>[2]自有船应收租金!F320</f>
        <v>第17期</v>
      </c>
      <c r="E378" s="73" t="str">
        <f>[2]自有船应收租金!I320</f>
        <v>2018.12.30-2019.01.14</v>
      </c>
      <c r="F378" s="74">
        <f>[2]自有船应收租金!V320</f>
        <v>0</v>
      </c>
      <c r="G378" s="73">
        <f>[2]自有船应收租金!AA320</f>
        <v>88668.75</v>
      </c>
      <c r="H378" s="73">
        <f>IF([2]自有船应收租金!AB320="","",[2]自有船应收租金!AB320)</f>
        <v>88650.11</v>
      </c>
      <c r="I378" s="77" t="str">
        <f>[2]自有船应收租金!Y320</f>
        <v>1.25%佣金</v>
      </c>
    </row>
    <row r="379" spans="2:9" s="53" customFormat="1" ht="12" customHeight="1">
      <c r="B379" s="73" t="str">
        <f>[2]自有船应收租金!B321</f>
        <v>ACACIA LIBRA</v>
      </c>
      <c r="C379" s="73" t="str">
        <f>[2]自有船应收租金!C321</f>
        <v>STM</v>
      </c>
      <c r="D379" s="73" t="str">
        <f>[2]自有船应收租金!F321</f>
        <v>第3期</v>
      </c>
      <c r="E379" s="73" t="str">
        <f>[2]自有船应收租金!I321</f>
        <v>2018.12.31-2019.01.15</v>
      </c>
      <c r="F379" s="74">
        <f>[2]自有船应收租金!V321</f>
        <v>0</v>
      </c>
      <c r="G379" s="73">
        <f>[2]自有船应收租金!AA321</f>
        <v>90650</v>
      </c>
      <c r="H379" s="73">
        <f>IF([2]自有船应收租金!AB321="","",[2]自有船应收租金!AB321)</f>
        <v>90650</v>
      </c>
      <c r="I379" s="77">
        <f>[2]自有船应收租金!Y321</f>
        <v>0</v>
      </c>
    </row>
    <row r="380" spans="2:9" s="53" customFormat="1" ht="12" customHeight="1">
      <c r="B380" s="73" t="str">
        <f>[2]自有船应收租金!B322</f>
        <v>ACACIA MAKOTO</v>
      </c>
      <c r="C380" s="73" t="str">
        <f>[2]自有船应收租金!C322</f>
        <v>STM</v>
      </c>
      <c r="D380" s="73" t="str">
        <f>[2]自有船应收租金!F322</f>
        <v>第14期</v>
      </c>
      <c r="E380" s="73" t="str">
        <f>[2]自有船应收租金!I322</f>
        <v>2019.01.10-2019.01.25</v>
      </c>
      <c r="F380" s="74">
        <f>[2]自有船应收租金!V322</f>
        <v>0</v>
      </c>
      <c r="G380" s="73">
        <f>[2]自有船应收租金!AA322</f>
        <v>91200</v>
      </c>
      <c r="H380" s="73">
        <f>IF([2]自有船应收租金!AB322="","",[2]自有船应收租金!AB322)</f>
        <v>91200</v>
      </c>
      <c r="I380" s="77">
        <f>[2]自有船应收租金!Y322</f>
        <v>0</v>
      </c>
    </row>
    <row r="381" spans="2:9" s="53" customFormat="1" ht="12" customHeight="1">
      <c r="B381" s="73" t="str">
        <f>[2]自有船应收租金!B323</f>
        <v>Heung-A Singapore</v>
      </c>
      <c r="C381" s="73" t="str">
        <f>[2]自有船应收租金!C323</f>
        <v>SNL</v>
      </c>
      <c r="D381" s="73" t="str">
        <f>[2]自有船应收租金!F323</f>
        <v>第3期</v>
      </c>
      <c r="E381" s="73" t="str">
        <f>[2]自有船应收租金!I323</f>
        <v>2019.01.09-2019.01.24</v>
      </c>
      <c r="F381" s="74">
        <f>[2]自有船应收租金!V323</f>
        <v>0</v>
      </c>
      <c r="G381" s="73">
        <f>[2]自有船应收租金!AA323</f>
        <v>67825</v>
      </c>
      <c r="H381" s="73">
        <f>IF([2]自有船应收租金!AB323="","",[2]自有船应收租金!AB323)</f>
        <v>67800.33</v>
      </c>
      <c r="I381" s="77">
        <f>[2]自有船应收租金!Y323</f>
        <v>0</v>
      </c>
    </row>
    <row r="382" spans="2:9" s="53" customFormat="1" ht="12" customHeight="1">
      <c r="B382" s="73" t="str">
        <f>[2]自有船应收租金!B324</f>
        <v>CONMAR HAWK</v>
      </c>
      <c r="C382" s="73" t="str">
        <f>[2]自有船应收租金!C324</f>
        <v>CMS</v>
      </c>
      <c r="D382" s="73" t="str">
        <f>[2]自有船应收租金!F324</f>
        <v>第24期</v>
      </c>
      <c r="E382" s="73" t="str">
        <f>[2]自有船应收租金!I324</f>
        <v>2019.01.08-2019.01.23</v>
      </c>
      <c r="F382" s="74">
        <f>[2]自有船应收租金!V324</f>
        <v>0</v>
      </c>
      <c r="G382" s="73">
        <f>[2]自有船应收租金!AA324</f>
        <v>79048.715753424694</v>
      </c>
      <c r="H382" s="73">
        <f>IF([2]自有船应收租金!AB324="","",[2]自有船应收租金!AB324)</f>
        <v>79028.72</v>
      </c>
      <c r="I382" s="77" t="str">
        <f>[2]自有船应收租金!Y324</f>
        <v>1.25%佣金</v>
      </c>
    </row>
    <row r="383" spans="2:9" s="53" customFormat="1" ht="12" customHeight="1">
      <c r="B383" s="73" t="str">
        <f>[2]自有船应收租金!B325</f>
        <v>ACACIA ARIES</v>
      </c>
      <c r="C383" s="73" t="str">
        <f>[2]自有船应收租金!C325</f>
        <v>DYS</v>
      </c>
      <c r="D383" s="73" t="str">
        <f>[2]自有船应收租金!F325</f>
        <v>第1期</v>
      </c>
      <c r="E383" s="73" t="str">
        <f>[2]自有船应收租金!I325</f>
        <v>2019.01.02-2019.01.06</v>
      </c>
      <c r="F383" s="74">
        <f>[2]自有船应收租金!V325</f>
        <v>0</v>
      </c>
      <c r="G383" s="73">
        <f>[2]自有船应收租金!AA325</f>
        <v>34199.006849315097</v>
      </c>
      <c r="H383" s="73">
        <f>IF([2]自有船应收租金!AB325="","",[2]自有船应收租金!AB325)</f>
        <v>34171.61</v>
      </c>
      <c r="I383" s="77" t="str">
        <f>[2]自有船应收租金!Y325</f>
        <v>1.25%佣金</v>
      </c>
    </row>
    <row r="384" spans="2:9" s="53" customFormat="1" ht="12" customHeight="1">
      <c r="B384" s="73" t="str">
        <f>[2]自有船应收租金!B326</f>
        <v>Heung-A Manila</v>
      </c>
      <c r="C384" s="73" t="str">
        <f>[2]自有船应收租金!C326</f>
        <v>SCP</v>
      </c>
      <c r="D384" s="73" t="str">
        <f>[2]自有船应收租金!F326</f>
        <v>第1期</v>
      </c>
      <c r="E384" s="73" t="str">
        <f>[2]自有船应收租金!I326</f>
        <v>2019.01.03-2019.01.18</v>
      </c>
      <c r="F384" s="74">
        <f>[2]自有船应收租金!V326</f>
        <v>0</v>
      </c>
      <c r="G384" s="73">
        <f>[2]自有船应收租金!AA326</f>
        <v>212582.10449999999</v>
      </c>
      <c r="H384" s="73">
        <f>IF([2]自有船应收租金!AB326="","",[2]自有船应收租金!AB326)</f>
        <v>212324.96</v>
      </c>
      <c r="I384" s="77" t="str">
        <f>[2]自有船应收租金!Y326</f>
        <v>1.25%佣金</v>
      </c>
    </row>
    <row r="385" spans="2:9" s="53" customFormat="1" ht="12" customHeight="1">
      <c r="B385" s="73" t="str">
        <f>[2]自有船应收租金!B327</f>
        <v>CONMAR HAWK</v>
      </c>
      <c r="C385" s="73" t="str">
        <f>[2]自有船应收租金!C327</f>
        <v>CMS</v>
      </c>
      <c r="D385" s="73" t="str">
        <f>[2]自有船应收租金!F327</f>
        <v>第25期</v>
      </c>
      <c r="E385" s="73" t="str">
        <f>[2]自有船应收租金!I327</f>
        <v>2019.01.23-2019.02.07</v>
      </c>
      <c r="F385" s="74">
        <f>[2]自有船应收租金!V327</f>
        <v>0</v>
      </c>
      <c r="G385" s="73">
        <f>[2]自有船应收租金!AA327</f>
        <v>39292.835753424602</v>
      </c>
      <c r="H385" s="73">
        <f>IF([2]自有船应收租金!AB327="","",[2]自有船应收租金!AB327)</f>
        <v>39272.85</v>
      </c>
      <c r="I385" s="77" t="str">
        <f>[2]自有船应收租金!Y327</f>
        <v>1.25%佣金/停租（10.30-11.04 4.8125天）/船东费</v>
      </c>
    </row>
    <row r="386" spans="2:9" s="53" customFormat="1" ht="12" customHeight="1">
      <c r="B386" s="73" t="str">
        <f>[2]自有船应收租金!B328</f>
        <v>JRS CORVUS</v>
      </c>
      <c r="C386" s="73" t="str">
        <f>[2]自有船应收租金!C328</f>
        <v>ONE</v>
      </c>
      <c r="D386" s="73" t="str">
        <f>[2]自有船应收租金!F328</f>
        <v>第19期</v>
      </c>
      <c r="E386" s="73" t="str">
        <f>[2]自有船应收租金!I328</f>
        <v>2019.01.15-2019.01.30</v>
      </c>
      <c r="F386" s="74">
        <f>[2]自有船应收租金!V328</f>
        <v>0</v>
      </c>
      <c r="G386" s="73">
        <f>[2]自有船应收租金!AA328</f>
        <v>79344.6061643836</v>
      </c>
      <c r="H386" s="73">
        <f>IF([2]自有船应收租金!AB328="","",[2]自有船应收租金!AB328)</f>
        <v>79344.61</v>
      </c>
      <c r="I386" s="77" t="str">
        <f>[2]自有船应收租金!Y328</f>
        <v>1.25%佣金</v>
      </c>
    </row>
    <row r="387" spans="2:9" s="53" customFormat="1" ht="12" customHeight="1">
      <c r="B387" s="73" t="str">
        <f>[2]自有船应收租金!B329</f>
        <v>ACACIA LEO</v>
      </c>
      <c r="C387" s="73" t="str">
        <f>[2]自有船应收租金!C329</f>
        <v>FESCO</v>
      </c>
      <c r="D387" s="73" t="str">
        <f>[2]自有船应收租金!F329</f>
        <v>第15期</v>
      </c>
      <c r="E387" s="73" t="str">
        <f>[2]自有船应收租金!I329</f>
        <v>2019.01.22-2019.02.06</v>
      </c>
      <c r="F387" s="74">
        <f>[2]自有船应收租金!V329</f>
        <v>0</v>
      </c>
      <c r="G387" s="73">
        <f>[2]自有船应收租金!AA329</f>
        <v>81054.429999999993</v>
      </c>
      <c r="H387" s="73">
        <f>IF([2]自有船应收租金!AB329="","",[2]自有船应收租金!AB329)</f>
        <v>81035</v>
      </c>
      <c r="I387" s="77" t="str">
        <f>[2]自有船应收租金!Y329</f>
        <v>船东费</v>
      </c>
    </row>
    <row r="388" spans="2:9" s="53" customFormat="1" ht="12" customHeight="1">
      <c r="B388" s="73" t="str">
        <f>[2]自有船应收租金!B330</f>
        <v>ACACIA LAN</v>
      </c>
      <c r="C388" s="73" t="str">
        <f>[2]自有船应收租金!C330</f>
        <v>Heung-A</v>
      </c>
      <c r="D388" s="73" t="str">
        <f>[2]自有船应收租金!F330</f>
        <v>第18期</v>
      </c>
      <c r="E388" s="73" t="str">
        <f>[2]自有船应收租金!I330</f>
        <v>2019.01.09-2019.01.24</v>
      </c>
      <c r="F388" s="74">
        <f>[2]自有船应收租金!V330</f>
        <v>0</v>
      </c>
      <c r="G388" s="73">
        <f>[2]自有船应收租金!AA330</f>
        <v>53830.13</v>
      </c>
      <c r="H388" s="73">
        <f>IF([2]自有船应收租金!AB330="","",[2]自有船应收租金!AB330)</f>
        <v>53815.13</v>
      </c>
      <c r="I388" s="77" t="str">
        <f>[2]自有船应收租金!Y330</f>
        <v>停租2018.12.10-12.13  2.8694天</v>
      </c>
    </row>
    <row r="389" spans="2:9" s="53" customFormat="1" ht="12" customHeight="1">
      <c r="B389" s="73" t="str">
        <f>[2]自有船应收租金!B331</f>
        <v>OPDR LISBOA</v>
      </c>
      <c r="C389" s="73" t="str">
        <f>[2]自有船应收租金!C331</f>
        <v>MIS</v>
      </c>
      <c r="D389" s="73" t="str">
        <f>[2]自有船应收租金!F331</f>
        <v>final</v>
      </c>
      <c r="E389" s="73" t="str">
        <f>[2]自有船应收租金!I331</f>
        <v>2019.01.10-2019.01.31</v>
      </c>
      <c r="F389" s="74">
        <f>[2]自有船应收租金!V331</f>
        <v>0</v>
      </c>
      <c r="G389" s="73">
        <f>[2]自有船应收租金!AA331</f>
        <v>858.57887772654101</v>
      </c>
      <c r="H389" s="73">
        <f>IF([2]自有船应收租金!AB331="","",[2]自有船应收租金!AB331)</f>
        <v>858.56</v>
      </c>
      <c r="I389" s="77" t="str">
        <f>[2]自有船应收租金!Y331</f>
        <v>1.25%佣金/还船检验费/船东费</v>
      </c>
    </row>
    <row r="390" spans="2:9" s="53" customFormat="1" ht="12" customHeight="1">
      <c r="B390" s="73" t="str">
        <f>[2]自有船应收租金!B332</f>
        <v>Heung-A Jakarta</v>
      </c>
      <c r="C390" s="73" t="str">
        <f>[2]自有船应收租金!C332</f>
        <v>Heung-A</v>
      </c>
      <c r="D390" s="73" t="str">
        <f>[2]自有船应收租金!F332</f>
        <v>第18期</v>
      </c>
      <c r="E390" s="73" t="str">
        <f>[2]自有船应收租金!I332</f>
        <v>2019.01.14-2019.01.29</v>
      </c>
      <c r="F390" s="74">
        <f>[2]自有船应收租金!V332</f>
        <v>0</v>
      </c>
      <c r="G390" s="73">
        <f>[2]自有船应收租金!AA332</f>
        <v>88668.75</v>
      </c>
      <c r="H390" s="73">
        <f>IF([2]自有船应收租金!AB332="","",[2]自有船应收租金!AB332)</f>
        <v>88650.08</v>
      </c>
      <c r="I390" s="77" t="str">
        <f>[2]自有船应收租金!Y332</f>
        <v>1.25%佣金</v>
      </c>
    </row>
    <row r="391" spans="2:9" s="53" customFormat="1" ht="12" customHeight="1">
      <c r="B391" s="73" t="str">
        <f>[2]自有船应收租金!B333</f>
        <v>ACACIA LIBRA</v>
      </c>
      <c r="C391" s="73" t="str">
        <f>[2]自有船应收租金!C333</f>
        <v>STM</v>
      </c>
      <c r="D391" s="73" t="str">
        <f>[2]自有船应收租金!F333</f>
        <v>第4期</v>
      </c>
      <c r="E391" s="73" t="str">
        <f>[2]自有船应收租金!I333</f>
        <v>2019.01.15-2019.01.30</v>
      </c>
      <c r="F391" s="74">
        <f>[2]自有船应收租金!V333</f>
        <v>0</v>
      </c>
      <c r="G391" s="73">
        <f>[2]自有船应收租金!AA333</f>
        <v>90650</v>
      </c>
      <c r="H391" s="73">
        <f>IF([2]自有船应收租金!AB333="","",[2]自有船应收租金!AB333)</f>
        <v>90650</v>
      </c>
      <c r="I391" s="77">
        <f>[2]自有船应收租金!Y333</f>
        <v>0</v>
      </c>
    </row>
    <row r="392" spans="2:9" s="53" customFormat="1" ht="12" customHeight="1">
      <c r="B392" s="73" t="str">
        <f>[2]自有船应收租金!B334</f>
        <v>ACACIA TAURUS</v>
      </c>
      <c r="C392" s="73" t="str">
        <f>[2]自有船应收租金!C334</f>
        <v>STM</v>
      </c>
      <c r="D392" s="73" t="str">
        <f>[2]自有船应收租金!F334</f>
        <v>第14期</v>
      </c>
      <c r="E392" s="73" t="str">
        <f>[2]自有船应收租金!I334</f>
        <v>2019.01.18-2019.02.02</v>
      </c>
      <c r="F392" s="74">
        <f>[2]自有船应收租金!V334</f>
        <v>0</v>
      </c>
      <c r="G392" s="73">
        <f>[2]自有船应收租金!AA334</f>
        <v>60650</v>
      </c>
      <c r="H392" s="73">
        <f>IF([2]自有船应收租金!AB334="","",[2]自有船应收租金!AB334)</f>
        <v>60650</v>
      </c>
      <c r="I392" s="77">
        <f>[2]自有船应收租金!Y334</f>
        <v>0</v>
      </c>
    </row>
    <row r="393" spans="2:9" s="53" customFormat="1" ht="12" customHeight="1">
      <c r="B393" s="73" t="str">
        <f>[2]自有船应收租金!B335</f>
        <v>JRS CARINA</v>
      </c>
      <c r="C393" s="73" t="str">
        <f>[2]自有船应收租金!C335</f>
        <v>CCL</v>
      </c>
      <c r="D393" s="73" t="str">
        <f>[2]自有船应收租金!F335</f>
        <v>第14期</v>
      </c>
      <c r="E393" s="73" t="str">
        <f>[2]自有船应收租金!I335</f>
        <v>2019.01.11-2019.01.26</v>
      </c>
      <c r="F393" s="74">
        <f>[2]自有船应收租金!V335</f>
        <v>0</v>
      </c>
      <c r="G393" s="73">
        <f>[2]自有船应收租金!AA335</f>
        <v>73525</v>
      </c>
      <c r="H393" s="73">
        <f>IF([2]自有船应收租金!AB335="","",[2]自有船应收租金!AB335)</f>
        <v>73522.600000000006</v>
      </c>
      <c r="I393" s="77">
        <f>[2]自有船应收租金!Y335</f>
        <v>0</v>
      </c>
    </row>
    <row r="394" spans="2:9" s="53" customFormat="1" ht="12" customHeight="1">
      <c r="B394" s="73" t="str">
        <f>[2]自有船应收租金!B336</f>
        <v>ACACIA ARIES</v>
      </c>
      <c r="C394" s="73" t="str">
        <f>[2]自有船应收租金!C336</f>
        <v>SCP</v>
      </c>
      <c r="D394" s="73" t="str">
        <f>[2]自有船应收租金!F336</f>
        <v>prefinal</v>
      </c>
      <c r="E394" s="73" t="str">
        <f>[2]自有船应收租金!I336</f>
        <v>2018.12.27-2018.12.28</v>
      </c>
      <c r="F394" s="74">
        <f>[2]自有船应收租金!V336</f>
        <v>0</v>
      </c>
      <c r="G394" s="73">
        <f>[2]自有船应收租金!AA336</f>
        <v>19256.353276027399</v>
      </c>
      <c r="H394" s="73">
        <f>IF([2]自有船应收租金!AB336="","",[2]自有船应收租金!AB336)</f>
        <v>19249</v>
      </c>
      <c r="I394" s="77" t="str">
        <f>[2]自有船应收租金!Y336</f>
        <v>1.25%佣金/第1期差额/第7期差额/船东费改为索赔预留</v>
      </c>
    </row>
    <row r="395" spans="2:9" s="53" customFormat="1" ht="12" customHeight="1">
      <c r="B395" s="73" t="str">
        <f>[2]自有船应收租金!B337</f>
        <v>ACACIA ARIES</v>
      </c>
      <c r="C395" s="73" t="str">
        <f>[2]自有船应收租金!C337</f>
        <v>DYS</v>
      </c>
      <c r="D395" s="73" t="str">
        <f>[2]自有船应收租金!F337</f>
        <v>prefinal</v>
      </c>
      <c r="E395" s="73" t="str">
        <f>[2]自有船应收租金!I337</f>
        <v>2019.01.06-2019.01.07</v>
      </c>
      <c r="F395" s="74">
        <f>[2]自有船应收租金!V337</f>
        <v>0</v>
      </c>
      <c r="G395" s="73">
        <f>[2]自有船应收租金!AA337</f>
        <v>7016.8626883561701</v>
      </c>
      <c r="H395" s="73">
        <f>IF([2]自有船应收租金!AB337="","",[2]自有船应收租金!AB337)</f>
        <v>6989.49</v>
      </c>
      <c r="I395" s="77" t="str">
        <f>[2]自有船应收租金!Y337</f>
        <v>1.25%佣金/v.1862ew 劳务费/船东费预留</v>
      </c>
    </row>
    <row r="396" spans="2:9" s="53" customFormat="1" ht="12" customHeight="1">
      <c r="B396" s="73" t="str">
        <f>[2]自有船应收租金!B338</f>
        <v>ACACIA MING</v>
      </c>
      <c r="C396" s="73" t="str">
        <f>[2]自有船应收租金!C338</f>
        <v>ONE</v>
      </c>
      <c r="D396" s="73" t="str">
        <f>[2]自有船应收租金!F338</f>
        <v>第19期</v>
      </c>
      <c r="E396" s="73" t="str">
        <f>[2]自有船应收租金!I338</f>
        <v>2019.01.20-2019.02.04</v>
      </c>
      <c r="F396" s="74">
        <f>[2]自有船应收租金!V338</f>
        <v>0</v>
      </c>
      <c r="G396" s="73">
        <f>[2]自有船应收租金!AA338</f>
        <v>79653.6061643836</v>
      </c>
      <c r="H396" s="73">
        <f>IF([2]自有船应收租金!AB338="","",[2]自有船应收租金!AB338)</f>
        <v>79649.95</v>
      </c>
      <c r="I396" s="77" t="str">
        <f>[2]自有船应收租金!Y338</f>
        <v>1.25%佣金/冷箱劳务费（18.11.01-18.12.12）</v>
      </c>
    </row>
    <row r="397" spans="2:9" s="53" customFormat="1" ht="12" customHeight="1">
      <c r="B397" s="73" t="str">
        <f>[2]自有船应收租金!B339</f>
        <v>Heung-A Jakarta</v>
      </c>
      <c r="C397" s="73" t="str">
        <f>[2]自有船应收租金!C339</f>
        <v>Heung-A</v>
      </c>
      <c r="D397" s="73" t="str">
        <f>[2]自有船应收租金!F339</f>
        <v>第19期</v>
      </c>
      <c r="E397" s="73" t="str">
        <f>[2]自有船应收租金!I339</f>
        <v>2019.01.29-2019.02.04</v>
      </c>
      <c r="F397" s="74">
        <f>[2]自有船应收租金!V339</f>
        <v>0</v>
      </c>
      <c r="G397" s="73">
        <f>[2]自有船应收租金!AA339</f>
        <v>35467.5</v>
      </c>
      <c r="H397" s="73">
        <f>IF([2]自有船应收租金!AB339="","",[2]自有船应收租金!AB339)</f>
        <v>35467.5</v>
      </c>
      <c r="I397" s="77" t="str">
        <f>[2]自有船应收租金!Y339</f>
        <v>1.25%佣金</v>
      </c>
    </row>
    <row r="398" spans="2:9" s="53" customFormat="1" ht="12" customHeight="1">
      <c r="B398" s="73" t="str">
        <f>[2]自有船应收租金!B340</f>
        <v>Heung-A Jakarta</v>
      </c>
      <c r="C398" s="73" t="str">
        <f>[2]自有船应收租金!C340</f>
        <v>Heung-A</v>
      </c>
      <c r="D398" s="73" t="str">
        <f>[2]自有船应收租金!F340</f>
        <v>第19期</v>
      </c>
      <c r="E398" s="73" t="str">
        <f>[2]自有船应收租金!I340</f>
        <v>2019.02.04-2019.02.13</v>
      </c>
      <c r="F398" s="74">
        <f>[2]自有船应收租金!V340</f>
        <v>0</v>
      </c>
      <c r="G398" s="73">
        <f>[2]自有船应收租金!AA340</f>
        <v>49129.875</v>
      </c>
      <c r="H398" s="73">
        <f>IF([2]自有船应收租金!AB340="","",[2]自有船应收租金!AB340)</f>
        <v>49111.19</v>
      </c>
      <c r="I398" s="77" t="str">
        <f>[2]自有船应收租金!Y340</f>
        <v>1.25%佣金</v>
      </c>
    </row>
    <row r="399" spans="2:9" s="53" customFormat="1" ht="12" customHeight="1">
      <c r="B399" s="73" t="str">
        <f>[2]自有船应收租金!B341</f>
        <v>JRS CARINA</v>
      </c>
      <c r="C399" s="73" t="str">
        <f>[2]自有船应收租金!C341</f>
        <v>CCL</v>
      </c>
      <c r="D399" s="73" t="str">
        <f>[2]自有船应收租金!F341</f>
        <v>第15期</v>
      </c>
      <c r="E399" s="73" t="str">
        <f>[2]自有船应收租金!I341</f>
        <v>2019.01.26-2019.02.10</v>
      </c>
      <c r="F399" s="74">
        <f>[2]自有船应收租金!V341</f>
        <v>0</v>
      </c>
      <c r="G399" s="73">
        <f>[2]自有船应收租金!AA341</f>
        <v>73326.070000000007</v>
      </c>
      <c r="H399" s="73">
        <f>IF([2]自有船应收租金!AB341="","",[2]自有船应收租金!AB341)</f>
        <v>73317.789999999994</v>
      </c>
      <c r="I399" s="77" t="str">
        <f>[2]自有船应收租金!Y341</f>
        <v>船东费</v>
      </c>
    </row>
    <row r="400" spans="2:9" s="53" customFormat="1" ht="12" customHeight="1">
      <c r="B400" s="73" t="str">
        <f>[2]自有船应收租金!B342</f>
        <v>ACACIA LAN</v>
      </c>
      <c r="C400" s="73" t="str">
        <f>[2]自有船应收租金!C342</f>
        <v>Heung-A</v>
      </c>
      <c r="D400" s="73" t="str">
        <f>[2]自有船应收租金!F342</f>
        <v>第19期</v>
      </c>
      <c r="E400" s="73" t="str">
        <f>[2]自有船应收租金!I342</f>
        <v>2019.01.24-2019.02.08</v>
      </c>
      <c r="F400" s="74">
        <f>[2]自有船应收租金!V342</f>
        <v>0</v>
      </c>
      <c r="G400" s="73">
        <f>[2]自有船应收租金!AA342</f>
        <v>69437.5</v>
      </c>
      <c r="H400" s="73">
        <f>IF([2]自有船应收租金!AB342="","",[2]自有船应收租金!AB342)</f>
        <v>69422.5</v>
      </c>
      <c r="I400" s="77">
        <f>[2]自有船应收租金!Y342</f>
        <v>0</v>
      </c>
    </row>
    <row r="401" spans="2:9" s="53" customFormat="1" ht="12" customHeight="1">
      <c r="B401" s="73" t="str">
        <f>[2]自有船应收租金!B343</f>
        <v>ACACIA MAKOTO</v>
      </c>
      <c r="C401" s="73" t="str">
        <f>[2]自有船应收租金!C343</f>
        <v>STM</v>
      </c>
      <c r="D401" s="73" t="str">
        <f>[2]自有船应收租金!F343</f>
        <v>第15期</v>
      </c>
      <c r="E401" s="73" t="str">
        <f>[2]自有船应收租金!I343</f>
        <v>2019.01.25-2019.02.09</v>
      </c>
      <c r="F401" s="74">
        <f>[2]自有船应收租金!V343</f>
        <v>0</v>
      </c>
      <c r="G401" s="73">
        <f>[2]自有船应收租金!AA343</f>
        <v>89011.71</v>
      </c>
      <c r="H401" s="73">
        <f>IF([2]自有船应收租金!AB343="","",[2]自有船应收租金!AB343)</f>
        <v>89011.71</v>
      </c>
      <c r="I401" s="77" t="str">
        <f>[2]自有船应收租金!Y343</f>
        <v>船东费</v>
      </c>
    </row>
    <row r="402" spans="2:9" s="53" customFormat="1" ht="12" customHeight="1">
      <c r="B402" s="73" t="str">
        <f>[2]自有船应收租金!B344</f>
        <v>Heung-A Singapore</v>
      </c>
      <c r="C402" s="73" t="str">
        <f>[2]自有船应收租金!C344</f>
        <v>SNL</v>
      </c>
      <c r="D402" s="73" t="str">
        <f>[2]自有船应收租金!F344</f>
        <v>第4期</v>
      </c>
      <c r="E402" s="73" t="str">
        <f>[2]自有船应收租金!I344</f>
        <v>2019.01.24-2019.02.05</v>
      </c>
      <c r="F402" s="74">
        <f>[2]自有船应收租金!V344</f>
        <v>0</v>
      </c>
      <c r="G402" s="73">
        <f>[2]自有船应收租金!AA344</f>
        <v>53503.072999999997</v>
      </c>
      <c r="H402" s="73">
        <f>IF([2]自有船应收租金!AB344="","",[2]自有船应收租金!AB344)</f>
        <v>53478.58</v>
      </c>
      <c r="I402" s="77">
        <f>[2]自有船应收租金!Y344</f>
        <v>0</v>
      </c>
    </row>
    <row r="403" spans="2:9" s="53" customFormat="1" ht="12" customHeight="1">
      <c r="B403" s="73" t="str">
        <f>[2]自有船应收租金!B345</f>
        <v>Heung-A Manila</v>
      </c>
      <c r="C403" s="73" t="str">
        <f>[2]自有船应收租金!C345</f>
        <v>SCP</v>
      </c>
      <c r="D403" s="73" t="str">
        <f>[2]自有船应收租金!F345</f>
        <v>第2期</v>
      </c>
      <c r="E403" s="73" t="str">
        <f>[2]自有船应收租金!I345</f>
        <v>2019.01.18-2019.02.02</v>
      </c>
      <c r="F403" s="74">
        <f>[2]自有船应收租金!V345</f>
        <v>0</v>
      </c>
      <c r="G403" s="73">
        <f>[2]自有船应收租金!AA345</f>
        <v>74431.143949486301</v>
      </c>
      <c r="H403" s="73">
        <f>IF([2]自有船应收租金!AB345="","",[2]自有船应收租金!AB345)</f>
        <v>74446.47</v>
      </c>
      <c r="I403" s="77" t="str">
        <f>[2]自有船应收租金!Y345</f>
        <v>1.25%佣金/租家补0.04167天租金及C+L扣佣金</v>
      </c>
    </row>
    <row r="404" spans="2:9" s="53" customFormat="1" ht="12" customHeight="1">
      <c r="B404" s="73" t="str">
        <f>[2]自有船应收租金!B346</f>
        <v>ACACIA TAURUS</v>
      </c>
      <c r="C404" s="73" t="str">
        <f>[2]自有船应收租金!C346</f>
        <v>STM</v>
      </c>
      <c r="D404" s="73" t="str">
        <f>[2]自有船应收租金!F346</f>
        <v>第15期</v>
      </c>
      <c r="E404" s="73" t="str">
        <f>[2]自有船应收租金!I346</f>
        <v>2019.02.02-2019.02.17</v>
      </c>
      <c r="F404" s="74">
        <f>[2]自有船应收租金!V346</f>
        <v>0</v>
      </c>
      <c r="G404" s="73">
        <f>[2]自有船应收租金!AA346</f>
        <v>60108.09</v>
      </c>
      <c r="H404" s="73">
        <f>IF([2]自有船应收租金!AB346="","",[2]自有船应收租金!AB346)</f>
        <v>60108.09</v>
      </c>
      <c r="I404" s="77" t="str">
        <f>[2]自有船应收租金!Y346</f>
        <v>船东费</v>
      </c>
    </row>
    <row r="405" spans="2:9" s="53" customFormat="1" ht="12" customHeight="1">
      <c r="B405" s="73" t="str">
        <f>[2]自有船应收租金!B347</f>
        <v>ACACIA LIBRA</v>
      </c>
      <c r="C405" s="73" t="str">
        <f>[2]自有船应收租金!C347</f>
        <v>STM</v>
      </c>
      <c r="D405" s="73" t="str">
        <f>[2]自有船应收租金!F347</f>
        <v>prefinal</v>
      </c>
      <c r="E405" s="73" t="str">
        <f>[2]自有船应收租金!I347</f>
        <v>2019.01.30-2019.02.09</v>
      </c>
      <c r="F405" s="74">
        <f>[2]自有船应收租金!V347</f>
        <v>0</v>
      </c>
      <c r="G405" s="73">
        <f>[2]自有船应收租金!AA347</f>
        <v>-144962.968333333</v>
      </c>
      <c r="H405" s="73">
        <f>IF([2]自有船应收租金!AB347="","",[2]自有船应收租金!AB347)</f>
        <v>-144962.97</v>
      </c>
      <c r="I405" s="77" t="str">
        <f>[2]自有船应收租金!Y347</f>
        <v>船东费</v>
      </c>
    </row>
    <row r="406" spans="2:9" s="53" customFormat="1" ht="12" customHeight="1">
      <c r="B406" s="73" t="str">
        <f>[2]自有船应收租金!B348</f>
        <v>ACACIA MING</v>
      </c>
      <c r="C406" s="73" t="str">
        <f>[2]自有船应收租金!C348</f>
        <v>ONE</v>
      </c>
      <c r="D406" s="73" t="str">
        <f>[2]自有船应收租金!F348</f>
        <v>第20期</v>
      </c>
      <c r="E406" s="73" t="str">
        <f>[2]自有船应收租金!I348</f>
        <v>2019.02.04-2019.02.19</v>
      </c>
      <c r="F406" s="74">
        <f>[2]自有船应收租金!V348</f>
        <v>0</v>
      </c>
      <c r="G406" s="73">
        <f>[2]自有船应收租金!AA348</f>
        <v>79344.6061643836</v>
      </c>
      <c r="H406" s="73">
        <f>IF([2]自有船应收租金!AB348="","",[2]自有船应收租金!AB348)</f>
        <v>79344.61</v>
      </c>
      <c r="I406" s="77" t="str">
        <f>[2]自有船应收租金!Y348</f>
        <v>1.25%佣金</v>
      </c>
    </row>
    <row r="407" spans="2:9" s="53" customFormat="1" ht="12" customHeight="1">
      <c r="B407" s="73" t="str">
        <f>[2]自有船应收租金!B349</f>
        <v>Heung-A Manila</v>
      </c>
      <c r="C407" s="73" t="str">
        <f>[2]自有船应收租金!C349</f>
        <v>SCP</v>
      </c>
      <c r="D407" s="73" t="str">
        <f>[2]自有船应收租金!F349</f>
        <v>第3期</v>
      </c>
      <c r="E407" s="73" t="str">
        <f>[2]自有船应收租金!I349</f>
        <v>2019.02.02-2019.02.17</v>
      </c>
      <c r="F407" s="74">
        <f>[2]自有船应收租金!V349</f>
        <v>0</v>
      </c>
      <c r="G407" s="73">
        <f>[2]自有船应收租金!AA349</f>
        <v>73928.510273972599</v>
      </c>
      <c r="H407" s="73">
        <f>IF([2]自有船应收租金!AB349="","",[2]自有船应收租金!AB349)</f>
        <v>74159.31</v>
      </c>
      <c r="I407" s="77" t="str">
        <f>[2]自有船应收租金!Y349</f>
        <v>1.25%佣金</v>
      </c>
    </row>
    <row r="408" spans="2:9" s="53" customFormat="1" ht="12" customHeight="1">
      <c r="B408" s="73" t="str">
        <f>[2]自有船应收租金!B350</f>
        <v>ACACIA LEO</v>
      </c>
      <c r="C408" s="73" t="str">
        <f>[2]自有船应收租金!C350</f>
        <v>FESCO</v>
      </c>
      <c r="D408" s="73" t="str">
        <f>[2]自有船应收租金!F350</f>
        <v>第16期</v>
      </c>
      <c r="E408" s="73" t="str">
        <f>[2]自有船应收租金!I350</f>
        <v>2019.02.06-2019.02.21</v>
      </c>
      <c r="F408" s="74">
        <f>[2]自有船应收租金!V350</f>
        <v>0</v>
      </c>
      <c r="G408" s="73">
        <f>[2]自有船应收租金!AA350</f>
        <v>81650</v>
      </c>
      <c r="H408" s="73">
        <f>IF([2]自有船应收租金!AB350="","",[2]自有船应收租金!AB350)</f>
        <v>81630.52</v>
      </c>
      <c r="I408" s="77">
        <f>[2]自有船应收租金!Y350</f>
        <v>0</v>
      </c>
    </row>
    <row r="409" spans="2:9" s="53" customFormat="1" ht="12" customHeight="1">
      <c r="B409" s="73" t="str">
        <f>[2]自有船应收租金!B351</f>
        <v>ACACIA HAWK</v>
      </c>
      <c r="C409" s="73" t="str">
        <f>[2]自有船应收租金!C351</f>
        <v>CMS</v>
      </c>
      <c r="D409" s="73" t="str">
        <f>[2]自有船应收租金!F351</f>
        <v>第26期</v>
      </c>
      <c r="E409" s="73" t="str">
        <f>[2]自有船应收租金!I351</f>
        <v>2019.02.07-2019.02.22</v>
      </c>
      <c r="F409" s="74">
        <f>[2]自有船应收租金!V351</f>
        <v>0</v>
      </c>
      <c r="G409" s="73">
        <f>[2]自有船应收租金!AA351</f>
        <v>79048.715753424694</v>
      </c>
      <c r="H409" s="73">
        <f>IF([2]自有船应收租金!AB351="","",[2]自有船应收租金!AB351)</f>
        <v>79028.72</v>
      </c>
      <c r="I409" s="77" t="str">
        <f>[2]自有船应收租金!Y351</f>
        <v>1.25%佣金</v>
      </c>
    </row>
    <row r="410" spans="2:9" s="53" customFormat="1" ht="12" customHeight="1">
      <c r="B410" s="73" t="str">
        <f>[2]自有船应收租金!B352</f>
        <v>JRS CORVUS</v>
      </c>
      <c r="C410" s="73" t="str">
        <f>[2]自有船应收租金!C352</f>
        <v>ONE</v>
      </c>
      <c r="D410" s="73" t="str">
        <f>[2]自有船应收租金!F352</f>
        <v>第20期</v>
      </c>
      <c r="E410" s="73" t="str">
        <f>[2]自有船应收租金!I352</f>
        <v>2019.01.30-2019.02.14</v>
      </c>
      <c r="F410" s="74">
        <f>[2]自有船应收租金!V352</f>
        <v>0</v>
      </c>
      <c r="G410" s="73">
        <f>[2]自有船应收租金!AA352</f>
        <v>79344.6061643836</v>
      </c>
      <c r="H410" s="73">
        <f>IF([2]自有船应收租金!AB352="","",[2]自有船应收租金!AB352)</f>
        <v>79344.61</v>
      </c>
      <c r="I410" s="77" t="str">
        <f>[2]自有船应收租金!Y352</f>
        <v>1.25%佣金</v>
      </c>
    </row>
    <row r="411" spans="2:9" s="53" customFormat="1" ht="12" customHeight="1">
      <c r="B411" s="73" t="str">
        <f>[2]自有船应收租金!B353</f>
        <v>ACACIA LAN</v>
      </c>
      <c r="C411" s="73" t="str">
        <f>[2]自有船应收租金!C353</f>
        <v>Heung-A</v>
      </c>
      <c r="D411" s="73" t="str">
        <f>[2]自有船应收租金!F353</f>
        <v>第20期</v>
      </c>
      <c r="E411" s="73" t="str">
        <f>[2]自有船应收租金!I353</f>
        <v>2019.02.08-2019.02.23</v>
      </c>
      <c r="F411" s="74">
        <f>[2]自有船应收租金!V353</f>
        <v>0</v>
      </c>
      <c r="G411" s="73">
        <f>[2]自有船应收租金!AA353</f>
        <v>69437.5</v>
      </c>
      <c r="H411" s="73">
        <f>IF([2]自有船应收租金!AB353="","",[2]自有船应收租金!AB353)</f>
        <v>69422.5</v>
      </c>
      <c r="I411" s="77">
        <f>[2]自有船应收租金!Y353</f>
        <v>0</v>
      </c>
    </row>
    <row r="412" spans="2:9" s="53" customFormat="1" ht="12" customHeight="1">
      <c r="B412" s="73" t="str">
        <f>[2]自有船应收租金!B354</f>
        <v>Heung-A Jakarta</v>
      </c>
      <c r="C412" s="73" t="str">
        <f>[2]自有船应收租金!C354</f>
        <v>Heung-A</v>
      </c>
      <c r="D412" s="73" t="str">
        <f>[2]自有船应收租金!F354</f>
        <v>第20期</v>
      </c>
      <c r="E412" s="73" t="str">
        <f>[2]自有船应收租金!I354</f>
        <v>2019.02.13-2019.02.28</v>
      </c>
      <c r="F412" s="74">
        <f>[2]自有船应收租金!V354</f>
        <v>0</v>
      </c>
      <c r="G412" s="73">
        <f>[2]自有船应收租金!AA354</f>
        <v>79737.514999999999</v>
      </c>
      <c r="H412" s="73">
        <f>IF([2]自有船应收租金!AB354="","",[2]自有船应收租金!AB354)</f>
        <v>79718.850000000006</v>
      </c>
      <c r="I412" s="77" t="str">
        <f>[2]自有船应收租金!Y354</f>
        <v>1.25%佣金/船东费</v>
      </c>
    </row>
    <row r="413" spans="2:9" s="53" customFormat="1" ht="12" customHeight="1">
      <c r="B413" s="73" t="str">
        <f>[2]自有船应收租金!B355</f>
        <v>JRS CARINA</v>
      </c>
      <c r="C413" s="73" t="str">
        <f>[2]自有船应收租金!C355</f>
        <v>CCL</v>
      </c>
      <c r="D413" s="73" t="str">
        <f>[2]自有船应收租金!F355</f>
        <v>第16期</v>
      </c>
      <c r="E413" s="73" t="str">
        <f>[2]自有船应收租金!I355</f>
        <v>2019.02.10-2019.02.25</v>
      </c>
      <c r="F413" s="74">
        <f>[2]自有船应收租金!V355</f>
        <v>0</v>
      </c>
      <c r="G413" s="73">
        <f>[2]自有船应收租金!AA355</f>
        <v>39406.824999999997</v>
      </c>
      <c r="H413" s="73">
        <f>IF([2]自有船应收租金!AB355="","",[2]自有船应收租金!AB355)</f>
        <v>39404.43</v>
      </c>
      <c r="I413" s="77">
        <f>[2]自有船应收租金!Y355</f>
        <v>0</v>
      </c>
    </row>
    <row r="414" spans="2:9" s="53" customFormat="1" ht="12" customHeight="1">
      <c r="B414" s="73" t="str">
        <f>[2]自有船应收租金!B356</f>
        <v>ACACIA MAKOTO</v>
      </c>
      <c r="C414" s="73" t="str">
        <f>[2]自有船应收租金!C356</f>
        <v>STM</v>
      </c>
      <c r="D414" s="73" t="str">
        <f>[2]自有船应收租金!F356</f>
        <v>第16期</v>
      </c>
      <c r="E414" s="73" t="str">
        <f>[2]自有船应收租金!I356</f>
        <v>2019.02.09-2019.02.24</v>
      </c>
      <c r="F414" s="74">
        <f>[2]自有船应收租金!V356</f>
        <v>0</v>
      </c>
      <c r="G414" s="73">
        <f>[2]自有船应收租金!AA356</f>
        <v>91200</v>
      </c>
      <c r="H414" s="73">
        <f>IF([2]自有船应收租金!AB356="","",[2]自有船应收租金!AB356)</f>
        <v>91200</v>
      </c>
      <c r="I414" s="77">
        <f>[2]自有船应收租金!Y356</f>
        <v>0</v>
      </c>
    </row>
    <row r="415" spans="2:9" s="53" customFormat="1" ht="12" customHeight="1">
      <c r="B415" s="73" t="str">
        <f>[2]自有船应收租金!B357</f>
        <v>ACACIA ARIES</v>
      </c>
      <c r="C415" s="73" t="str">
        <f>[2]自有船应收租金!C357</f>
        <v>STM</v>
      </c>
      <c r="D415" s="73" t="str">
        <f>[2]自有船应收租金!F357</f>
        <v>第1期</v>
      </c>
      <c r="E415" s="73" t="str">
        <f>[2]自有船应收租金!I357</f>
        <v>2019.01.10-2019.01.25</v>
      </c>
      <c r="F415" s="74">
        <f>[2]自有船应收租金!V357</f>
        <v>0</v>
      </c>
      <c r="G415" s="73">
        <f>[2]自有船应收租金!AA357</f>
        <v>280882.5</v>
      </c>
      <c r="H415" s="73">
        <f>IF([2]自有船应收租金!AB357="","",[2]自有船应收租金!AB357)</f>
        <v>280882.5</v>
      </c>
      <c r="I415" s="77">
        <f>[2]自有船应收租金!Y357</f>
        <v>0</v>
      </c>
    </row>
    <row r="416" spans="2:9" s="53" customFormat="1" ht="12" customHeight="1">
      <c r="B416" s="73" t="str">
        <f>[2]自有船应收租金!B358</f>
        <v>Heung-A Manila</v>
      </c>
      <c r="C416" s="73" t="str">
        <f>[2]自有船应收租金!C358</f>
        <v>STM</v>
      </c>
      <c r="D416" s="73" t="str">
        <f>[2]自有船应收租金!F358</f>
        <v>第1期</v>
      </c>
      <c r="E416" s="73" t="str">
        <f>[2]自有船应收租金!I358</f>
        <v>2018.12.13-2018.12.30</v>
      </c>
      <c r="F416" s="74">
        <f>[2]自有船应收租金!V358</f>
        <v>0</v>
      </c>
      <c r="G416" s="73">
        <f>[2]自有船应收租金!AA358</f>
        <v>48046.953583333299</v>
      </c>
      <c r="H416" s="73">
        <f>IF([2]自有船应收租金!AB358="","",[2]自有船应收租金!AB358)</f>
        <v>48046.95</v>
      </c>
      <c r="I416" s="77" t="str">
        <f>[2]自有船应收租金!Y358</f>
        <v>船东费/V.1851EW-1852EW 劳务费</v>
      </c>
    </row>
    <row r="417" spans="2:9" s="53" customFormat="1" ht="12" customHeight="1">
      <c r="B417" s="73" t="str">
        <f>[2]自有船应收租金!B359</f>
        <v>Heung-A Singapore</v>
      </c>
      <c r="C417" s="73" t="str">
        <f>[2]自有船应收租金!C359</f>
        <v>STM</v>
      </c>
      <c r="D417" s="73" t="str">
        <f>[2]自有船应收租金!F359</f>
        <v>final</v>
      </c>
      <c r="E417" s="73" t="str">
        <f>[2]自有船应收租金!I359</f>
        <v>2018.11.04-2018.11.18</v>
      </c>
      <c r="F417" s="74">
        <f>[2]自有船应收租金!V359</f>
        <v>0</v>
      </c>
      <c r="G417" s="73">
        <f>[2]自有船应收租金!AA359</f>
        <v>-405.35</v>
      </c>
      <c r="H417" s="73">
        <f>IF([2]自有船应收租金!AB359="","",[2]自有船应收租金!AB359)</f>
        <v>-405.35</v>
      </c>
      <c r="I417" s="77" t="str">
        <f>[2]自有船应收租金!Y359</f>
        <v>船东费</v>
      </c>
    </row>
    <row r="418" spans="2:9" s="53" customFormat="1" ht="12">
      <c r="B418" s="73" t="str">
        <f>[2]自有船应收租金!B360</f>
        <v>ACACIA ARIES</v>
      </c>
      <c r="C418" s="73" t="str">
        <f>[2]自有船应收租金!C360</f>
        <v>DYS</v>
      </c>
      <c r="D418" s="73" t="str">
        <f>[2]自有船应收租金!F360</f>
        <v>final</v>
      </c>
      <c r="E418" s="73" t="str">
        <f>[2]自有船应收租金!I360</f>
        <v>2019.01.06-2019.01.07</v>
      </c>
      <c r="F418" s="74">
        <f>[2]自有船应收租金!V360</f>
        <v>0</v>
      </c>
      <c r="G418" s="73">
        <f>[2]自有船应收租金!AA360</f>
        <v>3000</v>
      </c>
      <c r="H418" s="73">
        <f>IF([2]自有船应收租金!AB360="","",[2]自有船应收租金!AB360)</f>
        <v>2972.65</v>
      </c>
      <c r="I418" s="77" t="str">
        <f>[2]自有船应收租金!Y360</f>
        <v>船东费预留返还</v>
      </c>
    </row>
    <row r="419" spans="2:9" s="53" customFormat="1" ht="12" customHeight="1">
      <c r="B419" s="73" t="str">
        <f>[2]自有船应收租金!B361</f>
        <v>ACACIA LIBRA</v>
      </c>
      <c r="C419" s="73" t="str">
        <f>[2]自有船应收租金!C361</f>
        <v>CNC</v>
      </c>
      <c r="D419" s="73" t="str">
        <f>[2]自有船应收租金!F361</f>
        <v>第1期</v>
      </c>
      <c r="E419" s="73" t="str">
        <f>[2]自有船应收租金!I361</f>
        <v>2019.02.13-2019.02.18</v>
      </c>
      <c r="F419" s="74">
        <f>[2]自有船应收租金!V361</f>
        <v>0</v>
      </c>
      <c r="G419" s="73">
        <f>[2]自有船应收租金!AA361</f>
        <v>37963.767123287696</v>
      </c>
      <c r="H419" s="73">
        <f>IF([2]自有船应收租金!AB361="","",[2]自有船应收租金!AB361)</f>
        <v>37963.769999999997</v>
      </c>
      <c r="I419" s="77">
        <f>[2]自有船应收租金!Y361</f>
        <v>0</v>
      </c>
    </row>
    <row r="420" spans="2:9" s="53" customFormat="1" ht="12" customHeight="1">
      <c r="B420" s="73" t="str">
        <f>[2]自有船应收租金!B362</f>
        <v>ACACIA LEO</v>
      </c>
      <c r="C420" s="73" t="str">
        <f>[2]自有船应收租金!C362</f>
        <v>FESCO</v>
      </c>
      <c r="D420" s="73" t="str">
        <f>[2]自有船应收租金!F362</f>
        <v>第17期</v>
      </c>
      <c r="E420" s="73" t="str">
        <f>[2]自有船应收租金!I362</f>
        <v>2019.02.21-2019.03.08</v>
      </c>
      <c r="F420" s="74">
        <f>[2]自有船应收租金!V362</f>
        <v>0</v>
      </c>
      <c r="G420" s="73">
        <f>[2]自有船应收租金!AA362</f>
        <v>81650</v>
      </c>
      <c r="H420" s="73">
        <f>IF([2]自有船应收租金!AB362="","",[2]自有船应收租金!AB362)</f>
        <v>81630.55</v>
      </c>
      <c r="I420" s="77">
        <f>[2]自有船应收租金!Y362</f>
        <v>0</v>
      </c>
    </row>
    <row r="421" spans="2:9" s="53" customFormat="1" ht="12" customHeight="1">
      <c r="B421" s="73" t="str">
        <f>[2]自有船应收租金!B363</f>
        <v>ACACIA ARIES</v>
      </c>
      <c r="C421" s="73" t="str">
        <f>[2]自有船应收租金!C363</f>
        <v>STM</v>
      </c>
      <c r="D421" s="73" t="str">
        <f>[2]自有船应收租金!F363</f>
        <v>第2期</v>
      </c>
      <c r="E421" s="73" t="str">
        <f>[2]自有船应收租金!I363</f>
        <v>2019.01.25-2019.02.09</v>
      </c>
      <c r="F421" s="74">
        <f>[2]自有船应收租金!V363</f>
        <v>0</v>
      </c>
      <c r="G421" s="73">
        <f>[2]自有船应收租金!AA363</f>
        <v>60650</v>
      </c>
      <c r="H421" s="73">
        <f>IF([2]自有船应收租金!AB363="","",[2]自有船应收租金!AB363)</f>
        <v>60650</v>
      </c>
      <c r="I421" s="77">
        <f>[2]自有船应收租金!Y363</f>
        <v>0</v>
      </c>
    </row>
    <row r="422" spans="2:9" s="53" customFormat="1" ht="12" customHeight="1">
      <c r="B422" s="73" t="str">
        <f>[2]自有船应收租金!B364</f>
        <v>ACACIA LAN</v>
      </c>
      <c r="C422" s="73" t="str">
        <f>[2]自有船应收租金!C364</f>
        <v>Heung-A</v>
      </c>
      <c r="D422" s="73" t="str">
        <f>[2]自有船应收租金!F364</f>
        <v>第21期</v>
      </c>
      <c r="E422" s="73" t="str">
        <f>[2]自有船应收租金!I364</f>
        <v>2019.02.23-2019.03.10</v>
      </c>
      <c r="F422" s="74">
        <f>[2]自有船应收租金!V364</f>
        <v>0</v>
      </c>
      <c r="G422" s="73">
        <f>[2]自有船应收租金!AA364</f>
        <v>69437.5</v>
      </c>
      <c r="H422" s="73">
        <f>IF([2]自有船应收租金!AB364="","",[2]自有船应收租金!AB364)</f>
        <v>69422.5</v>
      </c>
      <c r="I422" s="77">
        <f>[2]自有船应收租金!Y364</f>
        <v>0</v>
      </c>
    </row>
    <row r="423" spans="2:9" s="53" customFormat="1" ht="12" customHeight="1">
      <c r="B423" s="73" t="str">
        <f>[2]自有船应收租金!B365</f>
        <v>ACACIA HAWK</v>
      </c>
      <c r="C423" s="73" t="str">
        <f>[2]自有船应收租金!C365</f>
        <v>CMS</v>
      </c>
      <c r="D423" s="73" t="str">
        <f>[2]自有船应收租金!F365</f>
        <v>第27期</v>
      </c>
      <c r="E423" s="73" t="str">
        <f>[2]自有船应收租金!I365</f>
        <v>2019.02.22-2019.03.09</v>
      </c>
      <c r="F423" s="74">
        <f>[2]自有船应收租金!V365</f>
        <v>0</v>
      </c>
      <c r="G423" s="73">
        <f>[2]自有船应收租金!AA365</f>
        <v>79048.715753424694</v>
      </c>
      <c r="H423" s="73">
        <f>IF([2]自有船应收租金!AB365="","",[2]自有船应收租金!AB365)</f>
        <v>79028.72</v>
      </c>
      <c r="I423" s="77" t="str">
        <f>[2]自有船应收租金!Y365</f>
        <v>1.25%佣金</v>
      </c>
    </row>
    <row r="424" spans="2:9" s="53" customFormat="1" ht="12" customHeight="1">
      <c r="B424" s="73" t="str">
        <f>[2]自有船应收租金!B366</f>
        <v>ACACIA ARIES</v>
      </c>
      <c r="C424" s="73" t="str">
        <f>[2]自有船应收租金!C366</f>
        <v>STM</v>
      </c>
      <c r="D424" s="73" t="str">
        <f>[2]自有船应收租金!F366</f>
        <v>第3期</v>
      </c>
      <c r="E424" s="73" t="str">
        <f>[2]自有船应收租金!I366</f>
        <v>2019.02.09-2019.02.24</v>
      </c>
      <c r="F424" s="74">
        <f>[2]自有船应收租金!V366</f>
        <v>0</v>
      </c>
      <c r="G424" s="73">
        <f>[2]自有船应收租金!AA366</f>
        <v>60650</v>
      </c>
      <c r="H424" s="73">
        <f>IF([2]自有船应收租金!AB366="","",[2]自有船应收租金!AB366)</f>
        <v>60650</v>
      </c>
      <c r="I424" s="77">
        <f>[2]自有船应收租金!Y366</f>
        <v>0</v>
      </c>
    </row>
    <row r="425" spans="2:9" s="53" customFormat="1" ht="12" customHeight="1">
      <c r="B425" s="73" t="str">
        <f>[2]自有船应收租金!B367</f>
        <v>JRS CORVUS</v>
      </c>
      <c r="C425" s="73" t="str">
        <f>[2]自有船应收租金!C367</f>
        <v>ONE</v>
      </c>
      <c r="D425" s="73" t="str">
        <f>[2]自有船应收租金!F367</f>
        <v>第21期</v>
      </c>
      <c r="E425" s="73" t="str">
        <f>[2]自有船应收租金!I367</f>
        <v>2019.02.14-2019.02.28</v>
      </c>
      <c r="F425" s="74">
        <f>[2]自有船应收租金!V367</f>
        <v>0</v>
      </c>
      <c r="G425" s="73">
        <f>[2]自有船应收租金!AA367</f>
        <v>74054.965753424694</v>
      </c>
      <c r="H425" s="73">
        <f>IF([2]自有船应收租金!AB367="","",[2]自有船应收租金!AB367)</f>
        <v>74054.97</v>
      </c>
      <c r="I425" s="77" t="str">
        <f>[2]自有船应收租金!Y367</f>
        <v>1.25%佣金</v>
      </c>
    </row>
    <row r="426" spans="2:9" s="53" customFormat="1" ht="12" customHeight="1">
      <c r="B426" s="73" t="str">
        <f>[2]自有船应收租金!B368</f>
        <v>JRS CORVUS</v>
      </c>
      <c r="C426" s="73" t="str">
        <f>[2]自有船应收租金!C368</f>
        <v>ONE</v>
      </c>
      <c r="D426" s="73" t="str">
        <f>[2]自有船应收租金!F368</f>
        <v>第21期</v>
      </c>
      <c r="E426" s="73" t="str">
        <f>[2]自有船应收租金!I368</f>
        <v>2019.02.28-2019.03.01</v>
      </c>
      <c r="F426" s="74">
        <f>[2]自有船应收租金!V368</f>
        <v>0</v>
      </c>
      <c r="G426" s="73">
        <f>[2]自有船应收租金!AA368</f>
        <v>4993.3904109589002</v>
      </c>
      <c r="H426" s="73">
        <f>IF([2]自有船应收租金!AB368="","",[2]自有船应收租金!AB368)</f>
        <v>4989.7299999999996</v>
      </c>
      <c r="I426" s="77" t="str">
        <f>[2]自有船应收租金!Y368</f>
        <v>1.25%佣金</v>
      </c>
    </row>
    <row r="427" spans="2:9" s="53" customFormat="1" ht="12" customHeight="1">
      <c r="B427" s="73" t="str">
        <f>[2]自有船应收租金!B369</f>
        <v>ACACIA MING</v>
      </c>
      <c r="C427" s="73" t="str">
        <f>[2]自有船应收租金!C369</f>
        <v>ONE</v>
      </c>
      <c r="D427" s="73" t="str">
        <f>[2]自有船应收租金!F369</f>
        <v>第21期</v>
      </c>
      <c r="E427" s="73" t="str">
        <f>[2]自有船应收租金!I369</f>
        <v>2019.02.19-2019.03.01</v>
      </c>
      <c r="F427" s="74">
        <f>[2]自有船应收租金!V369</f>
        <v>0</v>
      </c>
      <c r="G427" s="73">
        <f>[2]自有船应收租金!AA369</f>
        <v>52896.404109588999</v>
      </c>
      <c r="H427" s="73">
        <f>IF([2]自有船应收租金!AB369="","",[2]自有船应收租金!AB369)</f>
        <v>52896.4</v>
      </c>
      <c r="I427" s="77" t="str">
        <f>[2]自有船应收租金!Y369</f>
        <v>1.25%佣金</v>
      </c>
    </row>
    <row r="428" spans="2:9" s="53" customFormat="1" ht="12" customHeight="1">
      <c r="B428" s="73" t="str">
        <f>[2]自有船应收租金!B370</f>
        <v>ACACIA MING</v>
      </c>
      <c r="C428" s="73" t="str">
        <f>[2]自有船应收租金!C370</f>
        <v>ONE</v>
      </c>
      <c r="D428" s="73" t="str">
        <f>[2]自有船应收租金!F370</f>
        <v>第21期</v>
      </c>
      <c r="E428" s="73" t="str">
        <f>[2]自有船应收租金!I370</f>
        <v>2019.03.01-2019.03.06</v>
      </c>
      <c r="F428" s="74">
        <f>[2]自有船应收租金!V370</f>
        <v>0</v>
      </c>
      <c r="G428" s="73">
        <f>[2]自有船应收租金!AA370</f>
        <v>24966.952054794499</v>
      </c>
      <c r="H428" s="73">
        <f>IF([2]自有船应收租金!AB370="","",[2]自有船应收租金!AB370)</f>
        <v>24963.3</v>
      </c>
      <c r="I428" s="77" t="str">
        <f>[2]自有船应收租金!Y370</f>
        <v>1.25%佣金</v>
      </c>
    </row>
    <row r="429" spans="2:9" s="53" customFormat="1" ht="12" customHeight="1">
      <c r="B429" s="73" t="str">
        <f>[2]自有船应收租金!B371</f>
        <v>Heung-A Manila</v>
      </c>
      <c r="C429" s="73" t="str">
        <f>[2]自有船应收租金!C371</f>
        <v>SCP</v>
      </c>
      <c r="D429" s="73" t="str">
        <f>[2]自有船应收租金!F371</f>
        <v>第4期</v>
      </c>
      <c r="E429" s="73" t="str">
        <f>[2]自有船应收租金!I371</f>
        <v>2019.02.17-2019.03.04</v>
      </c>
      <c r="F429" s="74">
        <f>[2]自有船应收租金!V371</f>
        <v>0</v>
      </c>
      <c r="G429" s="73">
        <f>[2]自有船应收租金!AA371</f>
        <v>73928.510273972599</v>
      </c>
      <c r="H429" s="73">
        <f>IF([2]自有船应收租金!AB371="","",[2]自有船应收租金!AB371)</f>
        <v>73924.850000000006</v>
      </c>
      <c r="I429" s="77" t="str">
        <f>[2]自有船应收租金!Y371</f>
        <v>1.25%佣金</v>
      </c>
    </row>
    <row r="430" spans="2:9" s="53" customFormat="1" ht="12" customHeight="1">
      <c r="B430" s="73" t="str">
        <f>[2]自有船应收租金!B372</f>
        <v>JRS CARINA</v>
      </c>
      <c r="C430" s="73" t="str">
        <f>[2]自有船应收租金!C372</f>
        <v>CCL</v>
      </c>
      <c r="D430" s="73" t="str">
        <f>[2]自有船应收租金!F372</f>
        <v>第17期</v>
      </c>
      <c r="E430" s="73" t="str">
        <f>[2]自有船应收租金!I372</f>
        <v>2019.02.25-2019.03.12</v>
      </c>
      <c r="F430" s="74">
        <f>[2]自有船应收租金!V372</f>
        <v>0</v>
      </c>
      <c r="G430" s="73">
        <f>[2]自有船应收租金!AA372</f>
        <v>95913.303799999994</v>
      </c>
      <c r="H430" s="73">
        <f>IF([2]自有船应收租金!AB372="","",[2]自有船应收租金!AB372)</f>
        <v>95905.02</v>
      </c>
      <c r="I430" s="77" t="str">
        <f>[2]自有船应收租金!Y372</f>
        <v>船东费</v>
      </c>
    </row>
    <row r="431" spans="2:9" s="53" customFormat="1" ht="12" customHeight="1">
      <c r="B431" s="73" t="str">
        <f>[2]自有船应收租金!B373</f>
        <v>ACACIA LIBRA</v>
      </c>
      <c r="C431" s="73" t="str">
        <f>[2]自有船应收租金!C373</f>
        <v>CNC</v>
      </c>
      <c r="D431" s="73" t="str">
        <f>[2]自有船应收租金!F373</f>
        <v>第2期</v>
      </c>
      <c r="E431" s="73" t="str">
        <f>[2]自有船应收租金!I373</f>
        <v>2019.02.18-2019.02.23</v>
      </c>
      <c r="F431" s="74">
        <f>[2]自有船应收租金!V373</f>
        <v>0</v>
      </c>
      <c r="G431" s="73">
        <f>[2]自有船应收租金!AA373</f>
        <v>37563.767123287696</v>
      </c>
      <c r="H431" s="73">
        <f>IF([2]自有船应收租金!AB373="","",[2]自有船应收租金!AB373)</f>
        <v>37563.769999999997</v>
      </c>
      <c r="I431" s="77" t="str">
        <f>[2]自有船应收租金!Y373</f>
        <v>接船检验费</v>
      </c>
    </row>
    <row r="432" spans="2:9" s="53" customFormat="1" ht="12" customHeight="1">
      <c r="B432" s="73" t="str">
        <f>[2]自有船应收租金!B374</f>
        <v>ACACIA LIBRA</v>
      </c>
      <c r="C432" s="73" t="str">
        <f>[2]自有船应收租金!C374</f>
        <v>CNC</v>
      </c>
      <c r="D432" s="73" t="str">
        <f>[2]自有船应收租金!F374</f>
        <v>第3期</v>
      </c>
      <c r="E432" s="73" t="str">
        <f>[2]自有船应收租金!I374</f>
        <v>2019.02.23-2019.02.27</v>
      </c>
      <c r="F432" s="74">
        <f>[2]自有船应收租金!V374</f>
        <v>0</v>
      </c>
      <c r="G432" s="73">
        <f>[2]自有船应收租金!AA374</f>
        <v>30371.0136986301</v>
      </c>
      <c r="H432" s="73">
        <f>IF([2]自有船应收租金!AB374="","",[2]自有船应收租金!AB374)</f>
        <v>30371.01</v>
      </c>
      <c r="I432" s="77">
        <f>[2]自有船应收租金!Y374</f>
        <v>0</v>
      </c>
    </row>
    <row r="433" spans="2:9" s="53" customFormat="1" ht="12" customHeight="1">
      <c r="B433" s="73" t="str">
        <f>[2]自有船应收租金!B375</f>
        <v>ACACIA ARIES</v>
      </c>
      <c r="C433" s="73" t="str">
        <f>[2]自有船应收租金!C375</f>
        <v>STM</v>
      </c>
      <c r="D433" s="73" t="str">
        <f>[2]自有船应收租金!F375</f>
        <v>第4期</v>
      </c>
      <c r="E433" s="73" t="str">
        <f>[2]自有船应收租金!I375</f>
        <v>2019.02.24-2019.03.11</v>
      </c>
      <c r="F433" s="74">
        <f>[2]自有船应收租金!V375</f>
        <v>0</v>
      </c>
      <c r="G433" s="73">
        <f>[2]自有船应收租金!AA375</f>
        <v>60650</v>
      </c>
      <c r="H433" s="73">
        <f>IF([2]自有船应收租金!AB375="","",[2]自有船应收租金!AB375)</f>
        <v>60650</v>
      </c>
      <c r="I433" s="77">
        <f>[2]自有船应收租金!Y375</f>
        <v>0</v>
      </c>
    </row>
    <row r="434" spans="2:9" s="53" customFormat="1" ht="12" customHeight="1">
      <c r="B434" s="73" t="str">
        <f>[2]自有船应收租金!B376</f>
        <v>Heung-A Jakarta</v>
      </c>
      <c r="C434" s="73" t="str">
        <f>[2]自有船应收租金!C376</f>
        <v>Heung-A</v>
      </c>
      <c r="D434" s="73" t="str">
        <f>[2]自有船应收租金!F376</f>
        <v>第21期</v>
      </c>
      <c r="E434" s="73" t="str">
        <f>[2]自有船应收租金!I376</f>
        <v>2019.02.28-2019.03.15</v>
      </c>
      <c r="F434" s="74">
        <f>[2]自有船应收租金!V376</f>
        <v>0</v>
      </c>
      <c r="G434" s="73">
        <f>[2]自有船应收租金!AA376</f>
        <v>81883.125</v>
      </c>
      <c r="H434" s="73">
        <f>IF([2]自有船应收租金!AB376="","",[2]自有船应收租金!AB376)</f>
        <v>81864.45</v>
      </c>
      <c r="I434" s="77" t="str">
        <f>[2]自有船应收租金!Y376</f>
        <v>1.25%佣金</v>
      </c>
    </row>
    <row r="435" spans="2:9" s="53" customFormat="1" ht="12" customHeight="1">
      <c r="B435" s="73" t="str">
        <f>[2]自有船应收租金!B377</f>
        <v>ACACIA MAKOTO</v>
      </c>
      <c r="C435" s="73" t="str">
        <f>[2]自有船应收租金!C377</f>
        <v>STM</v>
      </c>
      <c r="D435" s="73" t="str">
        <f>[2]自有船应收租金!F377</f>
        <v>第17期</v>
      </c>
      <c r="E435" s="73" t="str">
        <f>[2]自有船应收租金!I377</f>
        <v>2019.02.24-2019.03.11</v>
      </c>
      <c r="F435" s="74">
        <f>[2]自有船应收租金!V377</f>
        <v>0</v>
      </c>
      <c r="G435" s="73">
        <f>[2]自有船应收租金!AA377</f>
        <v>91200</v>
      </c>
      <c r="H435" s="73">
        <f>IF([2]自有船应收租金!AB377="","",[2]自有船应收租金!AB377)</f>
        <v>91200</v>
      </c>
      <c r="I435" s="77">
        <f>[2]自有船应收租金!Y377</f>
        <v>0</v>
      </c>
    </row>
    <row r="436" spans="2:9" s="53" customFormat="1" ht="12" customHeight="1">
      <c r="B436" s="73" t="str">
        <f>[2]自有船应收租金!B378</f>
        <v>OPDR LISBOA</v>
      </c>
      <c r="C436" s="73" t="str">
        <f>[2]自有船应收租金!C378</f>
        <v>HEDE</v>
      </c>
      <c r="D436" s="73" t="str">
        <f>[2]自有船应收租金!F378</f>
        <v>第1期</v>
      </c>
      <c r="E436" s="73" t="str">
        <f>[2]自有船应收租金!I378</f>
        <v>2019.02.21-2019.03.08</v>
      </c>
      <c r="F436" s="74">
        <f>[2]自有船应收租金!V378</f>
        <v>0</v>
      </c>
      <c r="G436" s="73">
        <f>[2]自有船应收租金!AA378</f>
        <v>74100</v>
      </c>
      <c r="H436" s="73">
        <f>IF([2]自有船应收租金!AB378="","",[2]自有船应收租金!AB378)</f>
        <v>74100</v>
      </c>
      <c r="I436" s="77">
        <f>[2]自有船应收租金!Y378</f>
        <v>0</v>
      </c>
    </row>
    <row r="437" spans="2:9" s="53" customFormat="1" ht="12" customHeight="1">
      <c r="B437" s="73" t="str">
        <f>[2]自有船应收租金!B379</f>
        <v>Heung-A Singapore</v>
      </c>
      <c r="C437" s="73" t="str">
        <f>[2]自有船应收租金!C379</f>
        <v>SNL</v>
      </c>
      <c r="D437" s="73" t="str">
        <f>[2]自有船应收租金!F379</f>
        <v>第5期</v>
      </c>
      <c r="E437" s="73" t="str">
        <f>[2]自有船应收租金!I379</f>
        <v>2019.02.05-2019.02.23</v>
      </c>
      <c r="F437" s="74">
        <f>[2]自有船应收租金!V379</f>
        <v>0</v>
      </c>
      <c r="G437" s="73">
        <f>[2]自有船应收租金!AA379</f>
        <v>2537.3758333333199</v>
      </c>
      <c r="H437" s="73">
        <f>IF([2]自有船应收租金!AB379="","",[2]自有船应收租金!AB379)</f>
        <v>2537.38</v>
      </c>
      <c r="I437" s="77" t="str">
        <f>[2]自有船应收租金!Y379</f>
        <v>春节停租（2.05 1745lt-2.19 1317lt 13.8139天）</v>
      </c>
    </row>
    <row r="438" spans="2:9" s="53" customFormat="1" ht="12" customHeight="1">
      <c r="B438" s="73" t="str">
        <f>[2]自有船应收租金!B380</f>
        <v>Heung-A Singapore</v>
      </c>
      <c r="C438" s="73" t="str">
        <f>[2]自有船应收租金!C380</f>
        <v>SNL</v>
      </c>
      <c r="D438" s="73" t="str">
        <f>[2]自有船应收租金!F380</f>
        <v>第6期</v>
      </c>
      <c r="E438" s="73" t="str">
        <f>[2]自有船应收租金!I380</f>
        <v>2019.02.23-2019.03.10</v>
      </c>
      <c r="F438" s="74">
        <f>[2]自有船应收租金!V380</f>
        <v>0</v>
      </c>
      <c r="G438" s="73">
        <f>[2]自有船应收租金!AA380</f>
        <v>67825</v>
      </c>
      <c r="H438" s="73">
        <f>IF([2]自有船应收租金!AB380="","",[2]自有船应收租金!AB380)</f>
        <v>67799.399999999994</v>
      </c>
      <c r="I438" s="77">
        <f>[2]自有船应收租金!Y380</f>
        <v>0</v>
      </c>
    </row>
    <row r="439" spans="2:9" s="53" customFormat="1" ht="12" customHeight="1">
      <c r="B439" s="73" t="str">
        <f>[2]自有船应收租金!B381</f>
        <v>ACACIA TAURUS</v>
      </c>
      <c r="C439" s="73" t="str">
        <f>[2]自有船应收租金!C381</f>
        <v>STM</v>
      </c>
      <c r="D439" s="73" t="str">
        <f>[2]自有船应收租金!F381</f>
        <v>第16期</v>
      </c>
      <c r="E439" s="73" t="str">
        <f>[2]自有船应收租金!I381</f>
        <v>2019.02.17-2019.03.04</v>
      </c>
      <c r="F439" s="74">
        <f>[2]自有船应收租金!V381</f>
        <v>0</v>
      </c>
      <c r="G439" s="73">
        <f>[2]自有船应收租金!AA381</f>
        <v>60650</v>
      </c>
      <c r="H439" s="73">
        <f>IF([2]自有船应收租金!AB381="","",[2]自有船应收租金!AB381)</f>
        <v>60650</v>
      </c>
      <c r="I439" s="77">
        <f>[2]自有船应收租金!Y381</f>
        <v>0</v>
      </c>
    </row>
    <row r="440" spans="2:9" s="53" customFormat="1" ht="12" customHeight="1">
      <c r="B440" s="73" t="str">
        <f>[2]自有船应收租金!B382</f>
        <v>ACACIA VIRGO</v>
      </c>
      <c r="C440" s="73" t="str">
        <f>[2]自有船应收租金!C382</f>
        <v>STM</v>
      </c>
      <c r="D440" s="73" t="str">
        <f>[2]自有船应收租金!F382</f>
        <v>第1期</v>
      </c>
      <c r="E440" s="73" t="str">
        <f>[2]自有船应收租金!I382</f>
        <v>2019.02.16-2019.02.17</v>
      </c>
      <c r="F440" s="74">
        <f>[2]自有船应收租金!V382</f>
        <v>0</v>
      </c>
      <c r="G440" s="73">
        <f>[2]自有船应收租金!AA382</f>
        <v>-112854.4338</v>
      </c>
      <c r="H440" s="73">
        <f>IF([2]自有船应收租金!AB382="","",[2]自有船应收租金!AB382)</f>
        <v>-112854.43</v>
      </c>
      <c r="I440" s="77">
        <f>[2]自有船应收租金!Y382</f>
        <v>0</v>
      </c>
    </row>
    <row r="441" spans="2:9" s="53" customFormat="1" ht="12" customHeight="1">
      <c r="B441" s="73" t="str">
        <f>[2]自有船应收租金!B383</f>
        <v>ACACIA MING</v>
      </c>
      <c r="C441" s="73" t="str">
        <f>[2]自有船应收租金!C383</f>
        <v>ONE</v>
      </c>
      <c r="D441" s="73" t="str">
        <f>[2]自有船应收租金!F383</f>
        <v>第22期</v>
      </c>
      <c r="E441" s="73" t="str">
        <f>[2]自有船应收租金!I383</f>
        <v>2019.03.06-2019.03.21</v>
      </c>
      <c r="F441" s="74">
        <f>[2]自有船应收租金!V383</f>
        <v>0</v>
      </c>
      <c r="G441" s="73">
        <f>[2]自有船应收租金!AA383</f>
        <v>74900.8561643836</v>
      </c>
      <c r="H441" s="73">
        <f>IF([2]自有船应收租金!AB383="","",[2]自有船应收租金!AB383)</f>
        <v>74897.2</v>
      </c>
      <c r="I441" s="77" t="str">
        <f>[2]自有船应收租金!Y383</f>
        <v>1.25%佣金</v>
      </c>
    </row>
    <row r="442" spans="2:9" s="53" customFormat="1" ht="12" customHeight="1">
      <c r="B442" s="73" t="str">
        <f>[2]自有船应收租金!B384</f>
        <v>JRS CORVUS</v>
      </c>
      <c r="C442" s="73" t="str">
        <f>[2]自有船应收租金!C384</f>
        <v>ONE</v>
      </c>
      <c r="D442" s="73" t="str">
        <f>[2]自有船应收租金!F384</f>
        <v>第22期</v>
      </c>
      <c r="E442" s="73" t="str">
        <f>[2]自有船应收租金!I384</f>
        <v>2019.03.01-2019.03.16</v>
      </c>
      <c r="F442" s="74">
        <f>[2]自有船应收租金!V384</f>
        <v>0</v>
      </c>
      <c r="G442" s="73">
        <f>[2]自有船应收租金!AA384</f>
        <v>74900.8561643836</v>
      </c>
      <c r="H442" s="73">
        <f>IF([2]自有船应收租金!AB384="","",[2]自有船应收租金!AB384)</f>
        <v>74897.19</v>
      </c>
      <c r="I442" s="77" t="str">
        <f>[2]自有船应收租金!Y384</f>
        <v>1.25%佣金</v>
      </c>
    </row>
    <row r="443" spans="2:9" s="53" customFormat="1" ht="12">
      <c r="B443" s="73" t="str">
        <f>[2]自有船应收租金!B385</f>
        <v>ACACIA VIRGO</v>
      </c>
      <c r="C443" s="73" t="str">
        <f>[2]自有船应收租金!C385</f>
        <v>CMS</v>
      </c>
      <c r="D443" s="73" t="str">
        <f>[2]自有船应收租金!F385</f>
        <v>final</v>
      </c>
      <c r="E443" s="73" t="str">
        <f>[2]自有船应收租金!I385</f>
        <v>2019.01.11-2019.02.02</v>
      </c>
      <c r="F443" s="74">
        <f>[2]自有船应收租金!V385</f>
        <v>0</v>
      </c>
      <c r="G443" s="73">
        <f>[2]自有船应收租金!AA385</f>
        <v>3331.96</v>
      </c>
      <c r="H443" s="73">
        <f>IF([2]自有船应收租金!AB385="","",[2]自有船应收租金!AB385)</f>
        <v>3308.36</v>
      </c>
      <c r="I443" s="77" t="s">
        <v>104</v>
      </c>
    </row>
    <row r="444" spans="2:9" s="53" customFormat="1" ht="12" customHeight="1">
      <c r="B444" s="73" t="str">
        <f>[2]自有船应收租金!B386</f>
        <v>OPDR LISBOA</v>
      </c>
      <c r="C444" s="73" t="str">
        <f>[2]自有船应收租金!C386</f>
        <v>HEDE</v>
      </c>
      <c r="D444" s="73" t="str">
        <f>[2]自有船应收租金!F386</f>
        <v>第2期</v>
      </c>
      <c r="E444" s="73" t="str">
        <f>[2]自有船应收租金!I386</f>
        <v>2019.03.08-2019.03.23</v>
      </c>
      <c r="F444" s="74">
        <f>[2]自有船应收租金!V386</f>
        <v>0</v>
      </c>
      <c r="G444" s="73">
        <f>[2]自有船应收租金!AA386</f>
        <v>208851.86799999999</v>
      </c>
      <c r="H444" s="73">
        <f>IF([2]自有船应收租金!AB386="","",[2]自有船应收租金!AB386)</f>
        <v>208851.87</v>
      </c>
      <c r="I444" s="77" t="str">
        <f>[2]自有船应收租金!Y386</f>
        <v>接船检验费</v>
      </c>
    </row>
    <row r="445" spans="2:9" s="53" customFormat="1" ht="12" customHeight="1">
      <c r="B445" s="73" t="str">
        <f>[2]自有船应收租金!B387</f>
        <v>ACACIA ARIES</v>
      </c>
      <c r="C445" s="73" t="str">
        <f>[2]自有船应收租金!C387</f>
        <v>STM</v>
      </c>
      <c r="D445" s="73" t="str">
        <f>[2]自有船应收租金!F387</f>
        <v>第5期</v>
      </c>
      <c r="E445" s="73" t="str">
        <f>[2]自有船应收租金!I387</f>
        <v>2019.03.11-2019.03.26</v>
      </c>
      <c r="F445" s="74">
        <f>[2]自有船应收租金!V387</f>
        <v>0</v>
      </c>
      <c r="G445" s="73">
        <f>[2]自有船应收租金!AA387</f>
        <v>60650</v>
      </c>
      <c r="H445" s="73">
        <f>IF([2]自有船应收租金!AB387="","",[2]自有船应收租金!AB387)</f>
        <v>60650</v>
      </c>
      <c r="I445" s="77">
        <f>[2]自有船应收租金!Y387</f>
        <v>0</v>
      </c>
    </row>
    <row r="446" spans="2:9" s="53" customFormat="1" ht="12" customHeight="1">
      <c r="B446" s="73" t="str">
        <f>[2]自有船应收租金!B388</f>
        <v>ACACIA HAWK</v>
      </c>
      <c r="C446" s="73" t="str">
        <f>[2]自有船应收租金!C388</f>
        <v>CMS</v>
      </c>
      <c r="D446" s="73" t="str">
        <f>[2]自有船应收租金!F388</f>
        <v>第28期</v>
      </c>
      <c r="E446" s="73" t="str">
        <f>[2]自有船应收租金!I388</f>
        <v>2019.03.09-2019.03.24</v>
      </c>
      <c r="F446" s="74">
        <f>[2]自有船应收租金!V388</f>
        <v>0</v>
      </c>
      <c r="G446" s="73">
        <f>[2]自有船应收租金!AA388</f>
        <v>79048.715753424694</v>
      </c>
      <c r="H446" s="73">
        <f>IF([2]自有船应收租金!AB388="","",[2]自有船应收租金!AB388)</f>
        <v>79028.72</v>
      </c>
      <c r="I446" s="77" t="str">
        <f>[2]自有船应收租金!Y388</f>
        <v>1.25%佣金</v>
      </c>
    </row>
    <row r="447" spans="2:9" s="53" customFormat="1" ht="12" customHeight="1">
      <c r="B447" s="73" t="str">
        <f>[2]自有船应收租金!B389</f>
        <v>Heung-A Jakarta</v>
      </c>
      <c r="C447" s="73" t="str">
        <f>[2]自有船应收租金!C389</f>
        <v>Heung-A</v>
      </c>
      <c r="D447" s="73" t="str">
        <f>[2]自有船应收租金!F389</f>
        <v>第22期</v>
      </c>
      <c r="E447" s="73" t="str">
        <f>[2]自有船应收租金!I389</f>
        <v>2019.03.15-2019.03.30</v>
      </c>
      <c r="F447" s="74">
        <f>[2]自有船应收租金!V389</f>
        <v>0</v>
      </c>
      <c r="G447" s="73">
        <f>[2]自有船应收租金!AA389</f>
        <v>81483.384999999995</v>
      </c>
      <c r="H447" s="73">
        <f>IF([2]自有船应收租金!AB389="","",[2]自有船应收租金!AB389)</f>
        <v>81464.710000000006</v>
      </c>
      <c r="I447" s="77" t="str">
        <f>[2]自有船应收租金!Y389</f>
        <v>1.25%佣金/船东费</v>
      </c>
    </row>
    <row r="448" spans="2:9" s="53" customFormat="1" ht="12" customHeight="1">
      <c r="B448" s="73" t="str">
        <f>[2]自有船应收租金!B390</f>
        <v>JRS CARINA</v>
      </c>
      <c r="C448" s="73" t="str">
        <f>[2]自有船应收租金!C390</f>
        <v>CCL</v>
      </c>
      <c r="D448" s="73" t="str">
        <f>[2]自有船应收租金!F390</f>
        <v>第18期</v>
      </c>
      <c r="E448" s="73" t="str">
        <f>[2]自有船应收租金!I390</f>
        <v>2019.03.12-2019.03.27</v>
      </c>
      <c r="F448" s="74">
        <f>[2]自有船应收租金!V390</f>
        <v>0</v>
      </c>
      <c r="G448" s="73">
        <f>[2]自有船应收租金!AA390</f>
        <v>73103.97</v>
      </c>
      <c r="H448" s="73">
        <f>IF([2]自有船应收租金!AB390="","",[2]自有船应收租金!AB390)</f>
        <v>73103.97</v>
      </c>
      <c r="I448" s="77" t="str">
        <f>[2]自有船应收租金!Y390</f>
        <v>船东费</v>
      </c>
    </row>
    <row r="449" spans="2:9" s="53" customFormat="1" ht="12" customHeight="1">
      <c r="B449" s="73" t="str">
        <f>[2]自有船应收租金!B391</f>
        <v>ACACIA LAN</v>
      </c>
      <c r="C449" s="73" t="str">
        <f>[2]自有船应收租金!C391</f>
        <v>Heung-A</v>
      </c>
      <c r="D449" s="73" t="str">
        <f>[2]自有船应收租金!F391</f>
        <v>第22期</v>
      </c>
      <c r="E449" s="73" t="str">
        <f>[2]自有船应收租金!I391</f>
        <v>2019.03.10-2019.03.25</v>
      </c>
      <c r="F449" s="74">
        <f>[2]自有船应收租金!V391</f>
        <v>0</v>
      </c>
      <c r="G449" s="73">
        <f>[2]自有船应收租金!AA391</f>
        <v>69437.5</v>
      </c>
      <c r="H449" s="73">
        <f>IF([2]自有船应收租金!AB391="","",[2]自有船应收租金!AB391)</f>
        <v>69422.5</v>
      </c>
      <c r="I449" s="77">
        <f>[2]自有船应收租金!Y391</f>
        <v>0</v>
      </c>
    </row>
    <row r="450" spans="2:9" s="53" customFormat="1" ht="12" customHeight="1">
      <c r="B450" s="73" t="str">
        <f>[2]自有船应收租金!B392</f>
        <v>ACACIA LEO</v>
      </c>
      <c r="C450" s="73" t="str">
        <f>[2]自有船应收租金!C392</f>
        <v>FESCO</v>
      </c>
      <c r="D450" s="73" t="str">
        <f>[2]自有船应收租金!F392</f>
        <v>第18期</v>
      </c>
      <c r="E450" s="73" t="str">
        <f>[2]自有船应收租金!I392</f>
        <v>2019.03.08-2019.03.23</v>
      </c>
      <c r="F450" s="74">
        <f>[2]自有船应收租金!V392</f>
        <v>0</v>
      </c>
      <c r="G450" s="73">
        <f>[2]自有船应收租金!AA392</f>
        <v>81650</v>
      </c>
      <c r="H450" s="73">
        <f>IF([2]自有船应收租金!AB392="","",[2]自有船应收租金!AB392)</f>
        <v>81630.59</v>
      </c>
      <c r="I450" s="77">
        <f>[2]自有船应收租金!Y392</f>
        <v>0</v>
      </c>
    </row>
    <row r="451" spans="2:9" s="53" customFormat="1" ht="12" customHeight="1">
      <c r="B451" s="73" t="str">
        <f>[2]自有船应收租金!B393</f>
        <v>ACACIA LIBRA</v>
      </c>
      <c r="C451" s="73" t="str">
        <f>[2]自有船应收租金!C393</f>
        <v>CNC</v>
      </c>
      <c r="D451" s="73" t="str">
        <f>[2]自有船应收租金!F393</f>
        <v>prefinal</v>
      </c>
      <c r="E451" s="73" t="str">
        <f>[2]自有船应收租金!I393</f>
        <v>2019.02.27-2019.03.01</v>
      </c>
      <c r="F451" s="74">
        <f>[2]自有船应收租金!V393</f>
        <v>0</v>
      </c>
      <c r="G451" s="73">
        <f>[2]自有船应收租金!AA393</f>
        <v>40097.758162602702</v>
      </c>
      <c r="H451" s="73">
        <f>IF([2]自有船应收租金!AB393="","",[2]自有船应收租金!AB393)</f>
        <v>40097.78</v>
      </c>
      <c r="I451" s="77" t="str">
        <f>[2]自有船应收租金!Y393</f>
        <v>还船检验费/劳务费/船东费预留</v>
      </c>
    </row>
    <row r="452" spans="2:9" s="53" customFormat="1" ht="12" customHeight="1">
      <c r="B452" s="73" t="str">
        <f>[2]自有船应收租金!B394</f>
        <v>ACACIA MAKOTO</v>
      </c>
      <c r="C452" s="73" t="str">
        <f>[2]自有船应收租金!C394</f>
        <v>STM</v>
      </c>
      <c r="D452" s="73" t="str">
        <f>[2]自有船应收租金!F394</f>
        <v>第18期</v>
      </c>
      <c r="E452" s="73" t="str">
        <f>[2]自有船应收租金!I394</f>
        <v>2019.03.11-2019.03.26</v>
      </c>
      <c r="F452" s="74">
        <f>[2]自有船应收租金!V394</f>
        <v>0</v>
      </c>
      <c r="G452" s="73">
        <f>[2]自有船应收租金!AA394</f>
        <v>91200</v>
      </c>
      <c r="H452" s="73">
        <f>IF([2]自有船应收租金!AB394="","",[2]自有船应收租金!AB394)</f>
        <v>91200</v>
      </c>
      <c r="I452" s="77">
        <f>[2]自有船应收租金!Y394</f>
        <v>0</v>
      </c>
    </row>
    <row r="453" spans="2:9" s="53" customFormat="1" ht="12" customHeight="1">
      <c r="B453" s="73" t="str">
        <f>[2]自有船应收租金!B395</f>
        <v>Heung-A Manila</v>
      </c>
      <c r="C453" s="73" t="str">
        <f>[2]自有船应收租金!C395</f>
        <v>SCP</v>
      </c>
      <c r="D453" s="73" t="str">
        <f>[2]自有船应收租金!F395</f>
        <v>第5期</v>
      </c>
      <c r="E453" s="73" t="str">
        <f>[2]自有船应收租金!I395</f>
        <v>2019.03.04-2019.03.19</v>
      </c>
      <c r="F453" s="74">
        <f>[2]自有船应收租金!V395</f>
        <v>0</v>
      </c>
      <c r="G453" s="73">
        <f>[2]自有船应收租金!AA395</f>
        <v>73928.510273972599</v>
      </c>
      <c r="H453" s="73">
        <f>IF([2]自有船应收租金!AB395="","",[2]自有船应收租金!AB395)</f>
        <v>73924.84</v>
      </c>
      <c r="I453" s="77" t="str">
        <f>[2]自有船应收租金!Y395</f>
        <v>1.25%佣金</v>
      </c>
    </row>
    <row r="454" spans="2:9" s="53" customFormat="1" ht="12" customHeight="1">
      <c r="B454" s="73" t="str">
        <f>[2]自有船应收租金!B396</f>
        <v>Heung-A Singapore</v>
      </c>
      <c r="C454" s="73" t="str">
        <f>[2]自有船应收租金!C396</f>
        <v>SNL</v>
      </c>
      <c r="D454" s="73" t="str">
        <f>[2]自有船应收租金!F396</f>
        <v>第7期</v>
      </c>
      <c r="E454" s="73" t="str">
        <f>[2]自有船应收租金!I396</f>
        <v>2019.03.10-2019.03.25</v>
      </c>
      <c r="F454" s="74">
        <f>[2]自有船应收租金!V396</f>
        <v>0</v>
      </c>
      <c r="G454" s="73">
        <f>[2]自有船应收租金!AA396</f>
        <v>67825</v>
      </c>
      <c r="H454" s="73">
        <f>IF([2]自有船应收租金!AB396="","",[2]自有船应收租金!AB396)</f>
        <v>67800.34</v>
      </c>
      <c r="I454" s="77">
        <f>[2]自有船应收租金!Y396</f>
        <v>0</v>
      </c>
    </row>
    <row r="455" spans="2:9" s="53" customFormat="1" ht="12" customHeight="1">
      <c r="B455" s="73" t="str">
        <f>[2]自有船应收租金!B397</f>
        <v>ACACIA TAURUS</v>
      </c>
      <c r="C455" s="73" t="str">
        <f>[2]自有船应收租金!C397</f>
        <v>STM</v>
      </c>
      <c r="D455" s="73" t="str">
        <f>[2]自有船应收租金!F397</f>
        <v>第17期</v>
      </c>
      <c r="E455" s="73" t="str">
        <f>[2]自有船应收租金!I397</f>
        <v>2019.03.04-2019.03.19</v>
      </c>
      <c r="F455" s="74">
        <f>[2]自有船应收租金!V397</f>
        <v>0</v>
      </c>
      <c r="G455" s="73">
        <f>[2]自有船应收租金!AA397</f>
        <v>60170.82</v>
      </c>
      <c r="H455" s="73">
        <f>IF([2]自有船应收租金!AB397="","",[2]自有船应收租金!AB397)</f>
        <v>60170.82</v>
      </c>
      <c r="I455" s="77" t="str">
        <f>[2]自有船应收租金!Y397</f>
        <v>船东费</v>
      </c>
    </row>
    <row r="456" spans="2:9" s="53" customFormat="1" ht="12" customHeight="1">
      <c r="B456" s="73" t="str">
        <f>[2]自有船应收租金!B398</f>
        <v>ACACIA LIBRA</v>
      </c>
      <c r="C456" s="73" t="str">
        <f>[2]自有船应收租金!C398</f>
        <v>STM</v>
      </c>
      <c r="D456" s="73" t="str">
        <f>[2]自有船应收租金!F398</f>
        <v>第1期</v>
      </c>
      <c r="E456" s="73" t="str">
        <f>[2]自有船应收租金!I398</f>
        <v>2019.03.02-2019.03.17</v>
      </c>
      <c r="F456" s="74">
        <f>[2]自有船应收租金!V398</f>
        <v>0</v>
      </c>
      <c r="G456" s="73">
        <f>[2]自有船应收租金!AA398</f>
        <v>250973.2</v>
      </c>
      <c r="H456" s="73">
        <f>IF([2]自有船应收租金!AB398="","",[2]自有船应收租金!AB398)</f>
        <v>250973.2</v>
      </c>
      <c r="I456" s="77">
        <f>[2]自有船应收租金!Y398</f>
        <v>0</v>
      </c>
    </row>
    <row r="457" spans="2:9" s="53" customFormat="1" ht="12" customHeight="1">
      <c r="B457" s="73" t="str">
        <f>[2]自有船应收租金!B399</f>
        <v>Heung-A Manila</v>
      </c>
      <c r="C457" s="73" t="str">
        <f>[2]自有船应收租金!C399</f>
        <v>SCP</v>
      </c>
      <c r="D457" s="73" t="str">
        <f>[2]自有船应收租金!F399</f>
        <v>第6期</v>
      </c>
      <c r="E457" s="73" t="str">
        <f>[2]自有船应收租金!I399</f>
        <v>2019.03.19-2019.04.03</v>
      </c>
      <c r="F457" s="74">
        <f>[2]自有船应收租金!V399</f>
        <v>0</v>
      </c>
      <c r="G457" s="73">
        <f>[2]自有船应收租金!AA399</f>
        <v>13928.510273972601</v>
      </c>
      <c r="H457" s="73">
        <f>IF([2]自有船应收租金!AB399="","",[2]自有船应收租金!AB399)</f>
        <v>13924.83</v>
      </c>
      <c r="I457" s="77" t="str">
        <f>[2]自有船应收租金!Y399</f>
        <v>1.25%佣金</v>
      </c>
    </row>
    <row r="458" spans="2:9" s="53" customFormat="1" ht="12" customHeight="1">
      <c r="B458" s="73" t="str">
        <f>[2]自有船应收租金!B400</f>
        <v>JRS CORVUS</v>
      </c>
      <c r="C458" s="73" t="str">
        <f>[2]自有船应收租金!C400</f>
        <v>ONE</v>
      </c>
      <c r="D458" s="73" t="str">
        <f>[2]自有船应收租金!F400</f>
        <v>第23期</v>
      </c>
      <c r="E458" s="73" t="str">
        <f>[2]自有船应收租金!I400</f>
        <v>2019.03.16-2019.03.31</v>
      </c>
      <c r="F458" s="74">
        <f>[2]自有船应收租金!V400</f>
        <v>0</v>
      </c>
      <c r="G458" s="73">
        <f>[2]自有船应收租金!AA400</f>
        <v>74900.8561643836</v>
      </c>
      <c r="H458" s="73">
        <f>IF([2]自有船应收租金!AB400="","",[2]自有船应收租金!AB400)</f>
        <v>74897.2</v>
      </c>
      <c r="I458" s="77" t="str">
        <f>[2]自有船应收租金!Y400</f>
        <v>1.25%佣金</v>
      </c>
    </row>
    <row r="459" spans="2:9" s="53" customFormat="1" ht="12" customHeight="1">
      <c r="B459" s="73" t="str">
        <f>[2]自有船应收租金!B401</f>
        <v>ACACIA LIBRA</v>
      </c>
      <c r="C459" s="73" t="str">
        <f>[2]自有船应收租金!C401</f>
        <v>STM</v>
      </c>
      <c r="D459" s="73" t="str">
        <f>[2]自有船应收租金!F401</f>
        <v>第2期</v>
      </c>
      <c r="E459" s="73" t="str">
        <f>[2]自有船应收租金!I401</f>
        <v>2019.03.17-2019.04.01</v>
      </c>
      <c r="F459" s="74">
        <f>[2]自有船应收租金!V401</f>
        <v>0</v>
      </c>
      <c r="G459" s="73">
        <f>[2]自有船应收租金!AA401</f>
        <v>90650</v>
      </c>
      <c r="H459" s="73">
        <f>IF([2]自有船应收租金!AB401="","",[2]自有船应收租金!AB401)</f>
        <v>90650</v>
      </c>
      <c r="I459" s="77">
        <f>[2]自有船应收租金!Y401</f>
        <v>0</v>
      </c>
    </row>
    <row r="460" spans="2:9" s="53" customFormat="1" ht="12" customHeight="1">
      <c r="B460" s="73" t="str">
        <f>[2]自有船应收租金!B402</f>
        <v>ACACIA TAURUS</v>
      </c>
      <c r="C460" s="73" t="str">
        <f>[2]自有船应收租金!C402</f>
        <v>STM</v>
      </c>
      <c r="D460" s="73" t="str">
        <f>[2]自有船应收租金!F402</f>
        <v>第18期</v>
      </c>
      <c r="E460" s="73" t="str">
        <f>[2]自有船应收租金!I402</f>
        <v>2019.03.19-2019.04.03</v>
      </c>
      <c r="F460" s="74">
        <f>[2]自有船应收租金!V402</f>
        <v>0</v>
      </c>
      <c r="G460" s="73">
        <f>[2]自有船应收租金!AA402</f>
        <v>60650</v>
      </c>
      <c r="H460" s="73">
        <f>IF([2]自有船应收租金!AB402="","",[2]自有船应收租金!AB402)</f>
        <v>60650</v>
      </c>
      <c r="I460" s="77">
        <f>[2]自有船应收租金!Y402</f>
        <v>0</v>
      </c>
    </row>
    <row r="461" spans="2:9" s="53" customFormat="1" ht="12" customHeight="1">
      <c r="B461" s="73" t="str">
        <f>[2]自有船应收租金!B403</f>
        <v>ACACIA MING</v>
      </c>
      <c r="C461" s="73" t="str">
        <f>[2]自有船应收租金!C403</f>
        <v>ONE</v>
      </c>
      <c r="D461" s="73" t="str">
        <f>[2]自有船应收租金!F403</f>
        <v>第23期</v>
      </c>
      <c r="E461" s="73" t="str">
        <f>[2]自有船应收租金!I403</f>
        <v>2019.03.21-2019.04.05</v>
      </c>
      <c r="F461" s="74">
        <f>[2]自有船应收租金!V403</f>
        <v>0</v>
      </c>
      <c r="G461" s="73">
        <f>[2]自有船应收租金!AA403</f>
        <v>75101.8561643836</v>
      </c>
      <c r="H461" s="73">
        <f>IF([2]自有船应收租金!AB403="","",[2]自有船应收租金!AB403)</f>
        <v>75098.19</v>
      </c>
      <c r="I461" s="77" t="str">
        <f>[2]自有船应收租金!Y403</f>
        <v>1.25%佣金/2018.12.18-2019.01.05劳务费</v>
      </c>
    </row>
    <row r="462" spans="2:9" s="53" customFormat="1" ht="12" customHeight="1">
      <c r="B462" s="73" t="str">
        <f>[2]自有船应收租金!B404</f>
        <v>ACACIA LEO</v>
      </c>
      <c r="C462" s="73" t="str">
        <f>[2]自有船应收租金!C404</f>
        <v>FESCO</v>
      </c>
      <c r="D462" s="73" t="str">
        <f>[2]自有船应收租金!F404</f>
        <v>第19期</v>
      </c>
      <c r="E462" s="73" t="str">
        <f>[2]自有船应收租金!I404</f>
        <v>2019.03.23-2019.04.07</v>
      </c>
      <c r="F462" s="74">
        <f>[2]自有船应收租金!V404</f>
        <v>0</v>
      </c>
      <c r="G462" s="73">
        <f>[2]自有船应收租金!AA404</f>
        <v>81650</v>
      </c>
      <c r="H462" s="73">
        <f>IF([2]自有船应收租金!AB404="","",[2]自有船应收租金!AB404)</f>
        <v>81630.55</v>
      </c>
      <c r="I462" s="77">
        <f>[2]自有船应收租金!Y404</f>
        <v>0</v>
      </c>
    </row>
    <row r="463" spans="2:9" s="53" customFormat="1" ht="12" customHeight="1">
      <c r="B463" s="73" t="str">
        <f>[2]自有船应收租金!B405</f>
        <v>Heung-A Singapore</v>
      </c>
      <c r="C463" s="73" t="str">
        <f>[2]自有船应收租金!C405</f>
        <v>SNL</v>
      </c>
      <c r="D463" s="73" t="str">
        <f>[2]自有船应收租金!F405</f>
        <v>第8期</v>
      </c>
      <c r="E463" s="73" t="str">
        <f>[2]自有船应收租金!I405</f>
        <v>2019.03.25-2019.04.09</v>
      </c>
      <c r="F463" s="74">
        <f>[2]自有船应收租金!V405</f>
        <v>0</v>
      </c>
      <c r="G463" s="73">
        <f>[2]自有船应收租金!AA405</f>
        <v>67500</v>
      </c>
      <c r="H463" s="73">
        <f>IF([2]自有船应收租金!AB405="","",[2]自有船应收租金!AB405)</f>
        <v>67473.850000000006</v>
      </c>
      <c r="I463" s="77" t="str">
        <f>[2]自有船应收租金!Y405</f>
        <v>交船检验费</v>
      </c>
    </row>
    <row r="464" spans="2:9" s="53" customFormat="1" ht="12" customHeight="1">
      <c r="B464" s="73" t="str">
        <f>[2]自有船应收租金!B406</f>
        <v>JRS CARINA</v>
      </c>
      <c r="C464" s="73" t="str">
        <f>[2]自有船应收租金!C406</f>
        <v>CCL</v>
      </c>
      <c r="D464" s="73" t="str">
        <f>[2]自有船应收租金!F406</f>
        <v>第19期</v>
      </c>
      <c r="E464" s="73" t="str">
        <f>[2]自有船应收租金!I406</f>
        <v>2019.03.27-2019.04.11</v>
      </c>
      <c r="F464" s="74">
        <f>[2]自有船应收租金!V406</f>
        <v>0</v>
      </c>
      <c r="G464" s="73">
        <f>[2]自有船应收租金!AA406</f>
        <v>71456.091499999995</v>
      </c>
      <c r="H464" s="73">
        <f>IF([2]自有船应收租金!AB406="","",[2]自有船应收租金!AB406)</f>
        <v>71417.08</v>
      </c>
      <c r="I464" s="77" t="str">
        <f>[2]自有船应收租金!Y406</f>
        <v>停租（3.10 2320-3.11 0648 0.3111天)</v>
      </c>
    </row>
    <row r="465" spans="2:9" s="53" customFormat="1" ht="12" customHeight="1">
      <c r="B465" s="73" t="str">
        <f>[2]自有船应收租金!B407</f>
        <v>OPDR LISBOA</v>
      </c>
      <c r="C465" s="73" t="str">
        <f>[2]自有船应收租金!C407</f>
        <v>HEDE</v>
      </c>
      <c r="D465" s="73" t="str">
        <f>[2]自有船应收租金!F407</f>
        <v>第3期</v>
      </c>
      <c r="E465" s="73" t="str">
        <f>[2]自有船应收租金!I407</f>
        <v>2019.03.23-2019.04.07</v>
      </c>
      <c r="F465" s="74">
        <f>[2]自有船应收租金!V407</f>
        <v>0</v>
      </c>
      <c r="G465" s="73">
        <f>[2]自有船应收租金!AA407</f>
        <v>-65894.179999999993</v>
      </c>
      <c r="H465" s="73">
        <f>IF([2]自有船应收租金!AB407="","",[2]自有船应收租金!AB407)</f>
        <v>-65894.179999999993</v>
      </c>
      <c r="I465" s="77" t="str">
        <f>[2]自有船应收租金!Y407</f>
        <v>停租：3.9 15：3-3.31 15：30 21.99583天/4.03 8：30-20：00  0.47917天/4.03 20：00-4.04 08：15 0.51042天 0.5平摊</v>
      </c>
    </row>
    <row r="466" spans="2:9" s="53" customFormat="1" ht="12" customHeight="1">
      <c r="B466" s="73" t="str">
        <f>[2]自有船应收租金!B408</f>
        <v>ACACIA HAWK</v>
      </c>
      <c r="C466" s="73" t="str">
        <f>[2]自有船应收租金!C408</f>
        <v>CMS</v>
      </c>
      <c r="D466" s="73" t="str">
        <f>[2]自有船应收租金!F408</f>
        <v>第29期</v>
      </c>
      <c r="E466" s="73" t="str">
        <f>[2]自有船应收租金!I408</f>
        <v>2019.03.24-2019.04.08</v>
      </c>
      <c r="F466" s="74">
        <f>[2]自有船应收租金!V408</f>
        <v>0</v>
      </c>
      <c r="G466" s="73">
        <f>[2]自有船应收租金!AA408</f>
        <v>77851.405753424697</v>
      </c>
      <c r="H466" s="73">
        <f>IF([2]自有船应收租金!AB408="","",[2]自有船应收租金!AB408)</f>
        <v>77831.41</v>
      </c>
      <c r="I466" s="77" t="str">
        <f>[2]自有船应收租金!Y408</f>
        <v>1.25%佣金/船东费</v>
      </c>
    </row>
    <row r="467" spans="2:9" s="53" customFormat="1" ht="12" customHeight="1">
      <c r="B467" s="73" t="str">
        <f>[2]自有船应收租金!B409</f>
        <v>ACACIA MAKOTO</v>
      </c>
      <c r="C467" s="73" t="str">
        <f>[2]自有船应收租金!C409</f>
        <v>STM</v>
      </c>
      <c r="D467" s="73" t="str">
        <f>[2]自有船应收租金!F409</f>
        <v>第19期</v>
      </c>
      <c r="E467" s="73" t="str">
        <f>[2]自有船应收租金!I409</f>
        <v>2019.03.26-2019.04.10</v>
      </c>
      <c r="F467" s="74">
        <f>[2]自有船应收租金!V409</f>
        <v>0</v>
      </c>
      <c r="G467" s="73">
        <f>[2]自有船应收租金!AA409</f>
        <v>91200</v>
      </c>
      <c r="H467" s="73">
        <f>IF([2]自有船应收租金!AB409="","",[2]自有船应收租金!AB409)</f>
        <v>91200</v>
      </c>
      <c r="I467" s="77">
        <f>[2]自有船应收租金!Y409</f>
        <v>0</v>
      </c>
    </row>
    <row r="468" spans="2:9" s="53" customFormat="1" ht="12" customHeight="1">
      <c r="B468" s="73" t="str">
        <f>[2]自有船应收租金!B410</f>
        <v>ACACIA LAN</v>
      </c>
      <c r="C468" s="73" t="str">
        <f>[2]自有船应收租金!C410</f>
        <v>Heung-A</v>
      </c>
      <c r="D468" s="73" t="str">
        <f>[2]自有船应收租金!F410</f>
        <v>第23期</v>
      </c>
      <c r="E468" s="73" t="str">
        <f>[2]自有船应收租金!I410</f>
        <v>2019.03.25-2019.04.09</v>
      </c>
      <c r="F468" s="74">
        <f>[2]自有船应收租金!V410</f>
        <v>0</v>
      </c>
      <c r="G468" s="73">
        <f>[2]自有船应收租金!AA410</f>
        <v>69437.5</v>
      </c>
      <c r="H468" s="73">
        <f>IF([2]自有船应收租金!AB410="","",[2]自有船应收租金!AB410)</f>
        <v>69422.5</v>
      </c>
      <c r="I468" s="77">
        <f>[2]自有船应收租金!Y410</f>
        <v>0</v>
      </c>
    </row>
    <row r="469" spans="2:9" s="53" customFormat="1" ht="12" customHeight="1">
      <c r="B469" s="73" t="str">
        <f>[2]自有船应收租金!B411</f>
        <v>ACACIA ARIES</v>
      </c>
      <c r="C469" s="73" t="str">
        <f>[2]自有船应收租金!C411</f>
        <v>STM</v>
      </c>
      <c r="D469" s="73" t="str">
        <f>[2]自有船应收租金!F411</f>
        <v>第6期</v>
      </c>
      <c r="E469" s="73" t="str">
        <f>[2]自有船应收租金!I411</f>
        <v>2019.03.26-2019.04.10</v>
      </c>
      <c r="F469" s="74">
        <f>[2]自有船应收租金!V411</f>
        <v>0</v>
      </c>
      <c r="G469" s="73">
        <f>[2]自有船应收租金!AA411</f>
        <v>60650</v>
      </c>
      <c r="H469" s="73">
        <f>IF([2]自有船应收租金!AB411="","",[2]自有船应收租金!AB411)</f>
        <v>60650</v>
      </c>
      <c r="I469" s="77">
        <f>[2]自有船应收租金!Y411</f>
        <v>0</v>
      </c>
    </row>
    <row r="470" spans="2:9" s="53" customFormat="1" ht="12" customHeight="1">
      <c r="B470" s="73" t="str">
        <f>[2]自有船应收租金!B412</f>
        <v>Heung-A Jakarta</v>
      </c>
      <c r="C470" s="73" t="str">
        <f>[2]自有船应收租金!C412</f>
        <v>Heung-A</v>
      </c>
      <c r="D470" s="73" t="str">
        <f>[2]自有船应收租金!F412</f>
        <v>第23期</v>
      </c>
      <c r="E470" s="73" t="str">
        <f>[2]自有船应收租金!I412</f>
        <v>2019.03.30-2019.04.14</v>
      </c>
      <c r="F470" s="74">
        <f>[2]自有船应收租金!V412</f>
        <v>0</v>
      </c>
      <c r="G470" s="73">
        <f>[2]自有船应收租金!AA412</f>
        <v>63521.904999999999</v>
      </c>
      <c r="H470" s="73">
        <f>IF([2]自有船应收租金!AB412="","",[2]自有船应收租金!AB412)</f>
        <v>63503.21</v>
      </c>
      <c r="I470" s="77" t="str">
        <f>[2]自有船应收租金!Y412</f>
        <v>1.25%佣金/停租（2.27 0238-0406 0.0611天,3.09 0215-3.11 1236 2.4313天）/船东费</v>
      </c>
    </row>
    <row r="471" spans="2:9" s="53" customFormat="1" ht="12">
      <c r="B471" s="73" t="str">
        <f>[2]自有船应收租金!B413</f>
        <v>ACACIA ARIES</v>
      </c>
      <c r="C471" s="73" t="str">
        <f>[2]自有船应收租金!C413</f>
        <v>SCP</v>
      </c>
      <c r="D471" s="73" t="str">
        <f>[2]自有船应收租金!F413</f>
        <v>final</v>
      </c>
      <c r="E471" s="73" t="str">
        <f>[2]自有船应收租金!I413</f>
        <v>2018.12.27-2018.12.28</v>
      </c>
      <c r="F471" s="74">
        <f>[2]自有船应收租金!V413</f>
        <v>0</v>
      </c>
      <c r="G471" s="73">
        <f>[2]自有船应收租金!AA413</f>
        <v>2811.25</v>
      </c>
      <c r="H471" s="73">
        <f>IF([2]自有船应收租金!AB413="","",[2]自有船应收租金!AB413)</f>
        <v>2803.94</v>
      </c>
      <c r="I471" s="77" t="str">
        <f>[2]自有船应收租金!Y413</f>
        <v>索赔预留返还/还船检验费/返还交船检验费差额/索赔</v>
      </c>
    </row>
    <row r="472" spans="2:9" s="53" customFormat="1" ht="12">
      <c r="B472" s="73" t="str">
        <f>[2]自有船应收租金!B414</f>
        <v>ACACIA LIBRA</v>
      </c>
      <c r="C472" s="73" t="str">
        <f>[2]自有船应收租金!C414</f>
        <v>CNC</v>
      </c>
      <c r="D472" s="73" t="str">
        <f>[2]自有船应收租金!F414</f>
        <v>final</v>
      </c>
      <c r="E472" s="73" t="str">
        <f>[2]自有船应收租金!I414</f>
        <v>2019.02.27-2019.03.01</v>
      </c>
      <c r="F472" s="74">
        <f>[2]自有船应收租金!V414</f>
        <v>0</v>
      </c>
      <c r="G472" s="73">
        <f>[2]自有船应收租金!AA414</f>
        <v>1500</v>
      </c>
      <c r="H472" s="73">
        <f>IF([2]自有船应收租金!AB414="","",[2]自有船应收租金!AB414)</f>
        <v>1500</v>
      </c>
      <c r="I472" s="77" t="str">
        <f>[2]自有船应收租金!Y414</f>
        <v>船东费预留返留</v>
      </c>
    </row>
    <row r="473" spans="2:9" s="53" customFormat="1" ht="12" customHeight="1">
      <c r="B473" s="73" t="str">
        <f>[2]自有船应收租金!B415</f>
        <v>JRS CORVUS</v>
      </c>
      <c r="C473" s="73" t="str">
        <f>[2]自有船应收租金!C415</f>
        <v>ONE</v>
      </c>
      <c r="D473" s="73" t="str">
        <f>[2]自有船应收租金!F415</f>
        <v>第24期</v>
      </c>
      <c r="E473" s="73" t="str">
        <f>[2]自有船应收租金!I415</f>
        <v>2019.03.31-2019.04.15</v>
      </c>
      <c r="F473" s="74">
        <f>[2]自有船应收租金!V415</f>
        <v>0</v>
      </c>
      <c r="G473" s="73">
        <f>[2]自有船应收租金!AA415</f>
        <v>73843.046784588994</v>
      </c>
      <c r="H473" s="73">
        <f>IF([2]自有船应收租金!AB415="","",[2]自有船应收租金!AB415)</f>
        <v>73839.39</v>
      </c>
      <c r="I473" s="77" t="str">
        <f>[2]自有船应收租金!Y415</f>
        <v>1.25%佣金/停租2019.03.07 2050-3.08 0050lt 0.16667天</v>
      </c>
    </row>
    <row r="474" spans="2:9" s="53" customFormat="1" ht="12" customHeight="1">
      <c r="B474" s="73" t="str">
        <f>[2]自有船应收租金!B416</f>
        <v>ACACIA HAWK</v>
      </c>
      <c r="C474" s="73" t="str">
        <f>[2]自有船应收租金!C416</f>
        <v>CMS</v>
      </c>
      <c r="D474" s="73" t="str">
        <f>[2]自有船应收租金!F416</f>
        <v>第30期</v>
      </c>
      <c r="E474" s="73" t="str">
        <f>[2]自有船应收租金!I416</f>
        <v>2019.04.08-2019.04.23</v>
      </c>
      <c r="F474" s="74">
        <f>[2]自有船应收租金!V416</f>
        <v>0</v>
      </c>
      <c r="G474" s="73">
        <f>[2]自有船应收租金!AA416</f>
        <v>79048.715753424694</v>
      </c>
      <c r="H474" s="73">
        <f>IF([2]自有船应收租金!AB416="","",[2]自有船应收租金!AB416)</f>
        <v>79028.72</v>
      </c>
      <c r="I474" s="77" t="str">
        <f>[2]自有船应收租金!Y416</f>
        <v>1.25%佣金</v>
      </c>
    </row>
    <row r="475" spans="2:9" s="53" customFormat="1" ht="12" customHeight="1">
      <c r="B475" s="73" t="str">
        <f>[2]自有船应收租金!B417</f>
        <v>ACACIA MING</v>
      </c>
      <c r="C475" s="73" t="str">
        <f>[2]自有船应收租金!C417</f>
        <v>ONE</v>
      </c>
      <c r="D475" s="73" t="str">
        <f>[2]自有船应收租金!F417</f>
        <v>第24期</v>
      </c>
      <c r="E475" s="73" t="str">
        <f>[2]自有船应收租金!I417</f>
        <v>2019.04.05-2019.04.20</v>
      </c>
      <c r="F475" s="74">
        <f>[2]自有船应收租金!V417</f>
        <v>0</v>
      </c>
      <c r="G475" s="73">
        <f>[2]自有船应收租金!AA417</f>
        <v>75029.8561643836</v>
      </c>
      <c r="H475" s="73">
        <f>IF([2]自有船应收租金!AB417="","",[2]自有船应收租金!AB417)</f>
        <v>75026.19</v>
      </c>
      <c r="I475" s="77" t="str">
        <f>[2]自有船应收租金!Y417</f>
        <v>1.25%佣金/v.025EW劳务费</v>
      </c>
    </row>
    <row r="476" spans="2:9" s="53" customFormat="1" ht="12" customHeight="1">
      <c r="B476" s="73" t="str">
        <f>[2]自有船应收租金!B418</f>
        <v>ACACIA TAURUS</v>
      </c>
      <c r="C476" s="73" t="str">
        <f>[2]自有船应收租金!C418</f>
        <v>STM</v>
      </c>
      <c r="D476" s="73" t="str">
        <f>[2]自有船应收租金!F418</f>
        <v>第19期</v>
      </c>
      <c r="E476" s="73" t="str">
        <f>[2]自有船应收租金!I418</f>
        <v>2019.04.03-2019.04.18</v>
      </c>
      <c r="F476" s="74">
        <f>[2]自有船应收租金!V418</f>
        <v>0</v>
      </c>
      <c r="G476" s="73">
        <f>[2]自有船应收租金!AA418</f>
        <v>23361.62</v>
      </c>
      <c r="H476" s="73">
        <f>IF([2]自有船应收租金!AB418="","",[2]自有船应收租金!AB418)</f>
        <v>23361.62</v>
      </c>
      <c r="I476" s="77" t="str">
        <f>[2]自有船应收租金!Y418</f>
        <v>春节停租（2.07 2212-2.15 1740LT 7.8111天）</v>
      </c>
    </row>
    <row r="477" spans="2:9" s="53" customFormat="1" ht="12" customHeight="1">
      <c r="B477" s="73" t="str">
        <f>[2]自有船应收租金!B419</f>
        <v>Heung-A Manila</v>
      </c>
      <c r="C477" s="73" t="str">
        <f>[2]自有船应收租金!C419</f>
        <v>SCP</v>
      </c>
      <c r="D477" s="73" t="str">
        <f>[2]自有船应收租金!F419</f>
        <v>第7期</v>
      </c>
      <c r="E477" s="73" t="str">
        <f>[2]自有船应收租金!I419</f>
        <v>2019.04.03-2019.04.18</v>
      </c>
      <c r="F477" s="74">
        <f>[2]自有船应收租金!V419</f>
        <v>0</v>
      </c>
      <c r="G477" s="73">
        <f>[2]自有船应收租金!AA419</f>
        <v>133478.51027397299</v>
      </c>
      <c r="H477" s="73">
        <f>IF([2]自有船应收租金!AB419="","",[2]自有船应收租金!AB419)</f>
        <v>133478.51</v>
      </c>
      <c r="I477" s="77" t="str">
        <f>[2]自有船应收租金!Y419</f>
        <v>1.25%佣金/交船检验费</v>
      </c>
    </row>
    <row r="478" spans="2:9" s="53" customFormat="1" ht="12">
      <c r="B478" s="73" t="str">
        <f>[2]自有船应收租金!B420</f>
        <v>ACACIA LAN</v>
      </c>
      <c r="C478" s="73" t="str">
        <f>[2]自有船应收租金!C420</f>
        <v>Heung-A</v>
      </c>
      <c r="D478" s="73" t="str">
        <f>[2]自有船应收租金!F420</f>
        <v>final</v>
      </c>
      <c r="E478" s="73" t="str">
        <f>[2]自有船应收租金!I420</f>
        <v>2019.04.09-2019.04.26</v>
      </c>
      <c r="F478" s="74">
        <f>[2]自有船应收租金!V420</f>
        <v>0</v>
      </c>
      <c r="G478" s="73">
        <f>[2]自有船应收租金!AA420</f>
        <v>72032.213333333304</v>
      </c>
      <c r="H478" s="73">
        <f>IF([2]自有船应收租金!AB420="","",[2]自有船应收租金!AB420)</f>
        <v>72032.210000000006</v>
      </c>
      <c r="I478" s="77" t="str">
        <f>[2]自有船应收租金!Y420</f>
        <v>还船检验费/停租（3.30 0600-3.30 1030LT 0.1875天）/船东费/停租2019.03.03 0700-3.4 0450lt JP  0.9097天</v>
      </c>
    </row>
    <row r="479" spans="2:9" s="53" customFormat="1" ht="12" customHeight="1">
      <c r="B479" s="73" t="str">
        <f>[2]自有船应收租金!B421</f>
        <v>ACACIA MAKOTO</v>
      </c>
      <c r="C479" s="73" t="str">
        <f>[2]自有船应收租金!C421</f>
        <v>STM</v>
      </c>
      <c r="D479" s="73" t="str">
        <f>[2]自有船应收租金!F421</f>
        <v>第20期</v>
      </c>
      <c r="E479" s="73" t="str">
        <f>[2]自有船应收租金!I421</f>
        <v>2019.04.10-2019.04.25</v>
      </c>
      <c r="F479" s="74">
        <f>[2]自有船应收租金!V421</f>
        <v>0</v>
      </c>
      <c r="G479" s="73">
        <f>[2]自有船应收租金!AA421</f>
        <v>-114595.72</v>
      </c>
      <c r="H479" s="73">
        <f>IF([2]自有船应收租金!AB421="","",[2]自有船应收租金!AB421)</f>
        <v>-114595.72</v>
      </c>
      <c r="I479" s="77" t="str">
        <f>[2]自有船应收租金!Y421</f>
        <v>春节停租（2.10 0630lt-3.2 1635lt 20.4201天）</v>
      </c>
    </row>
    <row r="480" spans="2:9" s="53" customFormat="1" ht="12" customHeight="1">
      <c r="B480" s="73" t="str">
        <f>[2]自有船应收租金!B422</f>
        <v>ACACIA ARIES</v>
      </c>
      <c r="C480" s="73" t="str">
        <f>[2]自有船应收租金!C422</f>
        <v>STM</v>
      </c>
      <c r="D480" s="73" t="str">
        <f>[2]自有船应收租金!F422</f>
        <v>第7期</v>
      </c>
      <c r="E480" s="73" t="str">
        <f>[2]自有船应收租金!I422</f>
        <v>2019.04.10-2019.04.25</v>
      </c>
      <c r="F480" s="74">
        <f>[2]自有船应收租金!V422</f>
        <v>0</v>
      </c>
      <c r="G480" s="73">
        <f>[2]自有船应收租金!AA422</f>
        <v>36195.83</v>
      </c>
      <c r="H480" s="73">
        <f>IF([2]自有船应收租金!AB422="","",[2]自有船应收租金!AB422)</f>
        <v>36195.83</v>
      </c>
      <c r="I480" s="77" t="str">
        <f>[2]自有船应收租金!Y422</f>
        <v>春节停租（2.10 0227-2.15 0227LT 5天）</v>
      </c>
    </row>
    <row r="481" spans="2:9" s="53" customFormat="1" ht="12" customHeight="1">
      <c r="B481" s="73" t="str">
        <f>[2]自有船应收租金!B423</f>
        <v>ACACIA LIBRA</v>
      </c>
      <c r="C481" s="73" t="str">
        <f>[2]自有船应收租金!C423</f>
        <v>STM</v>
      </c>
      <c r="D481" s="73" t="str">
        <f>[2]自有船应收租金!F423</f>
        <v>第3期</v>
      </c>
      <c r="E481" s="73" t="str">
        <f>[2]自有船应收租金!I423</f>
        <v>2019.04.01-2019.04.16</v>
      </c>
      <c r="F481" s="74">
        <f>[2]自有船应收租金!V423</f>
        <v>0</v>
      </c>
      <c r="G481" s="73">
        <f>[2]自有船应收租金!AA423</f>
        <v>90650</v>
      </c>
      <c r="H481" s="73">
        <f>IF([2]自有船应收租金!AB423="","",[2]自有船应收租金!AB423)</f>
        <v>90650</v>
      </c>
      <c r="I481" s="77">
        <f>[2]自有船应收租金!Y423</f>
        <v>0</v>
      </c>
    </row>
    <row r="482" spans="2:9" s="53" customFormat="1" ht="12" customHeight="1">
      <c r="B482" s="73" t="str">
        <f>[2]自有船应收租金!B424</f>
        <v>ACACIA LEO</v>
      </c>
      <c r="C482" s="73" t="str">
        <f>[2]自有船应收租金!C424</f>
        <v>FESCO</v>
      </c>
      <c r="D482" s="73" t="str">
        <f>[2]自有船应收租金!F424</f>
        <v>第20期</v>
      </c>
      <c r="E482" s="73" t="str">
        <f>[2]自有船应收租金!I424</f>
        <v>2019.04.07-2019.04.22</v>
      </c>
      <c r="F482" s="74">
        <f>[2]自有船应收租金!V424</f>
        <v>0</v>
      </c>
      <c r="G482" s="73">
        <f>[2]自有船应收租金!AA424</f>
        <v>81650</v>
      </c>
      <c r="H482" s="73">
        <f>IF([2]自有船应收租金!AB424="","",[2]自有船应收租金!AB424)</f>
        <v>81630.570000000007</v>
      </c>
      <c r="I482" s="77">
        <f>[2]自有船应收租金!Y424</f>
        <v>0</v>
      </c>
    </row>
    <row r="483" spans="2:9" s="53" customFormat="1" ht="12" customHeight="1">
      <c r="B483" s="73" t="str">
        <f>[2]自有船应收租金!B425</f>
        <v>Heung-A Jakarta</v>
      </c>
      <c r="C483" s="73" t="str">
        <f>[2]自有船应收租金!C425</f>
        <v>Heung-A</v>
      </c>
      <c r="D483" s="73" t="str">
        <f>[2]自有船应收租金!F425</f>
        <v>第24期</v>
      </c>
      <c r="E483" s="73" t="str">
        <f>[2]自有船应收租金!I425</f>
        <v>2019.04.14-2019.04.29</v>
      </c>
      <c r="F483" s="74">
        <f>[2]自有船应收租金!V425</f>
        <v>0</v>
      </c>
      <c r="G483" s="73">
        <f>[2]自有船应收租金!AA425</f>
        <v>80223.945000000007</v>
      </c>
      <c r="H483" s="73">
        <f>IF([2]自有船应收租金!AB425="","",[2]自有船应收租金!AB425)</f>
        <v>80205.289999999994</v>
      </c>
      <c r="I483" s="77" t="str">
        <f>[2]自有船应收租金!Y425</f>
        <v>1.25%佣金/船东费</v>
      </c>
    </row>
    <row r="484" spans="2:9" s="53" customFormat="1" ht="12" customHeight="1">
      <c r="B484" s="73" t="str">
        <f>[2]自有船应收租金!B426</f>
        <v>JRS CARINA</v>
      </c>
      <c r="C484" s="73" t="str">
        <f>[2]自有船应收租金!C426</f>
        <v>CCL</v>
      </c>
      <c r="D484" s="73" t="str">
        <f>[2]自有船应收租金!F426</f>
        <v>第20期</v>
      </c>
      <c r="E484" s="73" t="str">
        <f>[2]自有船应收租金!I426</f>
        <v>2019.04.11-2019.04.26</v>
      </c>
      <c r="F484" s="74">
        <f>[2]自有船应收租金!V426</f>
        <v>0</v>
      </c>
      <c r="G484" s="73">
        <f>[2]自有船应收租金!AA426</f>
        <v>73525</v>
      </c>
      <c r="H484" s="73">
        <f>IF([2]自有船应收租金!AB426="","",[2]自有船应收租金!AB426)</f>
        <v>73516.710000000006</v>
      </c>
      <c r="I484" s="77">
        <f>[2]自有船应收租金!Y426</f>
        <v>0</v>
      </c>
    </row>
    <row r="485" spans="2:9" s="53" customFormat="1" ht="12" customHeight="1">
      <c r="B485" s="73" t="str">
        <f>[2]自有船应收租金!B427</f>
        <v>JRS CORVUS</v>
      </c>
      <c r="C485" s="73" t="str">
        <f>[2]自有船应收租金!C427</f>
        <v>ONE</v>
      </c>
      <c r="D485" s="73" t="str">
        <f>[2]自有船应收租金!F427</f>
        <v>第25期</v>
      </c>
      <c r="E485" s="73" t="str">
        <f>[2]自有船应收租金!I427</f>
        <v>2019.04.15-2019.04.30</v>
      </c>
      <c r="F485" s="74">
        <f>[2]自有船应收租金!V427</f>
        <v>0</v>
      </c>
      <c r="G485" s="73">
        <f>[2]自有船应收租金!AA427</f>
        <v>74900.8561643836</v>
      </c>
      <c r="H485" s="73">
        <f>IF([2]自有船应收租金!AB427="","",[2]自有船应收租金!AB427)</f>
        <v>74897.19</v>
      </c>
      <c r="I485" s="77" t="str">
        <f>[2]自有船应收租金!Y427</f>
        <v>1.25%佣金</v>
      </c>
    </row>
    <row r="486" spans="2:9" s="53" customFormat="1" ht="12" customHeight="1">
      <c r="B486" s="73" t="str">
        <f>[2]自有船应收租金!B428</f>
        <v>ACACIA LIBRA</v>
      </c>
      <c r="C486" s="73" t="str">
        <f>[2]自有船应收租金!C428</f>
        <v>STM</v>
      </c>
      <c r="D486" s="73" t="str">
        <f>[2]自有船应收租金!F428</f>
        <v>第4期</v>
      </c>
      <c r="E486" s="73" t="str">
        <f>[2]自有船应收租金!I428</f>
        <v>2019.04.16-2019.05.01</v>
      </c>
      <c r="F486" s="74">
        <f>[2]自有船应收租金!V428</f>
        <v>0</v>
      </c>
      <c r="G486" s="73">
        <f>[2]自有船应收租金!AA428</f>
        <v>90356.56</v>
      </c>
      <c r="H486" s="73">
        <f>IF([2]自有船应收租金!AB428="","",[2]自有船应收租金!AB428)</f>
        <v>90356.56</v>
      </c>
      <c r="I486" s="77" t="str">
        <f>[2]自有船应收租金!Y428</f>
        <v>船东费</v>
      </c>
    </row>
    <row r="487" spans="2:9" s="53" customFormat="1" ht="12" customHeight="1">
      <c r="B487" s="73" t="str">
        <f>[2]自有船应收租金!B429</f>
        <v>OPDR LISBOA</v>
      </c>
      <c r="C487" s="73" t="str">
        <f>[2]自有船应收租金!C429</f>
        <v>HEDE</v>
      </c>
      <c r="D487" s="73" t="str">
        <f>[2]自有船应收租金!F429</f>
        <v>第4期</v>
      </c>
      <c r="E487" s="73" t="str">
        <f>[2]自有船应收租金!I429</f>
        <v>2019.04.07-2019.04.22</v>
      </c>
      <c r="F487" s="74">
        <f>[2]自有船应收租金!V429</f>
        <v>0</v>
      </c>
      <c r="G487" s="73">
        <f>[2]自有船应收租金!AA429</f>
        <v>74028.179999999993</v>
      </c>
      <c r="H487" s="73">
        <f>IF([2]自有船应收租金!AB429="","",[2]自有船应收租金!AB429)</f>
        <v>74028.179999999993</v>
      </c>
      <c r="I487" s="77" t="str">
        <f>[2]自有船应收租金!Y429</f>
        <v>船东费</v>
      </c>
    </row>
    <row r="488" spans="2:9" s="53" customFormat="1" ht="12" customHeight="1">
      <c r="B488" s="73" t="str">
        <f>[2]自有船应收租金!B430</f>
        <v>Heung-A Singapore</v>
      </c>
      <c r="C488" s="73" t="str">
        <f>[2]自有船应收租金!C430</f>
        <v>SNL</v>
      </c>
      <c r="D488" s="73" t="str">
        <f>[2]自有船应收租金!F430</f>
        <v>第9期</v>
      </c>
      <c r="E488" s="73" t="str">
        <f>[2]自有船应收租金!I430</f>
        <v>2019.04.09-2019.04.24</v>
      </c>
      <c r="F488" s="74">
        <f>[2]自有船应收租金!V430</f>
        <v>0</v>
      </c>
      <c r="G488" s="73">
        <f>[2]自有船应收租金!AA430</f>
        <v>67825</v>
      </c>
      <c r="H488" s="73">
        <f>IF([2]自有船应收租金!AB430="","",[2]自有船应收租金!AB430)</f>
        <v>67800.33</v>
      </c>
      <c r="I488" s="77">
        <f>[2]自有船应收租金!Y430</f>
        <v>0</v>
      </c>
    </row>
    <row r="489" spans="2:9" s="53" customFormat="1" ht="12" customHeight="1">
      <c r="B489" s="73" t="str">
        <f>[2]自有船应收租金!B431</f>
        <v>ACACIA TAURUS</v>
      </c>
      <c r="C489" s="73" t="str">
        <f>[2]自有船应收租金!C431</f>
        <v>STM</v>
      </c>
      <c r="D489" s="73" t="str">
        <f>[2]自有船应收租金!F431</f>
        <v>第20期</v>
      </c>
      <c r="E489" s="73" t="str">
        <f>[2]自有船应收租金!I431</f>
        <v>2019.04.18-2019.05.03</v>
      </c>
      <c r="F489" s="74">
        <f>[2]自有船应收租金!V431</f>
        <v>0</v>
      </c>
      <c r="G489" s="73">
        <f>[2]自有船应收租金!AA431</f>
        <v>60086.96</v>
      </c>
      <c r="H489" s="73">
        <f>IF([2]自有船应收租金!AB431="","",[2]自有船应收租金!AB431)</f>
        <v>60086.96</v>
      </c>
      <c r="I489" s="77" t="str">
        <f>[2]自有船应收租金!Y431</f>
        <v>船东费</v>
      </c>
    </row>
    <row r="490" spans="2:9" s="53" customFormat="1" ht="12" customHeight="1">
      <c r="B490" s="73" t="str">
        <f>[2]自有船应收租金!B432</f>
        <v>Heung-A Manila</v>
      </c>
      <c r="C490" s="73" t="str">
        <f>[2]自有船应收租金!C432</f>
        <v>SCP</v>
      </c>
      <c r="D490" s="73" t="str">
        <f>[2]自有船应收租金!F432</f>
        <v>第8期</v>
      </c>
      <c r="E490" s="73" t="str">
        <f>[2]自有船应收租金!I432</f>
        <v>2019.04.18-2019.05.03</v>
      </c>
      <c r="F490" s="74">
        <f>[2]自有船应收租金!V432</f>
        <v>0</v>
      </c>
      <c r="G490" s="73">
        <f>[2]自有船应收租金!AA432</f>
        <v>73928.510273972599</v>
      </c>
      <c r="H490" s="73">
        <f>IF([2]自有船应收租金!AB432="","",[2]自有船应收租金!AB432)</f>
        <v>73924.850000000006</v>
      </c>
      <c r="I490" s="77" t="str">
        <f>[2]自有船应收租金!Y432</f>
        <v>1.25%佣金</v>
      </c>
    </row>
    <row r="491" spans="2:9" s="53" customFormat="1" ht="12" customHeight="1">
      <c r="B491" s="73" t="str">
        <f>[2]自有船应收租金!B433</f>
        <v>ACACIA VIRGO</v>
      </c>
      <c r="C491" s="73" t="str">
        <f>[2]自有船应收租金!C433</f>
        <v>TSL</v>
      </c>
      <c r="D491" s="73" t="str">
        <f>[2]自有船应收租金!F433</f>
        <v>第1期</v>
      </c>
      <c r="E491" s="73" t="str">
        <f>[2]自有船应收租金!I433</f>
        <v>2019.04.06-2019.04.20</v>
      </c>
      <c r="F491" s="74">
        <f>[2]自有船应收租金!V433</f>
        <v>0</v>
      </c>
      <c r="G491" s="73">
        <f>[2]自有船应收租金!AA433</f>
        <v>90834.828767123297</v>
      </c>
      <c r="H491" s="73">
        <f>IF([2]自有船应收租金!AB433="","",[2]自有船应收租金!AB433)</f>
        <v>90816.19</v>
      </c>
      <c r="I491" s="77" t="str">
        <f>[2]自有船应收租金!Y433</f>
        <v>1.25%佣金</v>
      </c>
    </row>
    <row r="492" spans="2:9" s="53" customFormat="1" ht="12" customHeight="1">
      <c r="B492" s="73" t="str">
        <f>[2]自有船应收租金!B434</f>
        <v>ACACIA VIRGO</v>
      </c>
      <c r="C492" s="73" t="str">
        <f>[2]自有船应收租金!C434</f>
        <v>TSL</v>
      </c>
      <c r="D492" s="73" t="str">
        <f>[2]自有船应收租金!F434</f>
        <v>prefinal</v>
      </c>
      <c r="E492" s="73" t="str">
        <f>[2]自有船应收租金!I434</f>
        <v>2019.04.20-2019.04.23</v>
      </c>
      <c r="F492" s="74">
        <f>[2]自有船应收租金!V434</f>
        <v>0</v>
      </c>
      <c r="G492" s="73">
        <f>[2]自有船应收租金!AA434</f>
        <v>16786.520203767101</v>
      </c>
      <c r="H492" s="73">
        <f>IF([2]自有船应收租金!AB434="","",[2]自有船应收租金!AB434)</f>
        <v>16756.66</v>
      </c>
      <c r="I492" s="77" t="str">
        <f>[2]自有船应收租金!Y434</f>
        <v>1.25%佣金/船东费预留/船员劳务费</v>
      </c>
    </row>
    <row r="493" spans="2:9" s="53" customFormat="1" ht="12" customHeight="1">
      <c r="B493" s="73" t="str">
        <f>[2]自有船应收租金!B435</f>
        <v>ACACIA MING</v>
      </c>
      <c r="C493" s="73" t="str">
        <f>[2]自有船应收租金!C435</f>
        <v>ONE</v>
      </c>
      <c r="D493" s="73" t="str">
        <f>[2]自有船应收租金!F435</f>
        <v>第25期</v>
      </c>
      <c r="E493" s="73" t="str">
        <f>[2]自有船应收租金!I435</f>
        <v>2019.04.20-2019.05.05</v>
      </c>
      <c r="F493" s="74">
        <f>[2]自有船应收租金!V435</f>
        <v>0</v>
      </c>
      <c r="G493" s="73">
        <f>[2]自有船应收租金!AA435</f>
        <v>75020.8561643836</v>
      </c>
      <c r="H493" s="73">
        <f>IF([2]自有船应收租金!AB435="","",[2]自有船应收租金!AB435)</f>
        <v>75017.19</v>
      </c>
      <c r="I493" s="77" t="str">
        <f>[2]自有船应收租金!Y435</f>
        <v>1.25%佣金/v.026EW劳务费</v>
      </c>
    </row>
    <row r="494" spans="2:9" s="53" customFormat="1" ht="12">
      <c r="B494" s="73" t="str">
        <f>[2]自有船应收租金!B436</f>
        <v>ACACIA LEO</v>
      </c>
      <c r="C494" s="73" t="str">
        <f>[2]自有船应收租金!C436</f>
        <v>FESCO</v>
      </c>
      <c r="D494" s="73" t="str">
        <f>[2]自有船应收租金!F436</f>
        <v>第21期</v>
      </c>
      <c r="E494" s="73" t="str">
        <f>[2]自有船应收租金!I436</f>
        <v>2019.04.22-2019.05.07</v>
      </c>
      <c r="F494" s="74">
        <f>[2]自有船应收租金!V436</f>
        <v>0</v>
      </c>
      <c r="G494" s="73">
        <f>[2]自有船应收租金!AA436</f>
        <v>81650</v>
      </c>
      <c r="H494" s="73">
        <f>IF([2]自有船应收租金!AB436="","",[2]自有船应收租金!AB436)</f>
        <v>81650</v>
      </c>
      <c r="I494" s="77">
        <f>[2]自有船应收租金!Y436</f>
        <v>0</v>
      </c>
    </row>
    <row r="495" spans="2:9" s="53" customFormat="1" ht="12">
      <c r="B495" s="73" t="str">
        <f>[2]自有船应收租金!B437</f>
        <v>ACACIA LEO</v>
      </c>
      <c r="C495" s="73" t="str">
        <f>[2]自有船应收租金!C437</f>
        <v>FESCO</v>
      </c>
      <c r="D495" s="73" t="str">
        <f>[2]自有船应收租金!F437</f>
        <v>prefinal</v>
      </c>
      <c r="E495" s="73" t="str">
        <f>[2]自有船应收租金!I437</f>
        <v>2019.05.07-2019.05.15</v>
      </c>
      <c r="F495" s="74">
        <f>[2]自有船应收租金!V437</f>
        <v>0</v>
      </c>
      <c r="G495" s="73">
        <f>[2]自有船应收租金!AA437</f>
        <v>-60877.794500000004</v>
      </c>
      <c r="H495" s="73">
        <f>IF([2]自有船应收租金!AB437="","",[2]自有船应收租金!AB437)</f>
        <v>-61669.31</v>
      </c>
      <c r="I495" s="77" t="str">
        <f>[2]自有船应收租金!Y437</f>
        <v>船东费预留</v>
      </c>
    </row>
    <row r="496" spans="2:9" s="53" customFormat="1" ht="12" customHeight="1">
      <c r="B496" s="73" t="str">
        <f>[2]自有船应收租金!B438</f>
        <v>ACACIA HAWK</v>
      </c>
      <c r="C496" s="73" t="str">
        <f>[2]自有船应收租金!C438</f>
        <v>CMS</v>
      </c>
      <c r="D496" s="73" t="str">
        <f>[2]自有船应收租金!F438</f>
        <v>第31期</v>
      </c>
      <c r="E496" s="73" t="str">
        <f>[2]自有船应收租金!I438</f>
        <v>2019.04.23-2019.05.08</v>
      </c>
      <c r="F496" s="74">
        <f>[2]自有船应收租金!V438</f>
        <v>0</v>
      </c>
      <c r="G496" s="73">
        <f>[2]自有船应收租金!AA438</f>
        <v>79048.715753424694</v>
      </c>
      <c r="H496" s="73">
        <f>IF([2]自有船应收租金!AB438="","",[2]自有船应收租金!AB438)</f>
        <v>79028.72</v>
      </c>
      <c r="I496" s="77" t="str">
        <f>[2]自有船应收租金!Y438</f>
        <v>1.25%佣金</v>
      </c>
    </row>
    <row r="497" spans="2:9" s="53" customFormat="1" ht="12" customHeight="1">
      <c r="B497" s="73" t="str">
        <f>[2]自有船应收租金!B439</f>
        <v>Heung-A Singapore</v>
      </c>
      <c r="C497" s="73" t="str">
        <f>[2]自有船应收租金!C439</f>
        <v>SNL</v>
      </c>
      <c r="D497" s="73" t="str">
        <f>[2]自有船应收租金!F439</f>
        <v>第10期</v>
      </c>
      <c r="E497" s="73" t="str">
        <f>[2]自有船应收租金!I439</f>
        <v>2019.04.24-2019.05.09</v>
      </c>
      <c r="F497" s="74">
        <f>[2]自有船应收租金!V439</f>
        <v>0</v>
      </c>
      <c r="G497" s="73">
        <f>[2]自有船应收租金!AA439</f>
        <v>67825</v>
      </c>
      <c r="H497" s="73">
        <f>IF([2]自有船应收租金!AB439="","",[2]自有船应收租金!AB439)</f>
        <v>67800.36</v>
      </c>
      <c r="I497" s="77">
        <f>[2]自有船应收租金!Y439</f>
        <v>0</v>
      </c>
    </row>
    <row r="498" spans="2:9" s="53" customFormat="1" ht="12" customHeight="1">
      <c r="B498" s="73" t="str">
        <f>[2]自有船应收租金!B440</f>
        <v>JRS CARINA</v>
      </c>
      <c r="C498" s="73" t="str">
        <f>[2]自有船应收租金!C440</f>
        <v>CCL</v>
      </c>
      <c r="D498" s="73" t="str">
        <f>[2]自有船应收租金!F440</f>
        <v>第21期</v>
      </c>
      <c r="E498" s="73" t="str">
        <f>[2]自有船应收租金!I440</f>
        <v>2019.04.26-2019.04.30</v>
      </c>
      <c r="F498" s="74">
        <f>[2]自有船应收租金!V440</f>
        <v>0</v>
      </c>
      <c r="G498" s="73">
        <f>[2]自有船应收租金!AA440</f>
        <v>19606.666666666701</v>
      </c>
      <c r="H498" s="73">
        <f>IF([2]自有船应收租金!AB440="","",[2]自有船应收租金!AB440)</f>
        <v>19606.669999999998</v>
      </c>
      <c r="I498" s="77">
        <f>[2]自有船应收租金!Y440</f>
        <v>0</v>
      </c>
    </row>
    <row r="499" spans="2:9" s="53" customFormat="1" ht="12" customHeight="1">
      <c r="B499" s="73" t="str">
        <f>[2]自有船应收租金!B441</f>
        <v>JRS CARINA</v>
      </c>
      <c r="C499" s="73" t="str">
        <f>[2]自有船应收租金!C441</f>
        <v>CCL</v>
      </c>
      <c r="D499" s="73" t="str">
        <f>[2]自有船应收租金!F441</f>
        <v>第21期</v>
      </c>
      <c r="E499" s="73" t="str">
        <f>[2]自有船应收租金!I441</f>
        <v>2019.04.30-2019.05.11</v>
      </c>
      <c r="F499" s="74">
        <f>[2]自有船应收租金!V441</f>
        <v>0</v>
      </c>
      <c r="G499" s="73">
        <f>[2]自有船应收租金!AA441</f>
        <v>51773.333333333299</v>
      </c>
      <c r="H499" s="73">
        <f>IF([2]自有船应收租金!AB441="","",[2]自有船应收租金!AB441)</f>
        <v>51809.82</v>
      </c>
      <c r="I499" s="77">
        <f>[2]自有船应收租金!Y441</f>
        <v>0</v>
      </c>
    </row>
    <row r="500" spans="2:9" s="53" customFormat="1" ht="12" customHeight="1">
      <c r="B500" s="73" t="str">
        <f>[2]自有船应收租金!B442</f>
        <v>ACACIA ARIES</v>
      </c>
      <c r="C500" s="73" t="str">
        <f>[2]自有船应收租金!C442</f>
        <v>STM</v>
      </c>
      <c r="D500" s="73" t="str">
        <f>[2]自有船应收租金!F442</f>
        <v>第8期</v>
      </c>
      <c r="E500" s="73" t="str">
        <f>[2]自有船应收租金!I442</f>
        <v>2019.04.25-2019.05.10</v>
      </c>
      <c r="F500" s="74">
        <f>[2]自有船应收租金!V442</f>
        <v>0</v>
      </c>
      <c r="G500" s="73">
        <f>[2]自有船应收租金!AA442</f>
        <v>60650</v>
      </c>
      <c r="H500" s="73">
        <f>IF([2]自有船应收租金!AB442="","",[2]自有船应收租金!AB442)</f>
        <v>60650</v>
      </c>
      <c r="I500" s="77">
        <f>[2]自有船应收租金!Y442</f>
        <v>0</v>
      </c>
    </row>
    <row r="501" spans="2:9" s="53" customFormat="1" ht="12" customHeight="1">
      <c r="B501" s="73" t="str">
        <f>[2]自有船应收租金!B443</f>
        <v>ACACIA MAKOTO</v>
      </c>
      <c r="C501" s="73" t="str">
        <f>[2]自有船应收租金!C443</f>
        <v>STM</v>
      </c>
      <c r="D501" s="73" t="str">
        <f>[2]自有船应收租金!F443</f>
        <v>第21期</v>
      </c>
      <c r="E501" s="73" t="str">
        <f>[2]自有船应收租金!I443</f>
        <v>2019.04.25-2019.05.10</v>
      </c>
      <c r="F501" s="74">
        <f>[2]自有船应收租金!V443</f>
        <v>0</v>
      </c>
      <c r="G501" s="73">
        <f>[2]自有船应收租金!AA443</f>
        <v>72048.990000000005</v>
      </c>
      <c r="H501" s="73">
        <f>IF([2]自有船应收租金!AB443="","",[2]自有船应收租金!AB443)</f>
        <v>72048.75</v>
      </c>
      <c r="I501" s="77" t="str">
        <f>[2]自有船应收租金!Y443</f>
        <v>船东费</v>
      </c>
    </row>
    <row r="502" spans="2:9" s="53" customFormat="1" ht="12" customHeight="1">
      <c r="B502" s="73" t="str">
        <f>[2]自有船应收租金!B444</f>
        <v>Heung-A Jakarta</v>
      </c>
      <c r="C502" s="73" t="str">
        <f>[2]自有船应收租金!C444</f>
        <v>Heung-A</v>
      </c>
      <c r="D502" s="73" t="str">
        <f>[2]自有船应收租金!F444</f>
        <v>第25期</v>
      </c>
      <c r="E502" s="73" t="str">
        <f>[2]自有船应收租金!I444</f>
        <v>2019.04.29-2019.05.14</v>
      </c>
      <c r="F502" s="74">
        <f>[2]自有船应收租金!V444</f>
        <v>0</v>
      </c>
      <c r="G502" s="73">
        <f>[2]自有船应收租金!AA444</f>
        <v>81883.125</v>
      </c>
      <c r="H502" s="73">
        <f>IF([2]自有船应收租金!AB444="","",[2]自有船应收租金!AB444)</f>
        <v>81864.479999999996</v>
      </c>
      <c r="I502" s="77" t="str">
        <f>[2]自有船应收租金!Y444</f>
        <v>1.25%佣金</v>
      </c>
    </row>
    <row r="503" spans="2:9" s="53" customFormat="1" ht="12" customHeight="1">
      <c r="B503" s="73" t="str">
        <f>[2]自有船应收租金!B445</f>
        <v>JRS CORVUS</v>
      </c>
      <c r="C503" s="73" t="str">
        <f>[2]自有船应收租金!C445</f>
        <v>ONE</v>
      </c>
      <c r="D503" s="73" t="str">
        <f>[2]自有船应收租金!F445</f>
        <v>第26期</v>
      </c>
      <c r="E503" s="73" t="str">
        <f>[2]自有船应收租金!I445</f>
        <v>2019.04.30-2019.05.15</v>
      </c>
      <c r="F503" s="74">
        <f>[2]自有船应收租金!V445</f>
        <v>0</v>
      </c>
      <c r="G503" s="73">
        <f>[2]自有船应收租金!AA445</f>
        <v>74656.906164383603</v>
      </c>
      <c r="H503" s="73">
        <f>IF([2]自有船应收租金!AB445="","",[2]自有船应收租金!AB445)</f>
        <v>74653.259999999995</v>
      </c>
      <c r="I503" s="77" t="str">
        <f>[2]自有船应收租金!Y445</f>
        <v>1.25%佣金/船东费</v>
      </c>
    </row>
    <row r="504" spans="2:9" s="53" customFormat="1" ht="12" customHeight="1">
      <c r="B504" s="73" t="str">
        <f>[2]自有船应收租金!B446</f>
        <v>OPDR LISBOA</v>
      </c>
      <c r="C504" s="73" t="str">
        <f>[2]自有船应收租金!C446</f>
        <v>HEDE</v>
      </c>
      <c r="D504" s="73" t="str">
        <f>[2]自有船应收租金!F446</f>
        <v>第5期</v>
      </c>
      <c r="E504" s="73" t="str">
        <f>[2]自有船应收租金!I446</f>
        <v>2019.04.22-2019.05.07</v>
      </c>
      <c r="F504" s="74">
        <f>[2]自有船应收租金!V446</f>
        <v>0</v>
      </c>
      <c r="G504" s="73">
        <f>[2]自有船应收租金!AA446</f>
        <v>74100</v>
      </c>
      <c r="H504" s="73">
        <f>IF([2]自有船应收租金!AB446="","",[2]自有船应收租金!AB446)</f>
        <v>74100</v>
      </c>
      <c r="I504" s="77">
        <f>[2]自有船应收租金!Y446</f>
        <v>0</v>
      </c>
    </row>
    <row r="505" spans="2:9" s="53" customFormat="1" ht="12">
      <c r="B505" s="73" t="str">
        <f>[2]自有船应收租金!B447</f>
        <v>ACACIA VIRGO</v>
      </c>
      <c r="C505" s="73" t="str">
        <f>[2]自有船应收租金!C447</f>
        <v>TSL</v>
      </c>
      <c r="D505" s="73" t="str">
        <f>[2]自有船应收租金!F447</f>
        <v>final</v>
      </c>
      <c r="E505" s="73" t="str">
        <f>[2]自有船应收租金!I447</f>
        <v>2019.04.20-2019.04.23</v>
      </c>
      <c r="F505" s="74">
        <f>[2]自有船应收租金!V447</f>
        <v>0</v>
      </c>
      <c r="G505" s="73">
        <f>[2]自有船应收租金!AA447</f>
        <v>4985.1400000000003</v>
      </c>
      <c r="H505" s="73">
        <f>IF([2]自有船应收租金!AB447="","",[2]自有船应收租金!AB447)</f>
        <v>4985.1400000000003</v>
      </c>
      <c r="I505" s="77" t="str">
        <f>[2]自有船应收租金!Y447</f>
        <v>船东费预留返还/接还船检验费/船东费</v>
      </c>
    </row>
    <row r="506" spans="2:9" s="53" customFormat="1" ht="12" customHeight="1">
      <c r="B506" s="73" t="str">
        <f>[2]自有船应收租金!B448</f>
        <v>ACACIA LIBRA</v>
      </c>
      <c r="C506" s="73" t="str">
        <f>[2]自有船应收租金!C448</f>
        <v>STM</v>
      </c>
      <c r="D506" s="73" t="str">
        <f>[2]自有船应收租金!F448</f>
        <v>第5期</v>
      </c>
      <c r="E506" s="73" t="str">
        <f>[2]自有船应收租金!I448</f>
        <v>2019.05.01-2019.05.16</v>
      </c>
      <c r="F506" s="74">
        <f>[2]自有船应收租金!V448</f>
        <v>0</v>
      </c>
      <c r="G506" s="73">
        <f>[2]自有船应收租金!AA448</f>
        <v>90650</v>
      </c>
      <c r="H506" s="73">
        <f>IF([2]自有船应收租金!AB448="","",[2]自有船应收租金!AB448)</f>
        <v>90650</v>
      </c>
      <c r="I506" s="77">
        <f>[2]自有船应收租金!Y448</f>
        <v>0</v>
      </c>
    </row>
    <row r="507" spans="2:9" s="53" customFormat="1" ht="12" customHeight="1">
      <c r="B507" s="73" t="str">
        <f>[2]自有船应收租金!B449</f>
        <v>ACACIA TAURUS</v>
      </c>
      <c r="C507" s="73" t="str">
        <f>[2]自有船应收租金!C449</f>
        <v>STM</v>
      </c>
      <c r="D507" s="73" t="str">
        <f>[2]自有船应收租金!F449</f>
        <v>第21期</v>
      </c>
      <c r="E507" s="73" t="str">
        <f>[2]自有船应收租金!I449</f>
        <v>2019.05.03-2019.05.18</v>
      </c>
      <c r="F507" s="74">
        <f>[2]自有船应收租金!V449</f>
        <v>0</v>
      </c>
      <c r="G507" s="73">
        <f>[2]自有船应收租金!AA449</f>
        <v>60650</v>
      </c>
      <c r="H507" s="73">
        <f>IF([2]自有船应收租金!AB449="","",[2]自有船应收租金!AB449)</f>
        <v>60650</v>
      </c>
      <c r="I507" s="77">
        <f>[2]自有船应收租金!Y449</f>
        <v>0</v>
      </c>
    </row>
    <row r="508" spans="2:9" s="53" customFormat="1" ht="12" customHeight="1">
      <c r="B508" s="73" t="str">
        <f>[2]自有船应收租金!B450</f>
        <v>ACACIA HAWK</v>
      </c>
      <c r="C508" s="73" t="str">
        <f>[2]自有船应收租金!C450</f>
        <v>CMS</v>
      </c>
      <c r="D508" s="73" t="str">
        <f>[2]自有船应收租金!F450</f>
        <v>第32期</v>
      </c>
      <c r="E508" s="73" t="str">
        <f>[2]自有船应收租金!I450</f>
        <v>2019.05.08-2019.05.23</v>
      </c>
      <c r="F508" s="74">
        <f>[2]自有船应收租金!V450</f>
        <v>0</v>
      </c>
      <c r="G508" s="73">
        <f>[2]自有船应收租金!AA450</f>
        <v>79048.715753424694</v>
      </c>
      <c r="H508" s="73">
        <f>IF([2]自有船应收租金!AB450="","",[2]自有船应收租金!AB450)</f>
        <v>79028.72</v>
      </c>
      <c r="I508" s="77" t="str">
        <f>[2]自有船应收租金!Y450</f>
        <v>1.25%佣金</v>
      </c>
    </row>
    <row r="509" spans="2:9" s="53" customFormat="1" ht="12" customHeight="1">
      <c r="B509" s="73" t="str">
        <f>[2]自有船应收租金!B451</f>
        <v>ACACIA MING</v>
      </c>
      <c r="C509" s="73" t="str">
        <f>[2]自有船应收租金!C451</f>
        <v>ONE</v>
      </c>
      <c r="D509" s="73" t="str">
        <f>[2]自有船应收租金!F451</f>
        <v>第26期</v>
      </c>
      <c r="E509" s="73" t="str">
        <f>[2]自有船应收租金!I451</f>
        <v>2019.05.05-2019.05.20</v>
      </c>
      <c r="F509" s="74">
        <f>[2]自有船应收租金!V451</f>
        <v>0</v>
      </c>
      <c r="G509" s="73">
        <f>[2]自有船应收租金!AA451</f>
        <v>62280.580945547903</v>
      </c>
      <c r="H509" s="73">
        <f>IF([2]自有船应收租金!AB451="","",[2]自有船应收租金!AB451)</f>
        <v>62276.95</v>
      </c>
      <c r="I509" s="77" t="str">
        <f>[2]自有船应收租金!Y451</f>
        <v>1.25%佣金/停租（4.10 1918-4.12 17:00  1.90417天）</v>
      </c>
    </row>
    <row r="510" spans="2:9" s="53" customFormat="1" ht="12" customHeight="1">
      <c r="B510" s="73" t="str">
        <f>[2]自有船应收租金!B452</f>
        <v>OPDR LISBOA</v>
      </c>
      <c r="C510" s="73" t="str">
        <f>[2]自有船应收租金!C452</f>
        <v>HEDE</v>
      </c>
      <c r="D510" s="73" t="str">
        <f>[2]自有船应收租金!F452</f>
        <v>第6期</v>
      </c>
      <c r="E510" s="73" t="str">
        <f>[2]自有船应收租金!I452</f>
        <v>2019.05.07-2019.05.22</v>
      </c>
      <c r="F510" s="74">
        <f>[2]自有船应收租金!V452</f>
        <v>0</v>
      </c>
      <c r="G510" s="73">
        <f>[2]自有船应收租金!AA452</f>
        <v>74100</v>
      </c>
      <c r="H510" s="73">
        <f>IF([2]自有船应收租金!AB452="","",[2]自有船应收租金!AB452)</f>
        <v>74100</v>
      </c>
      <c r="I510" s="77">
        <f>[2]自有船应收租金!Y452</f>
        <v>0</v>
      </c>
    </row>
    <row r="511" spans="2:9" s="53" customFormat="1" ht="12" customHeight="1">
      <c r="B511" s="73" t="str">
        <f>[2]自有船应收租金!B453</f>
        <v>Heung-A Manila</v>
      </c>
      <c r="C511" s="73" t="str">
        <f>[2]自有船应收租金!C453</f>
        <v>SCP</v>
      </c>
      <c r="D511" s="73" t="str">
        <f>[2]自有船应收租金!F453</f>
        <v>第9期</v>
      </c>
      <c r="E511" s="73" t="str">
        <f>[2]自有船应收租金!I453</f>
        <v>2019.05.03-2019.05.18</v>
      </c>
      <c r="F511" s="74">
        <f>[2]自有船应收租金!V453</f>
        <v>0</v>
      </c>
      <c r="G511" s="73">
        <f>[2]自有船应收租金!AA453</f>
        <v>44481.935273972602</v>
      </c>
      <c r="H511" s="73">
        <f>IF([2]自有船应收租金!AB453="","",[2]自有船应收租金!AB453)</f>
        <v>44478.14</v>
      </c>
      <c r="I511" s="77" t="str">
        <f>[2]自有船应收租金!Y453</f>
        <v>1.25%佣金/五一6天空置</v>
      </c>
    </row>
    <row r="512" spans="2:9" s="53" customFormat="1" ht="12" customHeight="1">
      <c r="B512" s="73" t="str">
        <f>[2]自有船应收租金!B454</f>
        <v>ACACIA ARIES</v>
      </c>
      <c r="C512" s="73" t="str">
        <f>[2]自有船应收租金!C454</f>
        <v>STM</v>
      </c>
      <c r="D512" s="73" t="str">
        <f>[2]自有船应收租金!F454</f>
        <v>第9期</v>
      </c>
      <c r="E512" s="73" t="str">
        <f>[2]自有船应收租金!I454</f>
        <v>2019.05.10-2019.05.25</v>
      </c>
      <c r="F512" s="74">
        <f>[2]自有船应收租金!V454</f>
        <v>0</v>
      </c>
      <c r="G512" s="73">
        <f>[2]自有船应收租金!AA454</f>
        <v>60310.02</v>
      </c>
      <c r="H512" s="73">
        <f>IF([2]自有船应收租金!AB454="","",[2]自有船应收租金!AB454)</f>
        <v>60310.02</v>
      </c>
      <c r="I512" s="77" t="str">
        <f>[2]自有船应收租金!Y454</f>
        <v>船东费</v>
      </c>
    </row>
    <row r="513" spans="2:9" s="53" customFormat="1" ht="12" customHeight="1">
      <c r="B513" s="73" t="str">
        <f>[2]自有船应收租金!B455</f>
        <v>Heung-A Jakarta</v>
      </c>
      <c r="C513" s="73" t="str">
        <f>[2]自有船应收租金!C455</f>
        <v>Heung-A</v>
      </c>
      <c r="D513" s="73" t="str">
        <f>[2]自有船应收租金!F455</f>
        <v>第26期</v>
      </c>
      <c r="E513" s="73" t="str">
        <f>[2]自有船应收租金!I455</f>
        <v>2019.05.14-2019.05.29</v>
      </c>
      <c r="F513" s="74">
        <f>[2]自有船应收租金!V455</f>
        <v>0</v>
      </c>
      <c r="G513" s="73">
        <f>[2]自有船应收租金!AA455</f>
        <v>81883.125</v>
      </c>
      <c r="H513" s="73">
        <f>IF([2]自有船应收租金!AB455="","",[2]自有船应收租金!AB455)</f>
        <v>81864.52</v>
      </c>
      <c r="I513" s="77" t="str">
        <f>[2]自有船应收租金!Y455</f>
        <v>1.25%佣金</v>
      </c>
    </row>
    <row r="514" spans="2:9" s="53" customFormat="1" ht="12" customHeight="1">
      <c r="B514" s="73" t="str">
        <f>[2]自有船应收租金!B456</f>
        <v>JRS CARINA</v>
      </c>
      <c r="C514" s="73" t="str">
        <f>[2]自有船应收租金!C456</f>
        <v>CCL</v>
      </c>
      <c r="D514" s="73" t="str">
        <f>[2]自有船应收租金!F456</f>
        <v>第22期</v>
      </c>
      <c r="E514" s="73" t="str">
        <f>[2]自有船应收租金!I456</f>
        <v>2019.05.11-2019.05.26</v>
      </c>
      <c r="F514" s="74">
        <f>[2]自有船应收租金!V456</f>
        <v>0</v>
      </c>
      <c r="G514" s="73">
        <f>[2]自有船应收租金!AA456</f>
        <v>69313.45</v>
      </c>
      <c r="H514" s="73">
        <f>IF([2]自有船应收租金!AB456="","",[2]自有船应收租金!AB456)</f>
        <v>69311.05</v>
      </c>
      <c r="I514" s="77" t="str">
        <f>[2]自有船应收租金!Y456</f>
        <v>船东费</v>
      </c>
    </row>
    <row r="515" spans="2:9" s="53" customFormat="1" ht="12" customHeight="1">
      <c r="B515" s="73" t="str">
        <f>[2]自有船应收租金!B457</f>
        <v>ACACIA LEO</v>
      </c>
      <c r="C515" s="73" t="str">
        <f>[2]自有船应收租金!C457</f>
        <v>FESCO</v>
      </c>
      <c r="D515" s="73" t="str">
        <f>[2]自有船应收租金!F457</f>
        <v>final</v>
      </c>
      <c r="E515" s="73" t="str">
        <f>[2]自有船应收租金!I457</f>
        <v>2019.05.07-2019.05.15</v>
      </c>
      <c r="F515" s="74">
        <f>[2]自有船应收租金!V457</f>
        <v>0</v>
      </c>
      <c r="G515" s="73">
        <f>[2]自有船应收租金!AA457</f>
        <v>10472.39</v>
      </c>
      <c r="H515" s="73">
        <f>IF([2]自有船应收租金!AB457="","",[2]自有船应收租金!AB457)</f>
        <v>10452.99</v>
      </c>
      <c r="I515" s="77" t="str">
        <f>[2]自有船应收租金!Y457</f>
        <v>船东费预留/租家prefinal欠款/还船检验费</v>
      </c>
    </row>
    <row r="516" spans="2:9" s="53" customFormat="1" ht="12">
      <c r="B516" s="73" t="str">
        <f>[2]自有船应收租金!B458</f>
        <v>JRS CORVUS</v>
      </c>
      <c r="C516" s="73" t="str">
        <f>[2]自有船应收租金!C458</f>
        <v>ONE</v>
      </c>
      <c r="D516" s="73" t="str">
        <f>[2]自有船应收租金!F458</f>
        <v>第27期</v>
      </c>
      <c r="E516" s="73" t="str">
        <f>[2]自有船应收租金!I458</f>
        <v>2019.05.15-2019.05.30</v>
      </c>
      <c r="F516" s="74">
        <f>[2]自有船应收租金!V458</f>
        <v>0</v>
      </c>
      <c r="G516" s="73">
        <f>[2]自有船应收租金!AA458</f>
        <v>66988.842338013696</v>
      </c>
      <c r="H516" s="73">
        <f>IF([2]自有船应收租金!AB458="","",[2]自有船应收租金!AB458)</f>
        <v>66985.22</v>
      </c>
      <c r="I516" s="77" t="str">
        <f>[2]自有船应收租金!Y458</f>
        <v>1.25%佣金/停租（4.15 13：28-4.16 19：30lt  1.25139天）</v>
      </c>
    </row>
    <row r="517" spans="2:9" s="53" customFormat="1" ht="12" customHeight="1">
      <c r="B517" s="73" t="str">
        <f>[2]自有船应收租金!B459</f>
        <v>ACACIA LAN</v>
      </c>
      <c r="C517" s="73" t="str">
        <f>[2]自有船应收租金!C459</f>
        <v>Heung-A</v>
      </c>
      <c r="D517" s="73" t="str">
        <f>[2]自有船应收租金!F459</f>
        <v>第01期</v>
      </c>
      <c r="E517" s="73" t="str">
        <f>[2]自有船应收租金!I459</f>
        <v>2019.05.13-2019.05.28</v>
      </c>
      <c r="F517" s="74">
        <f>[2]自有船应收租金!V459</f>
        <v>0</v>
      </c>
      <c r="G517" s="73">
        <f>[2]自有船应收租金!AA459</f>
        <v>50956.022499999999</v>
      </c>
      <c r="H517" s="73">
        <f>IF([2]自有船应收租金!AB459="","",[2]自有船应收租金!AB459)</f>
        <v>50940.93</v>
      </c>
      <c r="I517" s="77" t="str">
        <f>[2]自有船应收租金!Y459</f>
        <v>交船检验费</v>
      </c>
    </row>
    <row r="518" spans="2:9" s="53" customFormat="1" ht="12" customHeight="1">
      <c r="B518" s="73" t="str">
        <f>[2]自有船应收租金!B460</f>
        <v>ACACIA MAKOTO</v>
      </c>
      <c r="C518" s="73" t="str">
        <f>[2]自有船应收租金!C460</f>
        <v>STM</v>
      </c>
      <c r="D518" s="73" t="str">
        <f>[2]自有船应收租金!F460</f>
        <v>第22期</v>
      </c>
      <c r="E518" s="73" t="str">
        <f>[2]自有船应收租金!I460</f>
        <v>2019.05.10-2019.05.25</v>
      </c>
      <c r="F518" s="74">
        <f>[2]自有船应收租金!V460</f>
        <v>0</v>
      </c>
      <c r="G518" s="73">
        <f>[2]自有船应收租金!AA460</f>
        <v>87785.31</v>
      </c>
      <c r="H518" s="73">
        <f>IF([2]自有船应收租金!AB460="","",[2]自有船应收租金!AB460)</f>
        <v>87785.31</v>
      </c>
      <c r="I518" s="77" t="str">
        <f>[2]自有船应收租金!Y460</f>
        <v>船东费</v>
      </c>
    </row>
    <row r="519" spans="2:9" s="53" customFormat="1" ht="12" customHeight="1">
      <c r="B519" s="73" t="str">
        <f>[2]自有船应收租金!B461</f>
        <v>Heung-A Singapore</v>
      </c>
      <c r="C519" s="73" t="str">
        <f>[2]自有船应收租金!C461</f>
        <v>SNL</v>
      </c>
      <c r="D519" s="73" t="str">
        <f>[2]自有船应收租金!F461</f>
        <v>第11期</v>
      </c>
      <c r="E519" s="73" t="str">
        <f>[2]自有船应收租金!I461</f>
        <v>2019.05.09-2019.05.24</v>
      </c>
      <c r="F519" s="74">
        <f>[2]自有船应收租金!V461</f>
        <v>0</v>
      </c>
      <c r="G519" s="73">
        <f>[2]自有船应收租金!AA461</f>
        <v>67825</v>
      </c>
      <c r="H519" s="73">
        <f>IF([2]自有船应收租金!AB461="","",[2]自有船应收租金!AB461)</f>
        <v>67798.850000000006</v>
      </c>
      <c r="I519" s="77">
        <f>[2]自有船应收租金!Y461</f>
        <v>0</v>
      </c>
    </row>
    <row r="520" spans="2:9" s="53" customFormat="1" ht="12">
      <c r="B520" s="73" t="str">
        <f>[2]自有船应收租金!B462</f>
        <v>ACACIA LIBRA</v>
      </c>
      <c r="C520" s="73" t="str">
        <f>[2]自有船应收租金!C462</f>
        <v>STM</v>
      </c>
      <c r="D520" s="73" t="str">
        <f>[2]自有船应收租金!F462</f>
        <v>第6期</v>
      </c>
      <c r="E520" s="73" t="str">
        <f>[2]自有船应收租金!I462</f>
        <v>2019.05.16-2019.05.31</v>
      </c>
      <c r="F520" s="74">
        <f>[2]自有船应收租金!V462</f>
        <v>0</v>
      </c>
      <c r="G520" s="73">
        <f>[2]自有船应收租金!AA462</f>
        <v>90345.49</v>
      </c>
      <c r="H520" s="73">
        <f>IF([2]自有船应收租金!AB462="","",[2]自有船应收租金!AB462)</f>
        <v>90345.49</v>
      </c>
      <c r="I520" s="77" t="str">
        <f>[2]自有船应收租金!Y462</f>
        <v>船东费</v>
      </c>
    </row>
    <row r="521" spans="2:9" s="53" customFormat="1" ht="12" customHeight="1">
      <c r="B521" s="73" t="str">
        <f>[2]自有船应收租金!B463</f>
        <v>OPDR LISBOA</v>
      </c>
      <c r="C521" s="73" t="str">
        <f>[2]自有船应收租金!C463</f>
        <v>HEDE</v>
      </c>
      <c r="D521" s="73" t="str">
        <f>[2]自有船应收租金!F463</f>
        <v>第7期</v>
      </c>
      <c r="E521" s="73" t="str">
        <f>[2]自有船应收租金!I463</f>
        <v>2019.05.22-2019.06.06</v>
      </c>
      <c r="F521" s="74">
        <f>[2]自有船应收租金!V463</f>
        <v>0</v>
      </c>
      <c r="G521" s="73">
        <f>[2]自有船应收租金!AA463</f>
        <v>73979.16</v>
      </c>
      <c r="H521" s="73">
        <f>IF([2]自有船应收租金!AB463="","",[2]自有船应收租金!AB463)</f>
        <v>73979.16</v>
      </c>
      <c r="I521" s="77" t="str">
        <f>[2]自有船应收租金!Y463</f>
        <v>4.03修船停泊费</v>
      </c>
    </row>
    <row r="522" spans="2:9" s="53" customFormat="1" ht="12" customHeight="1">
      <c r="B522" s="73" t="str">
        <f>[2]自有船应收租金!B464</f>
        <v>ACACIA TAURUS</v>
      </c>
      <c r="C522" s="73" t="str">
        <f>[2]自有船应收租金!C464</f>
        <v>STM</v>
      </c>
      <c r="D522" s="73" t="str">
        <f>[2]自有船应收租金!F464</f>
        <v>第22期</v>
      </c>
      <c r="E522" s="73" t="str">
        <f>[2]自有船应收租金!I464</f>
        <v>2019.05.18-2019.06.02</v>
      </c>
      <c r="F522" s="74">
        <f>[2]自有船应收租金!V464</f>
        <v>0</v>
      </c>
      <c r="G522" s="73">
        <f>[2]自有船应收租金!AA464</f>
        <v>60519.14</v>
      </c>
      <c r="H522" s="73">
        <f>IF([2]自有船应收租金!AB464="","",[2]自有船应收租金!AB464)</f>
        <v>60519.14</v>
      </c>
      <c r="I522" s="77" t="str">
        <f>[2]自有船应收租金!Y464</f>
        <v>船东费</v>
      </c>
    </row>
    <row r="523" spans="2:9" s="53" customFormat="1" ht="12" customHeight="1">
      <c r="B523" s="73" t="str">
        <f>[2]自有船应收租金!B465</f>
        <v>Heung-A Manila</v>
      </c>
      <c r="C523" s="73" t="str">
        <f>[2]自有船应收租金!C465</f>
        <v>SCP</v>
      </c>
      <c r="D523" s="73" t="str">
        <f>[2]自有船应收租金!F465</f>
        <v>第10期</v>
      </c>
      <c r="E523" s="73" t="str">
        <f>[2]自有船应收租金!I465</f>
        <v>2019.05.18-2019.05.30</v>
      </c>
      <c r="F523" s="74">
        <f>[2]自有船应收租金!V465</f>
        <v>0</v>
      </c>
      <c r="G523" s="73">
        <f>[2]自有船应收租金!AA465</f>
        <v>66201.268317351598</v>
      </c>
      <c r="H523" s="73">
        <f>IF([2]自有船应收租金!AB465="","",[2]自有船应收租金!AB465)</f>
        <v>66197.210000000006</v>
      </c>
      <c r="I523" s="77" t="str">
        <f>[2]自有船应收租金!Y465</f>
        <v>1.25%佣金/五一实际4.52天空置,返款</v>
      </c>
    </row>
    <row r="524" spans="2:9" s="53" customFormat="1" ht="12" customHeight="1">
      <c r="B524" s="73" t="str">
        <f>[2]自有船应收租金!B466</f>
        <v>Heung-A Manila</v>
      </c>
      <c r="C524" s="73" t="str">
        <f>[2]自有船应收租金!C466</f>
        <v>SCP</v>
      </c>
      <c r="D524" s="73" t="str">
        <f>[2]自有船应收租金!F466</f>
        <v>第10期</v>
      </c>
      <c r="E524" s="73" t="str">
        <f>[2]自有船应收租金!I466</f>
        <v>2019.05.30-2019.06.02</v>
      </c>
      <c r="F524" s="74">
        <f>[2]自有船应收租金!V466</f>
        <v>0</v>
      </c>
      <c r="G524" s="73">
        <f>[2]自有船应收租金!AA466</f>
        <v>16085.077054794499</v>
      </c>
      <c r="H524" s="73">
        <f>IF([2]自有船应收租金!AB466="","",[2]自有船应收租金!AB466)</f>
        <v>16085.08</v>
      </c>
      <c r="I524" s="77" t="str">
        <f>[2]自有船应收租金!Y466</f>
        <v>1.25%佣金</v>
      </c>
    </row>
    <row r="525" spans="2:9" s="53" customFormat="1" ht="12">
      <c r="B525" s="73" t="str">
        <f>[2]自有船应收租金!B467</f>
        <v>ACACIA MING</v>
      </c>
      <c r="C525" s="73" t="str">
        <f>[2]自有船应收租金!C467</f>
        <v>ONE</v>
      </c>
      <c r="D525" s="73" t="str">
        <f>[2]自有船应收租金!F467</f>
        <v>第27期</v>
      </c>
      <c r="E525" s="73" t="str">
        <f>[2]自有船应收租金!I467</f>
        <v>2019.05.20-2019.06.04</v>
      </c>
      <c r="F525" s="74">
        <f>[2]自有船应收租金!V467</f>
        <v>0</v>
      </c>
      <c r="G525" s="73">
        <f>[2]自有船应收租金!AA467</f>
        <v>74900.8561643836</v>
      </c>
      <c r="H525" s="73">
        <f>IF([2]自有船应收租金!AB467="","",[2]自有船应收租金!AB467)</f>
        <v>74897.240000000005</v>
      </c>
      <c r="I525" s="77" t="str">
        <f>[2]自有船应收租金!Y467</f>
        <v>1.25%佣金</v>
      </c>
    </row>
    <row r="526" spans="2:9" s="53" customFormat="1" ht="12">
      <c r="B526" s="73" t="str">
        <f>[2]自有船应收租金!B468</f>
        <v>ACACIA VIRGO</v>
      </c>
      <c r="C526" s="73" t="str">
        <f>[2]自有船应收租金!C468</f>
        <v>TSL</v>
      </c>
      <c r="D526" s="73" t="str">
        <f>[2]自有船应收租金!F468</f>
        <v>第1期</v>
      </c>
      <c r="E526" s="73" t="str">
        <f>[2]自有船应收租金!I468</f>
        <v>2019.05.20-2019.05.26</v>
      </c>
      <c r="F526" s="74">
        <f>[2]自有船应收租金!V468</f>
        <v>0</v>
      </c>
      <c r="G526" s="73">
        <f>[2]自有船应收租金!AA468</f>
        <v>37774.212328767098</v>
      </c>
      <c r="H526" s="73">
        <f>IF([2]自有船应收租金!AB468="","",[2]自有船应收租金!AB468)</f>
        <v>37760.61</v>
      </c>
      <c r="I526" s="77" t="str">
        <f>[2]自有船应收租金!Y468</f>
        <v>1.25%佣金</v>
      </c>
    </row>
    <row r="527" spans="2:9" s="53" customFormat="1" ht="12">
      <c r="B527" s="73" t="str">
        <f>[2]自有船应收租金!B469</f>
        <v>ACACIA HAWK</v>
      </c>
      <c r="C527" s="73" t="str">
        <f>[2]自有船应收租金!C469</f>
        <v>CMS</v>
      </c>
      <c r="D527" s="73" t="str">
        <f>[2]自有船应收租金!F469</f>
        <v>第33期</v>
      </c>
      <c r="E527" s="73" t="str">
        <f>[2]自有船应收租金!I469</f>
        <v>2019.05.23-2019.06.07</v>
      </c>
      <c r="F527" s="74">
        <f>[2]自有船应收租金!V469</f>
        <v>0</v>
      </c>
      <c r="G527" s="73">
        <f>[2]自有船应收租金!AA469</f>
        <v>79048.715753424694</v>
      </c>
      <c r="H527" s="73">
        <f>IF([2]自有船应收租金!AB469="","",[2]自有船应收租金!AB469)</f>
        <v>79028.72</v>
      </c>
      <c r="I527" s="77" t="str">
        <f>[2]自有船应收租金!Y469</f>
        <v>1.25%佣金</v>
      </c>
    </row>
    <row r="528" spans="2:9" s="53" customFormat="1" ht="12">
      <c r="B528" s="73" t="str">
        <f>[2]自有船应收租金!B470</f>
        <v>Heung-A Singapore</v>
      </c>
      <c r="C528" s="73" t="str">
        <f>[2]自有船应收租金!C470</f>
        <v>SNL</v>
      </c>
      <c r="D528" s="73" t="str">
        <f>[2]自有船应收租金!F470</f>
        <v>第12期</v>
      </c>
      <c r="E528" s="73" t="str">
        <f>[2]自有船应收租金!I470</f>
        <v>2019.05.24-2019.06.08</v>
      </c>
      <c r="F528" s="74">
        <f>[2]自有船应收租金!V470</f>
        <v>0</v>
      </c>
      <c r="G528" s="73">
        <f>[2]自有船应收租金!AA470</f>
        <v>67825</v>
      </c>
      <c r="H528" s="73">
        <f>IF([2]自有船应收租金!AB470="","",[2]自有船应收租金!AB470)</f>
        <v>67798.89</v>
      </c>
      <c r="I528" s="77">
        <f>[2]自有船应收租金!Y470</f>
        <v>0</v>
      </c>
    </row>
    <row r="529" spans="2:9" s="53" customFormat="1" ht="12">
      <c r="B529" s="73" t="str">
        <f>[2]自有船应收租金!B471</f>
        <v>ACACIA ARIES</v>
      </c>
      <c r="C529" s="73" t="str">
        <f>[2]自有船应收租金!C471</f>
        <v>STM</v>
      </c>
      <c r="D529" s="73" t="str">
        <f>[2]自有船应收租金!F471</f>
        <v>第10期</v>
      </c>
      <c r="E529" s="73" t="str">
        <f>[2]自有船应收租金!I471</f>
        <v>2019.05.25-2019.06.09</v>
      </c>
      <c r="F529" s="74">
        <f>[2]自有船应收租金!V471</f>
        <v>0</v>
      </c>
      <c r="G529" s="73">
        <f>[2]自有船应收租金!AA471</f>
        <v>60650</v>
      </c>
      <c r="H529" s="73">
        <f>IF([2]自有船应收租金!AB471="","",[2]自有船应收租金!AB471)</f>
        <v>60650</v>
      </c>
      <c r="I529" s="77">
        <f>[2]自有船应收租金!Y471</f>
        <v>0</v>
      </c>
    </row>
    <row r="530" spans="2:9" s="53" customFormat="1" ht="12">
      <c r="B530" s="73" t="str">
        <f>[2]自有船应收租金!B472</f>
        <v>ACACIA MAKOTO</v>
      </c>
      <c r="C530" s="73" t="str">
        <f>[2]自有船应收租金!C472</f>
        <v>STM</v>
      </c>
      <c r="D530" s="73" t="str">
        <f>[2]自有船应收租金!F472</f>
        <v>第23期</v>
      </c>
      <c r="E530" s="73" t="str">
        <f>[2]自有船应收租金!I472</f>
        <v>2019.05.25-2019.06.09</v>
      </c>
      <c r="F530" s="74">
        <f>[2]自有船应收租金!V472</f>
        <v>0</v>
      </c>
      <c r="G530" s="73">
        <f>[2]自有船应收租金!AA472</f>
        <v>91200</v>
      </c>
      <c r="H530" s="73">
        <f>IF([2]自有船应收租金!AB472="","",[2]自有船应收租金!AB472)</f>
        <v>91200</v>
      </c>
      <c r="I530" s="77">
        <f>[2]自有船应收租金!Y472</f>
        <v>0</v>
      </c>
    </row>
    <row r="531" spans="2:9" s="53" customFormat="1" ht="12">
      <c r="B531" s="73" t="str">
        <f>[2]自有船应收租金!B473</f>
        <v>JRS CARINA</v>
      </c>
      <c r="C531" s="73" t="str">
        <f>[2]自有船应收租金!C473</f>
        <v>CCL</v>
      </c>
      <c r="D531" s="73" t="str">
        <f>[2]自有船应收租金!F473</f>
        <v>第23期</v>
      </c>
      <c r="E531" s="73" t="str">
        <f>[2]自有船应收租金!I473</f>
        <v>2019.05.26-2019.06.10</v>
      </c>
      <c r="F531" s="74">
        <f>[2]自有船应收租金!V473</f>
        <v>0</v>
      </c>
      <c r="G531" s="73">
        <f>[2]自有船应收租金!AA473</f>
        <v>70636</v>
      </c>
      <c r="H531" s="73">
        <f>IF([2]自有船应收租金!AB473="","",[2]自有船应收租金!AB473)</f>
        <v>70627.72</v>
      </c>
      <c r="I531" s="77" t="str">
        <f>[2]自有船应收租金!Y473</f>
        <v>返还船东费</v>
      </c>
    </row>
    <row r="532" spans="2:9" s="53" customFormat="1" ht="12">
      <c r="B532" s="73" t="str">
        <f>[2]自有船应收租金!B474</f>
        <v>ACACIA VIRGO</v>
      </c>
      <c r="C532" s="73" t="str">
        <f>[2]自有船应收租金!C474</f>
        <v>TSL</v>
      </c>
      <c r="D532" s="73" t="str">
        <f>[2]自有船应收租金!F474</f>
        <v>prefinal</v>
      </c>
      <c r="E532" s="73" t="str">
        <f>[2]自有船应收租金!I474</f>
        <v>2019.05.26-2019.05.28</v>
      </c>
      <c r="F532" s="74">
        <f>[2]自有船应收租金!V474</f>
        <v>0</v>
      </c>
      <c r="G532" s="73">
        <f>[2]自有船应收租金!AA474</f>
        <v>21432.080123287698</v>
      </c>
      <c r="H532" s="73">
        <f>IF([2]自有船应收租金!AB474="","",[2]自有船应收租金!AB474)</f>
        <v>21422.07</v>
      </c>
      <c r="I532" s="77" t="str">
        <f>[2]自有船应收租金!Y474</f>
        <v>1.25%佣金/19021EW 劳务费/船东项预留</v>
      </c>
    </row>
    <row r="533" spans="2:9" s="53" customFormat="1" ht="12">
      <c r="B533" s="73" t="str">
        <f>[2]自有船应收租金!B475</f>
        <v>ACACIA VIRGO</v>
      </c>
      <c r="C533" s="73" t="str">
        <f>[2]自有船应收租金!C475</f>
        <v>TSL</v>
      </c>
      <c r="D533" s="73" t="str">
        <f>[2]自有船应收租金!F475</f>
        <v>final</v>
      </c>
      <c r="E533" s="73" t="str">
        <f>[2]自有船应收租金!I475</f>
        <v>2019.05.26-2019.05.28</v>
      </c>
      <c r="F533" s="74">
        <f>[2]自有船应收租金!V475</f>
        <v>0</v>
      </c>
      <c r="G533" s="73">
        <f>[2]自有船应收租金!AA475</f>
        <v>4375</v>
      </c>
      <c r="H533" s="73">
        <f>IF([2]自有船应收租金!AB475="","",[2]自有船应收租金!AB475)</f>
        <v>4361.3500000000004</v>
      </c>
      <c r="I533" s="77" t="str">
        <f>[2]自有船应收租金!Y475</f>
        <v>船东项预留</v>
      </c>
    </row>
    <row r="534" spans="2:9" s="53" customFormat="1" ht="12">
      <c r="B534" s="73" t="str">
        <f>[2]自有船应收租金!B476</f>
        <v>ACACIA LAN</v>
      </c>
      <c r="C534" s="73" t="str">
        <f>[2]自有船应收租金!C476</f>
        <v>Heung-A</v>
      </c>
      <c r="D534" s="73" t="str">
        <f>[2]自有船应收租金!F476</f>
        <v>第02期</v>
      </c>
      <c r="E534" s="73" t="str">
        <f>[2]自有船应收租金!I476</f>
        <v>2019.05.28-2019.06.12</v>
      </c>
      <c r="F534" s="74">
        <f>[2]自有船应收租金!V476</f>
        <v>0</v>
      </c>
      <c r="G534" s="73">
        <f>[2]自有船应收租金!AA476</f>
        <v>66512.5</v>
      </c>
      <c r="H534" s="73">
        <f>IF([2]自有船应收租金!AB476="","",[2]自有船应收租金!AB476)</f>
        <v>66497.5</v>
      </c>
      <c r="I534" s="77">
        <f>[2]自有船应收租金!Y476</f>
        <v>0</v>
      </c>
    </row>
    <row r="535" spans="2:9" s="53" customFormat="1" ht="12">
      <c r="B535" s="73" t="str">
        <f>[2]自有船应收租金!B477</f>
        <v>Heung-A Jakarta</v>
      </c>
      <c r="C535" s="73" t="str">
        <f>[2]自有船应收租金!C477</f>
        <v>Heung-A</v>
      </c>
      <c r="D535" s="73" t="str">
        <f>[2]自有船应收租金!F477</f>
        <v>第27期</v>
      </c>
      <c r="E535" s="73" t="str">
        <f>[2]自有船应收租金!I477</f>
        <v>2019.05.29-2019.06.13</v>
      </c>
      <c r="F535" s="74">
        <f>[2]自有船应收租金!V477</f>
        <v>0</v>
      </c>
      <c r="G535" s="73">
        <f>[2]自有船应收租金!AA477</f>
        <v>81883.125</v>
      </c>
      <c r="H535" s="73">
        <f>IF([2]自有船应收租金!AB477="","",[2]自有船应收租金!AB477)</f>
        <v>81864.5</v>
      </c>
      <c r="I535" s="77" t="str">
        <f>[2]自有船应收租金!Y477</f>
        <v>1.25%佣金</v>
      </c>
    </row>
    <row r="536" spans="2:9" s="53" customFormat="1" ht="12">
      <c r="B536" s="73" t="str">
        <f>[2]自有船应收租金!B478</f>
        <v>JRS CORVUS</v>
      </c>
      <c r="C536" s="73" t="str">
        <f>[2]自有船应收租金!C478</f>
        <v>ONE</v>
      </c>
      <c r="D536" s="73" t="str">
        <f>[2]自有船应收租金!F478</f>
        <v>第28期</v>
      </c>
      <c r="E536" s="73" t="str">
        <f>[2]自有船应收租金!I478</f>
        <v>2019.05.30-2019.06.14</v>
      </c>
      <c r="F536" s="74">
        <f>[2]自有船应收租金!V478</f>
        <v>0</v>
      </c>
      <c r="G536" s="73">
        <f>[2]自有船应收租金!AA478</f>
        <v>71565.176164383607</v>
      </c>
      <c r="H536" s="73">
        <f>IF([2]自有船应收租金!AB478="","",[2]自有船应收租金!AB478)</f>
        <v>71561.58</v>
      </c>
      <c r="I536" s="77" t="str">
        <f>[2]自有船应收租金!Y478</f>
        <v>1.25%佣金/船东费</v>
      </c>
    </row>
    <row r="537" spans="2:9" s="53" customFormat="1" ht="12">
      <c r="B537" s="73" t="str">
        <f>[2]自有船应收租金!B479</f>
        <v>ACACIA LIBRA</v>
      </c>
      <c r="C537" s="73" t="str">
        <f>[2]自有船应收租金!C479</f>
        <v>STM</v>
      </c>
      <c r="D537" s="73" t="str">
        <f>[2]自有船应收租金!F479</f>
        <v>第7期</v>
      </c>
      <c r="E537" s="73" t="str">
        <f>[2]自有船应收租金!I479</f>
        <v>2019.05.31-2019.06.15</v>
      </c>
      <c r="F537" s="74">
        <f>[2]自有船应收租金!V479</f>
        <v>0</v>
      </c>
      <c r="G537" s="73">
        <f>[2]自有船应收租金!AA479</f>
        <v>90650</v>
      </c>
      <c r="H537" s="73">
        <f>IF([2]自有船应收租金!AB479="","",[2]自有船应收租金!AB479)</f>
        <v>90650</v>
      </c>
      <c r="I537" s="77">
        <f>[2]自有船应收租金!Y479</f>
        <v>0</v>
      </c>
    </row>
    <row r="538" spans="2:9" s="53" customFormat="1" ht="12">
      <c r="B538" s="73" t="str">
        <f>[2]自有船应收租金!B480</f>
        <v>ACACIA VIRGO</v>
      </c>
      <c r="C538" s="73" t="str">
        <f>[2]自有船应收租金!C480</f>
        <v>STM</v>
      </c>
      <c r="D538" s="73" t="str">
        <f>[2]自有船应收租金!F480</f>
        <v>final</v>
      </c>
      <c r="E538" s="73" t="str">
        <f>[2]自有船应收租金!I480</f>
        <v>2019.06.01-2019.06.04</v>
      </c>
      <c r="F538" s="74">
        <f>[2]自有船应收租金!V480</f>
        <v>0</v>
      </c>
      <c r="G538" s="73">
        <f>[2]自有船应收租金!AA480</f>
        <v>17104.0736666667</v>
      </c>
      <c r="H538" s="73">
        <f>IF([2]自有船应收租金!AB480="","",[2]自有船应收租金!AB480)</f>
        <v>17104.07</v>
      </c>
      <c r="I538" s="77" t="str">
        <f>[2]自有船应收租金!Y480</f>
        <v>劳务费/船东费</v>
      </c>
    </row>
    <row r="539" spans="2:9" s="53" customFormat="1" ht="12">
      <c r="B539" s="73" t="str">
        <f>[2]自有船应收租金!B481</f>
        <v>ACACIA LEO</v>
      </c>
      <c r="C539" s="73" t="str">
        <f>[2]自有船应收租金!C481</f>
        <v>STM</v>
      </c>
      <c r="D539" s="73" t="str">
        <f>[2]自有船应收租金!F481</f>
        <v>final</v>
      </c>
      <c r="E539" s="73" t="str">
        <f>[2]自有船应收租金!I481</f>
        <v>2019.05.24-2019.06.02</v>
      </c>
      <c r="F539" s="74">
        <f>[2]自有船应收租金!V481</f>
        <v>0</v>
      </c>
      <c r="G539" s="73">
        <f>[2]自有船应收租金!AA481</f>
        <v>33634.650999999998</v>
      </c>
      <c r="H539" s="73">
        <f>IF([2]自有船应收租金!AB481="","",[2]自有船应收租金!AB481)</f>
        <v>33634.65</v>
      </c>
      <c r="I539" s="77" t="str">
        <f>[2]自有船应收租金!Y481</f>
        <v>劳务费/船东费</v>
      </c>
    </row>
    <row r="540" spans="2:9" s="53" customFormat="1" ht="12">
      <c r="B540" s="73" t="str">
        <f>[2]自有船应收租金!B482</f>
        <v>ACACIA TAURUS</v>
      </c>
      <c r="C540" s="73" t="str">
        <f>[2]自有船应收租金!C482</f>
        <v>STM</v>
      </c>
      <c r="D540" s="73" t="str">
        <f>[2]自有船应收租金!F482</f>
        <v>第23期</v>
      </c>
      <c r="E540" s="73" t="str">
        <f>[2]自有船应收租金!I482</f>
        <v>2019.06.02-2019.06.17</v>
      </c>
      <c r="F540" s="74">
        <f>[2]自有船应收租金!V482</f>
        <v>0</v>
      </c>
      <c r="G540" s="73">
        <f>[2]自有船应收租金!AA482</f>
        <v>60291.55</v>
      </c>
      <c r="H540" s="73">
        <f>IF([2]自有船应收租金!AB482="","",[2]自有船应收租金!AB482)</f>
        <v>60291.55</v>
      </c>
      <c r="I540" s="77" t="str">
        <f>[2]自有船应收租金!Y482</f>
        <v>船东费</v>
      </c>
    </row>
    <row r="541" spans="2:9" s="53" customFormat="1" ht="12">
      <c r="B541" s="73" t="str">
        <f>[2]自有船应收租金!B483</f>
        <v>ACACIA MING</v>
      </c>
      <c r="C541" s="73" t="str">
        <f>[2]自有船应收租金!C483</f>
        <v>ONE</v>
      </c>
      <c r="D541" s="73" t="str">
        <f>[2]自有船应收租金!F483</f>
        <v>第28期</v>
      </c>
      <c r="E541" s="73" t="str">
        <f>[2]自有船应收租金!I483</f>
        <v>2019.06.04-2019.06.19</v>
      </c>
      <c r="F541" s="74">
        <f>[2]自有船应收租金!V483</f>
        <v>0</v>
      </c>
      <c r="G541" s="73">
        <f>[2]自有船应收租金!AA483</f>
        <v>75110.8561643836</v>
      </c>
      <c r="H541" s="73">
        <f>IF([2]自有船应收租金!AB483="","",[2]自有船应收租金!AB483)</f>
        <v>75107.240000000005</v>
      </c>
      <c r="I541" s="77" t="str">
        <f>[2]自有船应收租金!Y483</f>
        <v>1.25%佣金/v.027e劳务费</v>
      </c>
    </row>
    <row r="542" spans="2:9" s="53" customFormat="1" ht="12">
      <c r="B542" s="73" t="str">
        <f>[2]自有船应收租金!B484</f>
        <v>Heung-A Manila</v>
      </c>
      <c r="C542" s="73" t="str">
        <f>[2]自有船应收租金!C484</f>
        <v>SCP</v>
      </c>
      <c r="D542" s="73" t="str">
        <f>[2]自有船应收租金!F484</f>
        <v>第11期</v>
      </c>
      <c r="E542" s="73" t="str">
        <f>[2]自有船应收租金!I484</f>
        <v>2019.06.02-2019.06.17</v>
      </c>
      <c r="F542" s="74">
        <f>[2]自有船应收租金!V484</f>
        <v>0</v>
      </c>
      <c r="G542" s="73">
        <f>[2]自有船应收租金!AA484</f>
        <v>80425.385273972599</v>
      </c>
      <c r="H542" s="73">
        <f>IF([2]自有船应收租金!AB484="","",[2]自有船应收租金!AB484)</f>
        <v>80421.78</v>
      </c>
      <c r="I542" s="77" t="str">
        <f>[2]自有船应收租金!Y484</f>
        <v>1.25%佣金</v>
      </c>
    </row>
    <row r="543" spans="2:9" s="53" customFormat="1" ht="12">
      <c r="B543" s="73" t="str">
        <f>[2]自有船应收租金!B485</f>
        <v>ACACIA HAWK</v>
      </c>
      <c r="C543" s="73" t="str">
        <f>[2]自有船应收租金!C485</f>
        <v>CMS</v>
      </c>
      <c r="D543" s="73" t="str">
        <f>[2]自有船应收租金!F485</f>
        <v>第34期</v>
      </c>
      <c r="E543" s="73" t="str">
        <f>[2]自有船应收租金!I485</f>
        <v>2019.06.07-2019.06.22</v>
      </c>
      <c r="F543" s="74">
        <f>[2]自有船应收租金!V485</f>
        <v>0</v>
      </c>
      <c r="G543" s="73">
        <f>[2]自有船应收租金!AA485</f>
        <v>79048.715753424694</v>
      </c>
      <c r="H543" s="73">
        <f>IF([2]自有船应收租金!AB485="","",[2]自有船应收租金!AB485)</f>
        <v>79028.72</v>
      </c>
      <c r="I543" s="77" t="str">
        <f>[2]自有船应收租金!Y485</f>
        <v>1.25%佣金</v>
      </c>
    </row>
    <row r="544" spans="2:9" s="53" customFormat="1" ht="12">
      <c r="B544" s="73" t="str">
        <f>[2]自有船应收租金!B486</f>
        <v>OPDR LISBOA</v>
      </c>
      <c r="C544" s="73" t="str">
        <f>[2]自有船应收租金!C486</f>
        <v>HEDE</v>
      </c>
      <c r="D544" s="73" t="str">
        <f>[2]自有船应收租金!F486</f>
        <v>第8期</v>
      </c>
      <c r="E544" s="73" t="str">
        <f>[2]自有船应收租金!I486</f>
        <v>2019.06.06-2019.06.21</v>
      </c>
      <c r="F544" s="74">
        <f>[2]自有船应收租金!V486</f>
        <v>0</v>
      </c>
      <c r="G544" s="73">
        <f>[2]自有船应收租金!AA486</f>
        <v>75266</v>
      </c>
      <c r="H544" s="73">
        <f>IF([2]自有船应收租金!AB486="","",[2]自有船应收租金!AB486)</f>
        <v>75266</v>
      </c>
      <c r="I544" s="77" t="str">
        <f>[2]自有船应收租金!Y486</f>
        <v>1905ew 劳务费</v>
      </c>
    </row>
    <row r="545" spans="2:9" s="53" customFormat="1" ht="12">
      <c r="B545" s="73" t="str">
        <f>[2]自有船应收租金!B487</f>
        <v>OPDR LISBOA</v>
      </c>
      <c r="C545" s="73" t="str">
        <f>[2]自有船应收租金!C487</f>
        <v>HEDE</v>
      </c>
      <c r="D545" s="73" t="str">
        <f>[2]自有船应收租金!F487</f>
        <v>第8期</v>
      </c>
      <c r="E545" s="73" t="str">
        <f>[2]自有船应收租金!I487</f>
        <v>2019.06.06-2019.06.21</v>
      </c>
      <c r="F545" s="74">
        <f>[2]自有船应收租金!V487</f>
        <v>0</v>
      </c>
      <c r="G545" s="73">
        <f>[2]自有船应收租金!AA487</f>
        <v>4438</v>
      </c>
      <c r="H545" s="73">
        <f>IF([2]自有船应收租金!AB487="","",[2]自有船应收租金!AB487)</f>
        <v>4438</v>
      </c>
      <c r="I545" s="77" t="str">
        <f>[2]自有船应收租金!Y487</f>
        <v>1901ew-1904ew 劳务费</v>
      </c>
    </row>
    <row r="546" spans="2:9" s="53" customFormat="1" ht="12">
      <c r="B546" s="73" t="str">
        <f>[2]自有船应收租金!B488</f>
        <v>ACACIA ARIES</v>
      </c>
      <c r="C546" s="73" t="str">
        <f>[2]自有船应收租金!C488</f>
        <v>STM</v>
      </c>
      <c r="D546" s="73" t="str">
        <f>[2]自有船应收租金!F488</f>
        <v>第11期</v>
      </c>
      <c r="E546" s="73" t="str">
        <f>[2]自有船应收租金!I488</f>
        <v>2019.06.09-2019.06.24</v>
      </c>
      <c r="F546" s="74">
        <f>[2]自有船应收租金!V488</f>
        <v>0</v>
      </c>
      <c r="G546" s="73">
        <f>[2]自有船应收租金!AA488</f>
        <v>60003.05</v>
      </c>
      <c r="H546" s="73">
        <f>IF([2]自有船应收租金!AB488="","",[2]自有船应收租金!AB488)</f>
        <v>60003.05</v>
      </c>
      <c r="I546" s="77" t="str">
        <f>[2]自有船应收租金!Y488</f>
        <v>船东费</v>
      </c>
    </row>
    <row r="547" spans="2:9" s="53" customFormat="1" ht="12">
      <c r="B547" s="73" t="str">
        <f>[2]自有船应收租金!B489</f>
        <v>ACACIA MAKOTO</v>
      </c>
      <c r="C547" s="73" t="str">
        <f>[2]自有船应收租金!C489</f>
        <v>STM</v>
      </c>
      <c r="D547" s="73" t="str">
        <f>[2]自有船应收租金!F489</f>
        <v>第24期</v>
      </c>
      <c r="E547" s="73" t="str">
        <f>[2]自有船应收租金!I489</f>
        <v>2019.06.09-2019.06.24</v>
      </c>
      <c r="F547" s="74">
        <f>[2]自有船应收租金!V489</f>
        <v>0</v>
      </c>
      <c r="G547" s="73">
        <f>[2]自有船应收租金!AA489</f>
        <v>89649.18</v>
      </c>
      <c r="H547" s="73">
        <f>IF([2]自有船应收租金!AB489="","",[2]自有船应收租金!AB489)</f>
        <v>89649.18</v>
      </c>
      <c r="I547" s="77" t="str">
        <f>[2]自有船应收租金!Y489</f>
        <v>船东费</v>
      </c>
    </row>
    <row r="548" spans="2:9" s="53" customFormat="1" ht="12">
      <c r="B548" s="73" t="str">
        <f>[2]自有船应收租金!B490</f>
        <v>Heung-A Singapore</v>
      </c>
      <c r="C548" s="73" t="str">
        <f>[2]自有船应收租金!C490</f>
        <v>SNL</v>
      </c>
      <c r="D548" s="73" t="str">
        <f>[2]自有船应收租金!F490</f>
        <v>第13期</v>
      </c>
      <c r="E548" s="73" t="str">
        <f>[2]自有船应收租金!I490</f>
        <v>2019.06.08-2019.06.23</v>
      </c>
      <c r="F548" s="74">
        <f>[2]自有船应收租金!V490</f>
        <v>0</v>
      </c>
      <c r="G548" s="73">
        <f>[2]自有船应收租金!AA490</f>
        <v>64963.88</v>
      </c>
      <c r="H548" s="73">
        <f>IF([2]自有船应收租金!AB490="","",[2]自有船应收租金!AB490)</f>
        <v>64937.75</v>
      </c>
      <c r="I548" s="77" t="str">
        <f>[2]自有船应收租金!Y490</f>
        <v>船东费</v>
      </c>
    </row>
    <row r="549" spans="2:9" s="53" customFormat="1" ht="12" customHeight="1">
      <c r="B549" s="73" t="str">
        <f>[2]自有船应收租金!B491</f>
        <v>ACACIA VIRGO</v>
      </c>
      <c r="C549" s="73" t="str">
        <f>[2]自有船应收租金!C491</f>
        <v>LYGCK</v>
      </c>
      <c r="D549" s="73" t="str">
        <f>[2]自有船应收租金!F491</f>
        <v>第1期</v>
      </c>
      <c r="E549" s="73" t="str">
        <f>[2]自有船应收租金!I491</f>
        <v>2019.06.08-2019.06.15</v>
      </c>
      <c r="F549" s="74">
        <f>[2]自有船应收租金!V491</f>
        <v>0</v>
      </c>
      <c r="G549" s="73">
        <f>[2]自有船应收租金!AA491</f>
        <v>45241.934931506803</v>
      </c>
      <c r="H549" s="73">
        <f>IF([2]自有船应收租金!AB491="","",[2]自有船应收租金!AB491)</f>
        <v>45238.29</v>
      </c>
      <c r="I549" s="77" t="str">
        <f>[2]自有船应收租金!Y491</f>
        <v>1.25%佣金</v>
      </c>
    </row>
    <row r="550" spans="2:9" s="53" customFormat="1" ht="12" customHeight="1">
      <c r="B550" s="73" t="str">
        <f>[2]自有船应收租金!B492</f>
        <v>Heung-A Jakarta</v>
      </c>
      <c r="C550" s="73" t="str">
        <f>[2]自有船应收租金!C492</f>
        <v>Heung-A</v>
      </c>
      <c r="D550" s="73" t="str">
        <f>[2]自有船应收租金!F492</f>
        <v>第28期</v>
      </c>
      <c r="E550" s="73" t="str">
        <f>[2]自有船应收租金!I492</f>
        <v>2019.06.13-2019.06.28</v>
      </c>
      <c r="F550" s="74">
        <f>[2]自有船应收租金!V492</f>
        <v>0</v>
      </c>
      <c r="G550" s="73">
        <f>[2]自有船应收租金!AA492</f>
        <v>81883.125</v>
      </c>
      <c r="H550" s="73">
        <f>IF([2]自有船应收租金!AB492="","",[2]自有船应收租金!AB492)</f>
        <v>81864.5</v>
      </c>
      <c r="I550" s="77" t="str">
        <f>[2]自有船应收租金!Y492</f>
        <v>1.25%佣金</v>
      </c>
    </row>
    <row r="551" spans="2:9" s="53" customFormat="1" ht="12" customHeight="1">
      <c r="B551" s="73" t="str">
        <f>[2]自有船应收租金!B493</f>
        <v>JRS CARINA</v>
      </c>
      <c r="C551" s="73" t="str">
        <f>[2]自有船应收租金!C493</f>
        <v>CCL</v>
      </c>
      <c r="D551" s="73" t="str">
        <f>[2]自有船应收租金!F493</f>
        <v>第24期</v>
      </c>
      <c r="E551" s="73" t="str">
        <f>[2]自有船应收租金!I493</f>
        <v>2019.06.10-2019.06.25</v>
      </c>
      <c r="F551" s="74">
        <f>[2]自有船应收租金!V493</f>
        <v>0</v>
      </c>
      <c r="G551" s="73">
        <f>[2]自有船应收租金!AA493</f>
        <v>70600</v>
      </c>
      <c r="H551" s="73">
        <f>IF([2]自有船应收租金!AB493="","",[2]自有船应收租金!AB493)</f>
        <v>70591.7</v>
      </c>
      <c r="I551" s="77">
        <f>[2]自有船应收租金!Y493</f>
        <v>0</v>
      </c>
    </row>
    <row r="552" spans="2:9" s="53" customFormat="1" ht="12" customHeight="1">
      <c r="B552" s="73" t="str">
        <f>[2]自有船应收租金!B494</f>
        <v>JRS CORVUS</v>
      </c>
      <c r="C552" s="73" t="str">
        <f>[2]自有船应收租金!C494</f>
        <v>ONE</v>
      </c>
      <c r="D552" s="73" t="str">
        <f>[2]自有船应收租金!F494</f>
        <v>第29期</v>
      </c>
      <c r="E552" s="73" t="str">
        <f>[2]自有船应收租金!I494</f>
        <v>2019.06.14-2019.06.29</v>
      </c>
      <c r="F552" s="74">
        <f>[2]自有船应收租金!V494</f>
        <v>0</v>
      </c>
      <c r="G552" s="73">
        <f>[2]自有船应收租金!AA494</f>
        <v>74900.8561643836</v>
      </c>
      <c r="H552" s="73">
        <f>IF([2]自有船应收租金!AB494="","",[2]自有船应收租金!AB494)</f>
        <v>74897.240000000005</v>
      </c>
      <c r="I552" s="77" t="str">
        <f>[2]自有船应收租金!Y494</f>
        <v>1.25%佣金</v>
      </c>
    </row>
    <row r="553" spans="2:9" s="53" customFormat="1" ht="12" customHeight="1">
      <c r="B553" s="73" t="str">
        <f>[2]自有船应收租金!B495</f>
        <v>ACACIA LAN</v>
      </c>
      <c r="C553" s="73" t="str">
        <f>[2]自有船应收租金!C495</f>
        <v>Heung-A</v>
      </c>
      <c r="D553" s="73" t="str">
        <f>[2]自有船应收租金!F495</f>
        <v>第03期</v>
      </c>
      <c r="E553" s="73" t="str">
        <f>[2]自有船应收租金!I495</f>
        <v>2019.06.12-2019.06.27</v>
      </c>
      <c r="F553" s="74">
        <f>[2]自有船应收租金!V495</f>
        <v>0</v>
      </c>
      <c r="G553" s="73">
        <f>[2]自有船应收租金!AA495</f>
        <v>66512.5</v>
      </c>
      <c r="H553" s="73">
        <f>IF([2]自有船应收租金!AB495="","",[2]自有船应收租金!AB495)</f>
        <v>66497.5</v>
      </c>
      <c r="I553" s="77">
        <f>[2]自有船应收租金!Y495</f>
        <v>0</v>
      </c>
    </row>
    <row r="554" spans="2:9" s="53" customFormat="1" ht="12" customHeight="1">
      <c r="B554" s="73" t="str">
        <f>[2]自有船应收租金!B496</f>
        <v>ACACIA VIRGO</v>
      </c>
      <c r="C554" s="73" t="str">
        <f>[2]自有船应收租金!C496</f>
        <v>LYGCK</v>
      </c>
      <c r="D554" s="73" t="str">
        <f>[2]自有船应收租金!F496</f>
        <v>第2期</v>
      </c>
      <c r="E554" s="73" t="str">
        <f>[2]自有船应收租金!I496</f>
        <v>2019.06.15-2019.06.22</v>
      </c>
      <c r="F554" s="74">
        <f>[2]自有船应收租金!V496</f>
        <v>0</v>
      </c>
      <c r="G554" s="73">
        <f>[2]自有船应收租金!AA496</f>
        <v>45241.934931506803</v>
      </c>
      <c r="H554" s="73">
        <f>IF([2]自有船应收租金!AB496="","",[2]自有船应收租金!AB496)</f>
        <v>45238.33</v>
      </c>
      <c r="I554" s="77" t="str">
        <f>[2]自有船应收租金!Y496</f>
        <v>1.25%佣金</v>
      </c>
    </row>
    <row r="555" spans="2:9" s="53" customFormat="1" ht="12" customHeight="1">
      <c r="B555" s="73" t="str">
        <f>[2]自有船应收租金!B497</f>
        <v>ACACIA LIBRA</v>
      </c>
      <c r="C555" s="73" t="str">
        <f>[2]自有船应收租金!C497</f>
        <v>STM</v>
      </c>
      <c r="D555" s="73" t="str">
        <f>[2]自有船应收租金!F497</f>
        <v>第8期</v>
      </c>
      <c r="E555" s="73" t="str">
        <f>[2]自有船应收租金!I497</f>
        <v>2019.06.15-2019.06.30</v>
      </c>
      <c r="F555" s="74">
        <f>[2]自有船应收租金!V497</f>
        <v>0</v>
      </c>
      <c r="G555" s="73">
        <f>[2]自有船应收租金!AA497</f>
        <v>90209.600000000006</v>
      </c>
      <c r="H555" s="73">
        <f>IF([2]自有船应收租金!AB497="","",[2]自有船应收租金!AB497)</f>
        <v>90209.600000000006</v>
      </c>
      <c r="I555" s="77" t="str">
        <f>[2]自有船应收租金!Y497</f>
        <v>船东费</v>
      </c>
    </row>
    <row r="556" spans="2:9" s="53" customFormat="1" ht="12" customHeight="1">
      <c r="B556" s="73" t="str">
        <f>[2]自有船应收租金!B498</f>
        <v>Heung-A Manila</v>
      </c>
      <c r="C556" s="73" t="str">
        <f>[2]自有船应收租金!C498</f>
        <v>SCP</v>
      </c>
      <c r="D556" s="73" t="str">
        <f>[2]自有船应收租金!F498</f>
        <v>第12期</v>
      </c>
      <c r="E556" s="73" t="str">
        <f>[2]自有船应收租金!I498</f>
        <v>2019.06.17-2019.07.02</v>
      </c>
      <c r="F556" s="74">
        <f>[2]自有船应收租金!V498</f>
        <v>0</v>
      </c>
      <c r="G556" s="73">
        <f>[2]自有船应收租金!AA498</f>
        <v>80425.385273972599</v>
      </c>
      <c r="H556" s="73">
        <f>IF([2]自有船应收租金!AB498="","",[2]自有船应收租金!AB498)</f>
        <v>80421.759999999995</v>
      </c>
      <c r="I556" s="77" t="str">
        <f>[2]自有船应收租金!Y498</f>
        <v>1.25%佣金</v>
      </c>
    </row>
    <row r="557" spans="2:9" s="53" customFormat="1" ht="12" customHeight="1">
      <c r="B557" s="73" t="str">
        <f>[2]自有船应收租金!B499</f>
        <v>ACACIA MING</v>
      </c>
      <c r="C557" s="73" t="str">
        <f>[2]自有船应收租金!C499</f>
        <v>ONE</v>
      </c>
      <c r="D557" s="73" t="str">
        <f>[2]自有船应收租金!F499</f>
        <v>第29期</v>
      </c>
      <c r="E557" s="73" t="str">
        <f>[2]自有船应收租金!I499</f>
        <v>2019.06.19-2019.07.04</v>
      </c>
      <c r="F557" s="74">
        <f>[2]自有船应收租金!V499</f>
        <v>0</v>
      </c>
      <c r="G557" s="73">
        <f>[2]自有船应收租金!AA499</f>
        <v>73936.286164383506</v>
      </c>
      <c r="H557" s="73">
        <f>IF([2]自有船应收租金!AB499="","",[2]自有船应收租金!AB499)</f>
        <v>73932.66</v>
      </c>
      <c r="I557" s="77" t="str">
        <f>[2]自有船应收租金!Y499</f>
        <v>1.25%佣金/船东费</v>
      </c>
    </row>
    <row r="558" spans="2:9" s="53" customFormat="1" ht="12" customHeight="1">
      <c r="B558" s="73" t="str">
        <f>[2]自有船应收租金!B500</f>
        <v>ACACIA TAURUS</v>
      </c>
      <c r="C558" s="73" t="str">
        <f>[2]自有船应收租金!C500</f>
        <v>STM</v>
      </c>
      <c r="D558" s="73" t="str">
        <f>[2]自有船应收租金!F500</f>
        <v>第24期</v>
      </c>
      <c r="E558" s="73" t="str">
        <f>[2]自有船应收租金!I500</f>
        <v>2019.06.17-2019.07.02</v>
      </c>
      <c r="F558" s="74">
        <f>[2]自有船应收租金!V500</f>
        <v>0</v>
      </c>
      <c r="G558" s="73">
        <f>[2]自有船应收租金!AA500</f>
        <v>60650</v>
      </c>
      <c r="H558" s="73">
        <f>IF([2]自有船应收租金!AB500="","",[2]自有船应收租金!AB500)</f>
        <v>60650</v>
      </c>
      <c r="I558" s="77">
        <f>[2]自有船应收租金!Y500</f>
        <v>0</v>
      </c>
    </row>
    <row r="559" spans="2:9" s="53" customFormat="1" ht="12" customHeight="1">
      <c r="B559" s="73" t="str">
        <f>[2]自有船应收租金!B501</f>
        <v>OPDR LISBOA</v>
      </c>
      <c r="C559" s="73" t="str">
        <f>[2]自有船应收租金!C501</f>
        <v>HEDE</v>
      </c>
      <c r="D559" s="73" t="str">
        <f>[2]自有船应收租金!F501</f>
        <v>第9期</v>
      </c>
      <c r="E559" s="73" t="str">
        <f>[2]自有船应收租金!I501</f>
        <v>2019.06.21-2019.07.06</v>
      </c>
      <c r="F559" s="74">
        <f>[2]自有船应收租金!V501</f>
        <v>0</v>
      </c>
      <c r="G559" s="73">
        <f>[2]自有船应收租金!AA501</f>
        <v>75713</v>
      </c>
      <c r="H559" s="73">
        <f>IF([2]自有船应收租金!AB501="","",[2]自有船应收租金!AB501)</f>
        <v>75713</v>
      </c>
      <c r="I559" s="77" t="str">
        <f>[2]自有船应收租金!Y501</f>
        <v>1906ew-1907ew 劳务费</v>
      </c>
    </row>
    <row r="560" spans="2:9" s="53" customFormat="1" ht="12" customHeight="1">
      <c r="B560" s="73" t="str">
        <f>[2]自有船应收租金!B502</f>
        <v>ACACIA HAWK</v>
      </c>
      <c r="C560" s="73" t="str">
        <f>[2]自有船应收租金!C502</f>
        <v>CMS</v>
      </c>
      <c r="D560" s="73" t="str">
        <f>[2]自有船应收租金!F502</f>
        <v>第35期</v>
      </c>
      <c r="E560" s="73" t="str">
        <f>[2]自有船应收租金!I502</f>
        <v>2019.06.22-2019.07.07</v>
      </c>
      <c r="F560" s="74">
        <f>[2]自有船应收租金!V502</f>
        <v>0</v>
      </c>
      <c r="G560" s="73">
        <f>[2]自有船应收租金!AA502</f>
        <v>79048.715753424694</v>
      </c>
      <c r="H560" s="73">
        <f>IF([2]自有船应收租金!AB502="","",[2]自有船应收租金!AB502)</f>
        <v>79028.72</v>
      </c>
      <c r="I560" s="77" t="str">
        <f>[2]自有船应收租金!Y502</f>
        <v>1.25%佣金</v>
      </c>
    </row>
    <row r="561" spans="2:9" s="53" customFormat="1" ht="12" customHeight="1">
      <c r="B561" s="73" t="str">
        <f>[2]自有船应收租金!B503</f>
        <v>ACACIA VIRGO</v>
      </c>
      <c r="C561" s="73" t="str">
        <f>[2]自有船应收租金!C503</f>
        <v>LYGCK</v>
      </c>
      <c r="D561" s="73" t="str">
        <f>[2]自有船应收租金!F503</f>
        <v>final</v>
      </c>
      <c r="E561" s="73" t="str">
        <f>[2]自有船应收租金!I503</f>
        <v>2019.06.22-2019.06.30</v>
      </c>
      <c r="F561" s="74">
        <f>[2]自有船应收租金!V503</f>
        <v>0</v>
      </c>
      <c r="G561" s="73">
        <f>[2]自有船应收租金!AA503</f>
        <v>-25410.536275684899</v>
      </c>
      <c r="H561" s="73">
        <f>IF([2]自有船应收租金!AB503="","",[2]自有船应收租金!AB503)</f>
        <v>-25410.54</v>
      </c>
      <c r="I561" s="77" t="str">
        <f>[2]自有船应收租金!Y503</f>
        <v>1.25%佣金/停租(19.06.10 0142-0906 0.3083天）/接还船检验费/船东费</v>
      </c>
    </row>
    <row r="562" spans="2:9" s="53" customFormat="1" ht="12" customHeight="1">
      <c r="B562" s="73" t="str">
        <f>[2]自有船应收租金!B504</f>
        <v>Heung-A Singapore</v>
      </c>
      <c r="C562" s="73" t="str">
        <f>[2]自有船应收租金!C504</f>
        <v>SNL</v>
      </c>
      <c r="D562" s="73" t="str">
        <f>[2]自有船应收租金!F504</f>
        <v>第14期</v>
      </c>
      <c r="E562" s="73" t="str">
        <f>[2]自有船应收租金!I504</f>
        <v>2019.06.23-2019.07.08</v>
      </c>
      <c r="F562" s="74">
        <f>[2]自有船应收租金!V504</f>
        <v>0</v>
      </c>
      <c r="G562" s="73">
        <f>[2]自有船应收租金!AA504</f>
        <v>67825</v>
      </c>
      <c r="H562" s="73">
        <f>IF([2]自有船应收租金!AB504="","",[2]自有船应收租金!AB504)</f>
        <v>67798.83</v>
      </c>
      <c r="I562" s="77">
        <f>[2]自有船应收租金!Y504</f>
        <v>0</v>
      </c>
    </row>
    <row r="563" spans="2:9" s="53" customFormat="1" ht="12" customHeight="1">
      <c r="B563" s="73" t="str">
        <f>[2]自有船应收租金!B505</f>
        <v>ACACIA ARIES</v>
      </c>
      <c r="C563" s="73" t="str">
        <f>[2]自有船应收租金!C505</f>
        <v>STM</v>
      </c>
      <c r="D563" s="73" t="str">
        <f>[2]自有船应收租金!F505</f>
        <v>第12期</v>
      </c>
      <c r="E563" s="73" t="str">
        <f>[2]自有船应收租金!I505</f>
        <v>2019.06.24-2019.07.09</v>
      </c>
      <c r="F563" s="74">
        <f>[2]自有船应收租金!V505</f>
        <v>0</v>
      </c>
      <c r="G563" s="73">
        <f>[2]自有船应收租金!AA505</f>
        <v>29919.279999999999</v>
      </c>
      <c r="H563" s="73">
        <f>IF([2]自有船应收租金!AB505="","",[2]自有船应收租金!AB505)</f>
        <v>29919.279999999999</v>
      </c>
      <c r="I563" s="77" t="str">
        <f>[2]自有船应收租金!Y505</f>
        <v>停租（19/5/22 17:00-5/29 8:15 6.6354天）</v>
      </c>
    </row>
    <row r="564" spans="2:9" s="53" customFormat="1" ht="12" customHeight="1">
      <c r="B564" s="73" t="str">
        <f>[2]自有船应收租金!B506</f>
        <v>ACACIA MAKOTO</v>
      </c>
      <c r="C564" s="73" t="str">
        <f>[2]自有船应收租金!C506</f>
        <v>STM</v>
      </c>
      <c r="D564" s="73" t="str">
        <f>[2]自有船应收租金!F506</f>
        <v>第25期</v>
      </c>
      <c r="E564" s="73" t="str">
        <f>[2]自有船应收租金!I506</f>
        <v>2019.06.24-2019.07.09</v>
      </c>
      <c r="F564" s="74">
        <f>[2]自有船应收租金!V506</f>
        <v>0</v>
      </c>
      <c r="G564" s="73">
        <f>[2]自有船应收租金!AA506</f>
        <v>91200</v>
      </c>
      <c r="H564" s="73">
        <f>IF([2]自有船应收租金!AB506="","",[2]自有船应收租金!AB506)</f>
        <v>91200</v>
      </c>
      <c r="I564" s="77">
        <f>[2]自有船应收租金!Y506</f>
        <v>0</v>
      </c>
    </row>
    <row r="565" spans="2:9" s="53" customFormat="1" ht="12" customHeight="1">
      <c r="B565" s="73" t="str">
        <f>[2]自有船应收租金!B507</f>
        <v>JRS CARINA</v>
      </c>
      <c r="C565" s="73" t="str">
        <f>[2]自有船应收租金!C507</f>
        <v>CCL</v>
      </c>
      <c r="D565" s="73" t="str">
        <f>[2]自有船应收租金!F507</f>
        <v>第25期</v>
      </c>
      <c r="E565" s="73" t="str">
        <f>[2]自有船应收租金!I507</f>
        <v>2019.06.25-2019.07.10</v>
      </c>
      <c r="F565" s="74">
        <f>[2]自有船应收租金!V507</f>
        <v>0</v>
      </c>
      <c r="G565" s="73">
        <f>[2]自有船应收租金!AA507</f>
        <v>70304.98</v>
      </c>
      <c r="H565" s="73">
        <f>IF([2]自有船应收租金!AB507="","",[2]自有船应收租金!AB507)</f>
        <v>70296.66</v>
      </c>
      <c r="I565" s="77" t="str">
        <f>[2]自有船应收租金!Y507</f>
        <v>船东费</v>
      </c>
    </row>
    <row r="566" spans="2:9" s="53" customFormat="1" ht="12" customHeight="1">
      <c r="B566" s="73" t="str">
        <f>[2]自有船应收租金!B508</f>
        <v>ACACIA LEO</v>
      </c>
      <c r="C566" s="73" t="str">
        <f>[2]自有船应收租金!C508</f>
        <v>LYGCK</v>
      </c>
      <c r="D566" s="73" t="str">
        <f>[2]自有船应收租金!F508</f>
        <v>第01期</v>
      </c>
      <c r="E566" s="73" t="str">
        <f>[2]自有船应收租金!I508</f>
        <v>2019.06.26-2019.06.30</v>
      </c>
      <c r="F566" s="74">
        <f>[2]自有船应收租金!V508</f>
        <v>0</v>
      </c>
      <c r="G566" s="73">
        <f>[2]自有船应收租金!AA508</f>
        <v>20322.534246575298</v>
      </c>
      <c r="H566" s="73">
        <f>IF([2]自有船应收租金!AB508="","",[2]自有船应收租金!AB508)</f>
        <v>20310.099999999999</v>
      </c>
      <c r="I566" s="77" t="str">
        <f>[2]自有船应收租金!Y508</f>
        <v>1.25%佣金</v>
      </c>
    </row>
    <row r="567" spans="2:9" s="53" customFormat="1" ht="12" customHeight="1">
      <c r="B567" s="73" t="str">
        <f>[2]自有船应收租金!B509</f>
        <v>ACACIA LAN</v>
      </c>
      <c r="C567" s="73" t="str">
        <f>[2]自有船应收租金!C509</f>
        <v>Heung-A</v>
      </c>
      <c r="D567" s="73" t="str">
        <f>[2]自有船应收租金!F509</f>
        <v>第04期</v>
      </c>
      <c r="E567" s="73" t="str">
        <f>[2]自有船应收租金!I509</f>
        <v>2019.06.27-2019.07.12</v>
      </c>
      <c r="F567" s="74">
        <f>[2]自有船应收租金!V509</f>
        <v>0</v>
      </c>
      <c r="G567" s="73">
        <f>[2]自有船应收租金!AA509</f>
        <v>66512.5</v>
      </c>
      <c r="H567" s="73">
        <f>IF([2]自有船应收租金!AB509="","",[2]自有船应收租金!AB509)</f>
        <v>66497.5</v>
      </c>
      <c r="I567" s="77">
        <f>[2]自有船应收租金!Y509</f>
        <v>0</v>
      </c>
    </row>
    <row r="568" spans="2:9" s="53" customFormat="1" ht="12" customHeight="1">
      <c r="B568" s="73" t="str">
        <f>[2]自有船应收租金!B510</f>
        <v>Heung-A Jakarta</v>
      </c>
      <c r="C568" s="73" t="str">
        <f>[2]自有船应收租金!C510</f>
        <v>Heung-A</v>
      </c>
      <c r="D568" s="73" t="str">
        <f>[2]自有船应收租金!F510</f>
        <v>第29期</v>
      </c>
      <c r="E568" s="73" t="str">
        <f>[2]自有船应收租金!I510</f>
        <v>2019.06.28-2019.07.13</v>
      </c>
      <c r="F568" s="74">
        <f>[2]自有船应收租金!V510</f>
        <v>0</v>
      </c>
      <c r="G568" s="73">
        <f>[2]自有船应收租金!AA510</f>
        <v>81883.125</v>
      </c>
      <c r="H568" s="73">
        <f>IF([2]自有船应收租金!AB510="","",[2]自有船应收租金!AB510)</f>
        <v>81864.45</v>
      </c>
      <c r="I568" s="77" t="str">
        <f>[2]自有船应收租金!Y510</f>
        <v>1.25%佣金</v>
      </c>
    </row>
    <row r="569" spans="2:9" s="53" customFormat="1" ht="12" customHeight="1">
      <c r="B569" s="73" t="str">
        <f>[2]自有船应收租金!B511</f>
        <v>JRS CORVUS</v>
      </c>
      <c r="C569" s="73" t="str">
        <f>[2]自有船应收租金!C511</f>
        <v>ONE</v>
      </c>
      <c r="D569" s="73" t="str">
        <f>[2]自有船应收租金!F511</f>
        <v>第30期</v>
      </c>
      <c r="E569" s="73" t="str">
        <f>[2]自有船应收租金!I511</f>
        <v>2019.06.29-2019.07.14</v>
      </c>
      <c r="F569" s="74">
        <f>[2]自有船应收租金!V511</f>
        <v>0</v>
      </c>
      <c r="G569" s="73">
        <f>[2]自有船应收租金!AA511</f>
        <v>74900.8561643836</v>
      </c>
      <c r="H569" s="73">
        <f>IF([2]自有船应收租金!AB511="","",[2]自有船应收租金!AB511)</f>
        <v>74897.19</v>
      </c>
      <c r="I569" s="77" t="str">
        <f>[2]自有船应收租金!Y511</f>
        <v>1.25%佣金</v>
      </c>
    </row>
    <row r="570" spans="2:9" s="53" customFormat="1" ht="12" customHeight="1">
      <c r="B570" s="73" t="str">
        <f>[2]自有船应收租金!B512</f>
        <v>ACACIA LIBRA</v>
      </c>
      <c r="C570" s="73" t="str">
        <f>[2]自有船应收租金!C512</f>
        <v>STM</v>
      </c>
      <c r="D570" s="73" t="str">
        <f>[2]自有船应收租金!F512</f>
        <v>第9期</v>
      </c>
      <c r="E570" s="73" t="str">
        <f>[2]自有船应收租金!I512</f>
        <v>2019.06.30-2019.07.15</v>
      </c>
      <c r="F570" s="74">
        <f>[2]自有船应收租金!V512</f>
        <v>0</v>
      </c>
      <c r="G570" s="73">
        <f>[2]自有船应收租金!AA512</f>
        <v>90360.99</v>
      </c>
      <c r="H570" s="73">
        <f>IF([2]自有船应收租金!AB512="","",[2]自有船应收租金!AB512)</f>
        <v>90360.99</v>
      </c>
      <c r="I570" s="77" t="str">
        <f>[2]自有船应收租金!Y512</f>
        <v>船东费</v>
      </c>
    </row>
    <row r="571" spans="2:9" s="53" customFormat="1" ht="12" customHeight="1">
      <c r="B571" s="73" t="str">
        <f>[2]自有船应收租金!B513</f>
        <v>ACACIA VIRGO</v>
      </c>
      <c r="C571" s="73" t="str">
        <f>[2]自有船应收租金!C513</f>
        <v>ONE</v>
      </c>
      <c r="D571" s="73" t="str">
        <f>[2]自有船应收租金!F513</f>
        <v>第01期</v>
      </c>
      <c r="E571" s="73" t="str">
        <f>[2]自有船应收租金!I513</f>
        <v>2019.07.01-2019.07.16</v>
      </c>
      <c r="F571" s="74">
        <f>[2]自有船应收租金!V513</f>
        <v>0</v>
      </c>
      <c r="G571" s="73">
        <f>[2]自有船应收租金!AA513</f>
        <v>100082.10616438399</v>
      </c>
      <c r="H571" s="73">
        <f>IF([2]自有船应收租金!AB513="","",[2]自有船应收租金!AB513)</f>
        <v>100058.79</v>
      </c>
      <c r="I571" s="77" t="str">
        <f>[2]自有船应收租金!Y513</f>
        <v>1.25%佣金</v>
      </c>
    </row>
    <row r="572" spans="2:9" s="53" customFormat="1" ht="12" customHeight="1">
      <c r="B572" s="73" t="str">
        <f>[2]自有船应收租金!B514</f>
        <v>Heung-A Manila</v>
      </c>
      <c r="C572" s="73" t="str">
        <f>[2]自有船应收租金!C514</f>
        <v>SCP</v>
      </c>
      <c r="D572" s="73" t="str">
        <f>[2]自有船应收租金!F514</f>
        <v>第13期</v>
      </c>
      <c r="E572" s="73" t="str">
        <f>[2]自有船应收租金!I514</f>
        <v>2019.07.02-2019.07.17</v>
      </c>
      <c r="F572" s="74">
        <f>[2]自有船应收租金!V514</f>
        <v>0</v>
      </c>
      <c r="G572" s="73">
        <f>[2]自有船应收租金!AA514</f>
        <v>80425.385273972599</v>
      </c>
      <c r="H572" s="73">
        <f>IF([2]自有船应收租金!AB514="","",[2]自有船应收租金!AB514)</f>
        <v>80421.73</v>
      </c>
      <c r="I572" s="77" t="str">
        <f>[2]自有船应收租金!Y514</f>
        <v>1.25%佣金</v>
      </c>
    </row>
    <row r="573" spans="2:9" s="53" customFormat="1" ht="12" customHeight="1">
      <c r="B573" s="73" t="str">
        <f>[2]自有船应收租金!B515</f>
        <v>ACACIA TAURUS</v>
      </c>
      <c r="C573" s="73" t="str">
        <f>[2]自有船应收租金!C515</f>
        <v>STM</v>
      </c>
      <c r="D573" s="73" t="str">
        <f>[2]自有船应收租金!F515</f>
        <v>第25期</v>
      </c>
      <c r="E573" s="73" t="str">
        <f>[2]自有船应收租金!I515</f>
        <v>2019.07.02-2019.07.17</v>
      </c>
      <c r="F573" s="74">
        <f>[2]自有船应收租金!V515</f>
        <v>0</v>
      </c>
      <c r="G573" s="73">
        <f>[2]自有船应收租金!AA515</f>
        <v>60426.51</v>
      </c>
      <c r="H573" s="73">
        <f>IF([2]自有船应收租金!AB515="","",[2]自有船应收租金!AB515)</f>
        <v>60426.51</v>
      </c>
      <c r="I573" s="77" t="str">
        <f>[2]自有船应收租金!Y515</f>
        <v>船东费</v>
      </c>
    </row>
    <row r="574" spans="2:9" s="53" customFormat="1" ht="12" customHeight="1">
      <c r="B574" s="73" t="str">
        <f>[2]自有船应收租金!B516</f>
        <v>ACACIA LEO</v>
      </c>
      <c r="C574" s="73" t="str">
        <f>[2]自有船应收租金!C516</f>
        <v>LYGCK</v>
      </c>
      <c r="D574" s="73" t="str">
        <f>[2]自有船应收租金!F516</f>
        <v>final</v>
      </c>
      <c r="E574" s="73" t="str">
        <f>[2]自有船应收租金!I516</f>
        <v>2019.06.30-2019.07.19</v>
      </c>
      <c r="F574" s="74">
        <f>[2]自有船应收租金!V516</f>
        <v>0</v>
      </c>
      <c r="G574" s="73">
        <f>[2]自有船应收租金!AA516</f>
        <v>11895.631027397299</v>
      </c>
      <c r="H574" s="73">
        <f>IF([2]自有船应收租金!AB516="","",[2]自有船应收租金!AB516)</f>
        <v>11883.34</v>
      </c>
      <c r="I574" s="77" t="str">
        <f>[2]自有船应收租金!Y516</f>
        <v>1.25%佣金/接还船检验费/船东费/19301E-19306W劳务费</v>
      </c>
    </row>
    <row r="575" spans="2:9" s="53" customFormat="1" ht="12" customHeight="1">
      <c r="B575" s="73" t="str">
        <f>[2]自有船应收租金!B517</f>
        <v>ACACIA MING</v>
      </c>
      <c r="C575" s="73" t="str">
        <f>[2]自有船应收租金!C517</f>
        <v>ONE</v>
      </c>
      <c r="D575" s="73" t="str">
        <f>[2]自有船应收租金!F517</f>
        <v>第30期</v>
      </c>
      <c r="E575" s="73" t="str">
        <f>[2]自有船应收租金!I517</f>
        <v>2019.07.04-2019.07.19</v>
      </c>
      <c r="F575" s="74">
        <f>[2]自有船应收租金!V517</f>
        <v>0</v>
      </c>
      <c r="G575" s="73">
        <f>[2]自有船应收租金!AA517</f>
        <v>75017.8561643836</v>
      </c>
      <c r="H575" s="73">
        <f>IF([2]自有船应收租金!AB517="","",[2]自有船应收租金!AB517)</f>
        <v>75014.2</v>
      </c>
      <c r="I575" s="77" t="str">
        <f>[2]自有船应收租金!Y517</f>
        <v>1.25%佣金/028ew 劳务费</v>
      </c>
    </row>
    <row r="576" spans="2:9" s="53" customFormat="1" ht="12" customHeight="1">
      <c r="B576" s="73" t="str">
        <f>[2]自有船应收租金!B518</f>
        <v>OPDR LISBOA</v>
      </c>
      <c r="C576" s="73" t="str">
        <f>[2]自有船应收租金!C518</f>
        <v>HEDE</v>
      </c>
      <c r="D576" s="73" t="str">
        <f>[2]自有船应收租金!F518</f>
        <v>第10期</v>
      </c>
      <c r="E576" s="73" t="str">
        <f>[2]自有船应收租金!I518</f>
        <v>2019.07.06-2019.07.21</v>
      </c>
      <c r="F576" s="74">
        <f>[2]自有船应收租金!V518</f>
        <v>0</v>
      </c>
      <c r="G576" s="73">
        <f>[2]自有船应收租金!AA518</f>
        <v>73326.47</v>
      </c>
      <c r="H576" s="73">
        <f>IF([2]自有船应收租金!AB518="","",[2]自有船应收租金!AB518)</f>
        <v>73326.47</v>
      </c>
      <c r="I576" s="77" t="str">
        <f>[2]自有船应收租金!Y518</f>
        <v>船东费/1908ew 劳务费</v>
      </c>
    </row>
    <row r="577" spans="2:9" s="53" customFormat="1" ht="12" customHeight="1">
      <c r="B577" s="73" t="str">
        <f>[2]自有船应收租金!B519</f>
        <v>ACACIA HAWK</v>
      </c>
      <c r="C577" s="73" t="str">
        <f>[2]自有船应收租金!C519</f>
        <v>CMS</v>
      </c>
      <c r="D577" s="73" t="str">
        <f>[2]自有船应收租金!F519</f>
        <v>第36期</v>
      </c>
      <c r="E577" s="73" t="str">
        <f>[2]自有船应收租金!I519</f>
        <v>2019.07.07-2019.07.12</v>
      </c>
      <c r="F577" s="74">
        <f>[2]自有船应收租金!V519</f>
        <v>0</v>
      </c>
      <c r="G577" s="73">
        <f>[2]自有船应收租金!AA519</f>
        <v>26349.5719178082</v>
      </c>
      <c r="H577" s="73">
        <f>IF([2]自有船应收租金!AB519="","",[2]自有船应收租金!AB519)</f>
        <v>26349.57</v>
      </c>
      <c r="I577" s="77" t="str">
        <f>[2]自有船应收租金!Y519</f>
        <v>1.25%佣金</v>
      </c>
    </row>
    <row r="578" spans="2:9" s="53" customFormat="1" ht="12" customHeight="1">
      <c r="B578" s="73" t="str">
        <f>[2]自有船应收租金!B520</f>
        <v>ACACIA HAWK</v>
      </c>
      <c r="C578" s="73" t="str">
        <f>[2]自有船应收租金!C520</f>
        <v>CMS</v>
      </c>
      <c r="D578" s="73" t="str">
        <f>[2]自有船应收租金!F520</f>
        <v>第36期</v>
      </c>
      <c r="E578" s="73" t="str">
        <f>[2]自有船应收租金!I520</f>
        <v>2019.07.12-2019.07.22</v>
      </c>
      <c r="F578" s="74">
        <f>[2]自有船应收租金!V520</f>
        <v>0</v>
      </c>
      <c r="G578" s="73">
        <f>[2]自有船应收租金!AA520</f>
        <v>49736.6438356164</v>
      </c>
      <c r="H578" s="73">
        <f>IF([2]自有船应收租金!AB520="","",[2]自有船应收租金!AB520)</f>
        <v>49716.65</v>
      </c>
      <c r="I578" s="77" t="str">
        <f>[2]自有船应收租金!Y520</f>
        <v>1.25%佣金</v>
      </c>
    </row>
    <row r="579" spans="2:9" s="53" customFormat="1" ht="12" customHeight="1">
      <c r="B579" s="73" t="str">
        <f>[2]自有船应收租金!B521</f>
        <v>Heung-A Singapore</v>
      </c>
      <c r="C579" s="73" t="str">
        <f>[2]自有船应收租金!C521</f>
        <v>SNL</v>
      </c>
      <c r="D579" s="73" t="str">
        <f>[2]自有船应收租金!F521</f>
        <v>第15期</v>
      </c>
      <c r="E579" s="73" t="str">
        <f>[2]自有船应收租金!I521</f>
        <v>2019.07.08-2019.07.23</v>
      </c>
      <c r="F579" s="74">
        <f>[2]自有船应收租金!V521</f>
        <v>0</v>
      </c>
      <c r="G579" s="73">
        <f>[2]自有船应收租金!AA521</f>
        <v>67825</v>
      </c>
      <c r="H579" s="73">
        <f>IF([2]自有船应收租金!AB521="","",[2]自有船应收租金!AB521)</f>
        <v>67798.850000000006</v>
      </c>
      <c r="I579" s="77">
        <f>[2]自有船应收租金!Y521</f>
        <v>0</v>
      </c>
    </row>
    <row r="580" spans="2:9" s="53" customFormat="1" ht="12" customHeight="1">
      <c r="B580" s="73" t="str">
        <f>[2]自有船应收租金!B522</f>
        <v>ACACIA ARIES</v>
      </c>
      <c r="C580" s="73" t="str">
        <f>[2]自有船应收租金!C522</f>
        <v>STM</v>
      </c>
      <c r="D580" s="73" t="str">
        <f>[2]自有船应收租金!F522</f>
        <v>第13期</v>
      </c>
      <c r="E580" s="73" t="str">
        <f>[2]自有船应收租金!I522</f>
        <v>2019.07.09-2019.07.24</v>
      </c>
      <c r="F580" s="74">
        <f>[2]自有船应收租金!V522</f>
        <v>0</v>
      </c>
      <c r="G580" s="73">
        <f>[2]自有船应收租金!AA522</f>
        <v>60030.879999999997</v>
      </c>
      <c r="H580" s="73">
        <f>IF([2]自有船应收租金!AB522="","",[2]自有船应收租金!AB522)</f>
        <v>60030.879999999997</v>
      </c>
      <c r="I580" s="77" t="str">
        <f>[2]自有船应收租金!Y522</f>
        <v>船东费</v>
      </c>
    </row>
    <row r="581" spans="2:9" s="53" customFormat="1" ht="12" customHeight="1">
      <c r="B581" s="73" t="str">
        <f>[2]自有船应收租金!B523</f>
        <v>ACACIA MAKOTO</v>
      </c>
      <c r="C581" s="73" t="str">
        <f>[2]自有船应收租金!C523</f>
        <v>STM</v>
      </c>
      <c r="D581" s="73" t="str">
        <f>[2]自有船应收租金!F523</f>
        <v>第26期</v>
      </c>
      <c r="E581" s="73" t="str">
        <f>[2]自有船应收租金!I523</f>
        <v>2019.07.09-2019.07.24</v>
      </c>
      <c r="F581" s="74">
        <f>[2]自有船应收租金!V523</f>
        <v>0</v>
      </c>
      <c r="G581" s="73">
        <f>[2]自有船应收租金!AA523</f>
        <v>88954.2</v>
      </c>
      <c r="H581" s="73">
        <f>IF([2]自有船应收租金!AB523="","",[2]自有船应收租金!AB523)</f>
        <v>88954.2</v>
      </c>
      <c r="I581" s="77" t="str">
        <f>[2]自有船应收租金!Y523</f>
        <v>船东费</v>
      </c>
    </row>
    <row r="582" spans="2:9" s="53" customFormat="1" ht="12" customHeight="1">
      <c r="B582" s="73" t="str">
        <f>[2]自有船应收租金!B524</f>
        <v>JRS CARINA</v>
      </c>
      <c r="C582" s="73" t="str">
        <f>[2]自有船应收租金!C524</f>
        <v>CCL</v>
      </c>
      <c r="D582" s="73" t="str">
        <f>[2]自有船应收租金!F524</f>
        <v>第26期</v>
      </c>
      <c r="E582" s="73" t="str">
        <f>[2]自有船应收租金!I524</f>
        <v>2019.07.10-2019.07.25</v>
      </c>
      <c r="F582" s="74">
        <f>[2]自有船应收租金!V524</f>
        <v>0</v>
      </c>
      <c r="G582" s="73">
        <f>[2]自有船应收租金!AA524</f>
        <v>70600</v>
      </c>
      <c r="H582" s="73">
        <f>IF([2]自有船应收租金!AB524="","",[2]自有船应收租金!AB524)</f>
        <v>70591.69</v>
      </c>
      <c r="I582" s="77">
        <f>[2]自有船应收租金!Y524</f>
        <v>0</v>
      </c>
    </row>
    <row r="583" spans="2:9" s="53" customFormat="1" ht="12" customHeight="1">
      <c r="B583" s="73" t="str">
        <f>[2]自有船应收租金!B525</f>
        <v>ACACIA LAN</v>
      </c>
      <c r="C583" s="73" t="str">
        <f>[2]自有船应收租金!C525</f>
        <v>Heung-A</v>
      </c>
      <c r="D583" s="73" t="str">
        <f>[2]自有船应收租金!F525</f>
        <v>第05期</v>
      </c>
      <c r="E583" s="73" t="str">
        <f>[2]自有船应收租金!I525</f>
        <v>2019.07.12-2019.07.27</v>
      </c>
      <c r="F583" s="74">
        <f>[2]自有船应收租金!V525</f>
        <v>0</v>
      </c>
      <c r="G583" s="73">
        <f>[2]自有船应收租金!AA525</f>
        <v>65878.42</v>
      </c>
      <c r="H583" s="73">
        <f>IF([2]自有船应收租金!AB525="","",[2]自有船应收租金!AB525)</f>
        <v>65863.42</v>
      </c>
      <c r="I583" s="77" t="str">
        <f>[2]自有船应收租金!Y525</f>
        <v>船东费</v>
      </c>
    </row>
    <row r="584" spans="2:9" s="53" customFormat="1" ht="12" customHeight="1">
      <c r="B584" s="73" t="str">
        <f>[2]自有船应收租金!B526</f>
        <v>Heung-A Jakarta</v>
      </c>
      <c r="C584" s="73" t="str">
        <f>[2]自有船应收租金!C526</f>
        <v>Heung-A</v>
      </c>
      <c r="D584" s="73" t="str">
        <f>[2]自有船应收租金!F526</f>
        <v>第30期</v>
      </c>
      <c r="E584" s="73" t="str">
        <f>[2]自有船应收租金!I526</f>
        <v>2019.07.13-2019.07.28</v>
      </c>
      <c r="F584" s="74">
        <f>[2]自有船应收租金!V526</f>
        <v>0</v>
      </c>
      <c r="G584" s="73">
        <f>[2]自有船应收租金!AA526</f>
        <v>78029.425000000003</v>
      </c>
      <c r="H584" s="73">
        <f>IF([2]自有船应收租金!AB526="","",[2]自有船应收租金!AB526)</f>
        <v>78010.77</v>
      </c>
      <c r="I584" s="77" t="str">
        <f>[2]自有船应收租金!Y526</f>
        <v>1.25%佣金/船东费</v>
      </c>
    </row>
    <row r="585" spans="2:9" s="53" customFormat="1" ht="12" customHeight="1">
      <c r="B585" s="73" t="str">
        <f>[2]自有船应收租金!B527</f>
        <v>JRS CORVUS</v>
      </c>
      <c r="C585" s="73" t="str">
        <f>[2]自有船应收租金!C527</f>
        <v>ONE</v>
      </c>
      <c r="D585" s="73" t="str">
        <f>[2]自有船应收租金!F527</f>
        <v>第31期</v>
      </c>
      <c r="E585" s="73" t="str">
        <f>[2]自有船应收租金!I527</f>
        <v>2019.07.14-2019.07.29</v>
      </c>
      <c r="F585" s="74">
        <f>[2]自有船应收租金!V527</f>
        <v>0</v>
      </c>
      <c r="G585" s="73">
        <f>[2]自有船应收租金!AA527</f>
        <v>74900.8561643836</v>
      </c>
      <c r="H585" s="73">
        <f>IF([2]自有船应收租金!AB527="","",[2]自有船应收租金!AB527)</f>
        <v>74897.2</v>
      </c>
      <c r="I585" s="77" t="str">
        <f>[2]自有船应收租金!Y527</f>
        <v>1.25%佣金</v>
      </c>
    </row>
    <row r="586" spans="2:9" s="53" customFormat="1" ht="12" customHeight="1">
      <c r="B586" s="73" t="str">
        <f>[2]自有船应收租金!B528</f>
        <v>ACACIA VIRGO</v>
      </c>
      <c r="C586" s="73" t="str">
        <f>[2]自有船应收租金!C528</f>
        <v>ONE</v>
      </c>
      <c r="D586" s="73" t="str">
        <f>[2]自有船应收租金!F528</f>
        <v>第02期</v>
      </c>
      <c r="E586" s="73" t="str">
        <f>[2]自有船应收租金!I528</f>
        <v>2019.07.16-2019.07.31</v>
      </c>
      <c r="F586" s="74">
        <f>[2]自有船应收租金!V528</f>
        <v>0</v>
      </c>
      <c r="G586" s="73">
        <f>[2]自有船应收租金!AA528</f>
        <v>100082.10616438399</v>
      </c>
      <c r="H586" s="73">
        <f>IF([2]自有船应收租金!AB528="","",[2]自有船应收租金!AB528)</f>
        <v>100058.81</v>
      </c>
      <c r="I586" s="77" t="str">
        <f>[2]自有船应收租金!Y528</f>
        <v>1.25%佣金</v>
      </c>
    </row>
    <row r="587" spans="2:9" s="53" customFormat="1" ht="12" customHeight="1">
      <c r="B587" s="73" t="str">
        <f>[2]自有船应收租金!B529</f>
        <v>ACACIA LIBRA</v>
      </c>
      <c r="C587" s="73" t="str">
        <f>[2]自有船应收租金!C529</f>
        <v>STM</v>
      </c>
      <c r="D587" s="73" t="str">
        <f>[2]自有船应收租金!F529</f>
        <v>第10期</v>
      </c>
      <c r="E587" s="73" t="str">
        <f>[2]自有船应收租金!I529</f>
        <v>2019.07.15-2019.07.30</v>
      </c>
      <c r="F587" s="74">
        <f>[2]自有船应收租金!V529</f>
        <v>0</v>
      </c>
      <c r="G587" s="73">
        <f>[2]自有船应收租金!AA529</f>
        <v>90650</v>
      </c>
      <c r="H587" s="73">
        <f>IF([2]自有船应收租金!AB529="","",[2]自有船应收租金!AB529)</f>
        <v>90650</v>
      </c>
      <c r="I587" s="77">
        <f>[2]自有船应收租金!Y529</f>
        <v>0</v>
      </c>
    </row>
    <row r="588" spans="2:9" s="53" customFormat="1" ht="12" customHeight="1">
      <c r="B588" s="73" t="str">
        <f>[2]自有船应收租金!B530</f>
        <v>Heung-A Manila</v>
      </c>
      <c r="C588" s="73" t="str">
        <f>[2]自有船应收租金!C530</f>
        <v>SCP</v>
      </c>
      <c r="D588" s="73" t="str">
        <f>[2]自有船应收租金!F530</f>
        <v>第14期</v>
      </c>
      <c r="E588" s="73" t="str">
        <f>[2]自有船应收租金!I530</f>
        <v>2019.07.17-2019.08.01</v>
      </c>
      <c r="F588" s="74">
        <f>[2]自有船应收租金!V530</f>
        <v>0</v>
      </c>
      <c r="G588" s="73">
        <f>[2]自有船应收租金!AA530</f>
        <v>80425.385273972599</v>
      </c>
      <c r="H588" s="73">
        <f>IF([2]自有船应收租金!AB530="","",[2]自有船应收租金!AB530)</f>
        <v>80421.73</v>
      </c>
      <c r="I588" s="77" t="str">
        <f>[2]自有船应收租金!Y530</f>
        <v>1.25%佣金</v>
      </c>
    </row>
    <row r="589" spans="2:9" s="53" customFormat="1" ht="12" customHeight="1">
      <c r="B589" s="73" t="str">
        <f>[2]自有船应收租金!B531</f>
        <v>ACACIA TAURUS</v>
      </c>
      <c r="C589" s="73" t="str">
        <f>[2]自有船应收租金!C531</f>
        <v>STM</v>
      </c>
      <c r="D589" s="73" t="str">
        <f>[2]自有船应收租金!F531</f>
        <v>第26期</v>
      </c>
      <c r="E589" s="73" t="str">
        <f>[2]自有船应收租金!I531</f>
        <v>2019.07.17-2019.08.01</v>
      </c>
      <c r="F589" s="74">
        <f>[2]自有船应收租金!V531</f>
        <v>0</v>
      </c>
      <c r="G589" s="73">
        <f>[2]自有船应收租金!AA531</f>
        <v>60650</v>
      </c>
      <c r="H589" s="73">
        <f>IF([2]自有船应收租金!AB531="","",[2]自有船应收租金!AB531)</f>
        <v>60650</v>
      </c>
      <c r="I589" s="77">
        <f>[2]自有船应收租金!Y531</f>
        <v>0</v>
      </c>
    </row>
    <row r="590" spans="2:9" s="53" customFormat="1" ht="12" customHeight="1">
      <c r="B590" s="73" t="str">
        <f>[2]自有船应收租金!B532</f>
        <v>ACACIA MING</v>
      </c>
      <c r="C590" s="73" t="str">
        <f>[2]自有船应收租金!C532</f>
        <v>ONE</v>
      </c>
      <c r="D590" s="73" t="str">
        <f>[2]自有船应收租金!F532</f>
        <v>第31期</v>
      </c>
      <c r="E590" s="73" t="str">
        <f>[2]自有船应收租金!I532</f>
        <v>2019.07.19-2019.08.03</v>
      </c>
      <c r="F590" s="74">
        <f>[2]自有船应收租金!V532</f>
        <v>0</v>
      </c>
      <c r="G590" s="73">
        <f>[2]自有船应收租金!AA532</f>
        <v>74233.096164383605</v>
      </c>
      <c r="H590" s="73">
        <f>IF([2]自有船应收租金!AB532="","",[2]自有船应收租金!AB532)</f>
        <v>0</v>
      </c>
      <c r="I590" s="77" t="str">
        <f>[2]自有船应收租金!Y532</f>
        <v>1.25%佣金/船东费</v>
      </c>
    </row>
    <row r="591" spans="2:9" s="53" customFormat="1" ht="12" customHeight="1">
      <c r="B591" s="73" t="str">
        <f>[2]自有船应收租金!B533</f>
        <v>OPDR LISBOA</v>
      </c>
      <c r="C591" s="73" t="str">
        <f>[2]自有船应收租金!C533</f>
        <v>HEDE</v>
      </c>
      <c r="D591" s="73" t="str">
        <f>[2]自有船应收租金!F533</f>
        <v>第11期</v>
      </c>
      <c r="E591" s="73" t="str">
        <f>[2]自有船应收租金!I533</f>
        <v>2019.07.21-2019.08.05</v>
      </c>
      <c r="F591" s="74">
        <f>[2]自有船应收租金!V533</f>
        <v>0</v>
      </c>
      <c r="G591" s="73">
        <f>[2]自有船应收租金!AA533</f>
        <v>75641</v>
      </c>
      <c r="H591" s="73">
        <f>IF([2]自有船应收租金!AB533="","",[2]自有船应收租金!AB533)</f>
        <v>75641</v>
      </c>
      <c r="I591" s="77" t="str">
        <f>[2]自有船应收租金!Y533</f>
        <v>1909ew-1910ew 劳务费</v>
      </c>
    </row>
    <row r="592" spans="2:9" s="53" customFormat="1" ht="12" customHeight="1">
      <c r="B592" s="73" t="str">
        <f>[2]自有船应收租金!B534</f>
        <v>ACACIA HAWK</v>
      </c>
      <c r="C592" s="73" t="str">
        <f>[2]自有船应收租金!C534</f>
        <v>CMS</v>
      </c>
      <c r="D592" s="73" t="str">
        <f>[2]自有船应收租金!F534</f>
        <v>第37期</v>
      </c>
      <c r="E592" s="73" t="str">
        <f>[2]自有船应收租金!I534</f>
        <v>2019.07.22-2019.08.06</v>
      </c>
      <c r="F592" s="74">
        <f>[2]自有船应收租金!V534</f>
        <v>0</v>
      </c>
      <c r="G592" s="73">
        <f>[2]自有船应收租金!AA534</f>
        <v>74604.965753424694</v>
      </c>
      <c r="H592" s="73">
        <f>IF([2]自有船应收租金!AB534="","",[2]自有船应收租金!AB534)</f>
        <v>74584.97</v>
      </c>
      <c r="I592" s="77" t="str">
        <f>[2]自有船应收租金!Y534</f>
        <v>1.25%佣金</v>
      </c>
    </row>
    <row r="593" spans="2:9" s="53" customFormat="1" ht="12" customHeight="1">
      <c r="B593" s="73" t="str">
        <f>[2]自有船应收租金!B535</f>
        <v>Heung-A Singapore</v>
      </c>
      <c r="C593" s="73" t="str">
        <f>[2]自有船应收租金!C535</f>
        <v>SNL</v>
      </c>
      <c r="D593" s="73" t="str">
        <f>[2]自有船应收租金!F535</f>
        <v>第16期</v>
      </c>
      <c r="E593" s="73" t="str">
        <f>[2]自有船应收租金!I535</f>
        <v>2019.07.23-2019.08.07</v>
      </c>
      <c r="F593" s="74">
        <f>[2]自有船应收租金!V535</f>
        <v>0</v>
      </c>
      <c r="G593" s="73">
        <f>[2]自有船应收租金!AA535</f>
        <v>67825</v>
      </c>
      <c r="H593" s="73">
        <f>IF([2]自有船应收租金!AB535="","",[2]自有船应收租金!AB535)</f>
        <v>67798.86</v>
      </c>
      <c r="I593" s="77">
        <f>[2]自有船应收租金!Y535</f>
        <v>0</v>
      </c>
    </row>
    <row r="594" spans="2:9" s="53" customFormat="1" ht="12" customHeight="1">
      <c r="B594" s="73" t="str">
        <f>[2]自有船应收租金!B536</f>
        <v>ACACIA ARIES</v>
      </c>
      <c r="C594" s="73" t="str">
        <f>[2]自有船应收租金!C536</f>
        <v>STM</v>
      </c>
      <c r="D594" s="73" t="str">
        <f>[2]自有船应收租金!F536</f>
        <v>第14期</v>
      </c>
      <c r="E594" s="73" t="str">
        <f>[2]自有船应收租金!I536</f>
        <v>2019.07.24-2019.08.08</v>
      </c>
      <c r="F594" s="74">
        <f>[2]自有船应收租金!V536</f>
        <v>0</v>
      </c>
      <c r="G594" s="73">
        <f>[2]自有船应收租金!AA536</f>
        <v>60650</v>
      </c>
      <c r="H594" s="73">
        <f>IF([2]自有船应收租金!AB536="","",[2]自有船应收租金!AB536)</f>
        <v>60650</v>
      </c>
      <c r="I594" s="77">
        <f>[2]自有船应收租金!Y536</f>
        <v>0</v>
      </c>
    </row>
    <row r="595" spans="2:9" s="53" customFormat="1" ht="12" customHeight="1">
      <c r="B595" s="73" t="str">
        <f>[2]自有船应收租金!B537</f>
        <v>ACACIA MAKOTO</v>
      </c>
      <c r="C595" s="73" t="str">
        <f>[2]自有船应收租金!C537</f>
        <v>STM</v>
      </c>
      <c r="D595" s="73" t="str">
        <f>[2]自有船应收租金!F537</f>
        <v>第27期</v>
      </c>
      <c r="E595" s="73" t="str">
        <f>[2]自有船应收租金!I537</f>
        <v>2019.07.24-2019.08.08</v>
      </c>
      <c r="F595" s="74">
        <f>[2]自有船应收租金!V537</f>
        <v>0</v>
      </c>
      <c r="G595" s="73">
        <f>[2]自有船应收租金!AA537</f>
        <v>91200</v>
      </c>
      <c r="H595" s="73">
        <f>IF([2]自有船应收租金!AB537="","",[2]自有船应收租金!AB537)</f>
        <v>91200</v>
      </c>
      <c r="I595" s="77">
        <f>[2]自有船应收租金!Y537</f>
        <v>0</v>
      </c>
    </row>
    <row r="596" spans="2:9" s="53" customFormat="1" ht="12" customHeight="1">
      <c r="B596" s="73" t="str">
        <f>[2]自有船应收租金!B538</f>
        <v>JRS CARINA</v>
      </c>
      <c r="C596" s="73" t="str">
        <f>[2]自有船应收租金!C538</f>
        <v>CCL</v>
      </c>
      <c r="D596" s="73" t="str">
        <f>[2]自有船应收租金!F538</f>
        <v>第27期</v>
      </c>
      <c r="E596" s="73" t="str">
        <f>[2]自有船应收租金!I538</f>
        <v>2019.07.25-2019.08.09</v>
      </c>
      <c r="F596" s="74">
        <f>[2]自有船应收租金!V538</f>
        <v>0</v>
      </c>
      <c r="G596" s="73">
        <f>[2]自有船应收租金!AA538</f>
        <v>70182.33</v>
      </c>
      <c r="H596" s="73">
        <f>IF([2]自有船应收租金!AB538="","",[2]自有船应收租金!AB538)</f>
        <v>70179.929999999993</v>
      </c>
      <c r="I596" s="77" t="str">
        <f>[2]自有船应收租金!Y538</f>
        <v>船东费</v>
      </c>
    </row>
    <row r="597" spans="2:9" s="53" customFormat="1" ht="12" customHeight="1">
      <c r="B597" s="73" t="str">
        <f>[2]自有船应收租金!B539</f>
        <v>ACACIA LAN</v>
      </c>
      <c r="C597" s="73" t="str">
        <f>[2]自有船应收租金!C539</f>
        <v>Heung-A</v>
      </c>
      <c r="D597" s="73" t="str">
        <f>[2]自有船应收租金!F539</f>
        <v>第06期</v>
      </c>
      <c r="E597" s="73" t="str">
        <f>[2]自有船应收租金!I539</f>
        <v>2019.07.27-2019.08.11</v>
      </c>
      <c r="F597" s="74">
        <f>[2]自有船应收租金!V539</f>
        <v>0</v>
      </c>
      <c r="G597" s="73">
        <f>[2]自有船应收租金!AA539</f>
        <v>66358.070000000007</v>
      </c>
      <c r="H597" s="73">
        <f>IF([2]自有船应收租金!AB539="","",[2]自有船应收租金!AB539)</f>
        <v>66343.070000000007</v>
      </c>
      <c r="I597" s="77" t="str">
        <f>[2]自有船应收租金!Y539</f>
        <v>船东费</v>
      </c>
    </row>
    <row r="598" spans="2:9" s="53" customFormat="1" ht="12" customHeight="1">
      <c r="B598" s="73" t="str">
        <f>[2]自有船应收租金!B540</f>
        <v>Heung-A Jakarta</v>
      </c>
      <c r="C598" s="73" t="str">
        <f>[2]自有船应收租金!C540</f>
        <v>Heung-A</v>
      </c>
      <c r="D598" s="73" t="str">
        <f>[2]自有船应收租金!F540</f>
        <v>第31期</v>
      </c>
      <c r="E598" s="73" t="str">
        <f>[2]自有船应收租金!I540</f>
        <v>2019.07.28-2019.08.01</v>
      </c>
      <c r="F598" s="74">
        <f>[2]自有船应收租金!V540</f>
        <v>0</v>
      </c>
      <c r="G598" s="73">
        <f>[2]自有船应收租金!AA540</f>
        <v>21835.5</v>
      </c>
      <c r="H598" s="73">
        <f>IF([2]自有船应收租金!AB540="","",[2]自有船应收租金!AB540)</f>
        <v>21835.5</v>
      </c>
      <c r="I598" s="77" t="str">
        <f>[2]自有船应收租金!Y540</f>
        <v>1.25%佣金</v>
      </c>
    </row>
    <row r="599" spans="2:9" s="53" customFormat="1" ht="12" customHeight="1">
      <c r="B599" s="73" t="str">
        <f>[2]自有船应收租金!B541</f>
        <v>Heung-A Jakarta</v>
      </c>
      <c r="C599" s="73" t="str">
        <f>[2]自有船应收租金!C541</f>
        <v>Heung-A</v>
      </c>
      <c r="D599" s="73" t="str">
        <f>[2]自有船应收租金!F541</f>
        <v>第31期</v>
      </c>
      <c r="E599" s="73" t="str">
        <f>[2]自有船应收租金!I541</f>
        <v>2019.08.01-2019.08.12</v>
      </c>
      <c r="F599" s="74">
        <f>[2]自有船应收租金!V541</f>
        <v>0</v>
      </c>
      <c r="G599" s="73">
        <f>[2]自有船应收租金!AA541</f>
        <v>58584.364999999998</v>
      </c>
      <c r="H599" s="73">
        <f>IF([2]自有船应收租金!AB541="","",[2]自有船应收租金!AB541)</f>
        <v>58565.75</v>
      </c>
      <c r="I599" s="77" t="str">
        <f>[2]自有船应收租金!Y541</f>
        <v>1.25%佣金/船东费</v>
      </c>
    </row>
    <row r="600" spans="2:9" s="53" customFormat="1" ht="12" customHeight="1">
      <c r="B600" s="73" t="str">
        <f>[2]自有船应收租金!B542</f>
        <v>JRS CORVUS</v>
      </c>
      <c r="C600" s="73" t="str">
        <f>[2]自有船应收租金!C542</f>
        <v>ONE</v>
      </c>
      <c r="D600" s="73" t="str">
        <f>[2]自有船应收租金!F542</f>
        <v>第32期</v>
      </c>
      <c r="E600" s="73" t="str">
        <f>[2]自有船应收租金!I542</f>
        <v>2019.07.29-2019.08.13</v>
      </c>
      <c r="F600" s="74">
        <f>[2]自有船应收租金!V542</f>
        <v>0</v>
      </c>
      <c r="G600" s="73">
        <f>[2]自有船应收租金!AA542</f>
        <v>74163.507613698603</v>
      </c>
      <c r="H600" s="73">
        <f>IF([2]自有船应收租金!AB542="","",[2]自有船应收租金!AB542)</f>
        <v>74159.88</v>
      </c>
      <c r="I600" s="77" t="str">
        <f>[2]自有船应收租金!Y542</f>
        <v>1.25%佣金/停租（6.02 1938-6.02 2230UTC  0.11944天）</v>
      </c>
    </row>
    <row r="601" spans="2:9" s="53" customFormat="1" ht="12" customHeight="1">
      <c r="B601" s="73" t="str">
        <f>[2]自有船应收租金!B543</f>
        <v>ACACIA VIRGO</v>
      </c>
      <c r="C601" s="73" t="str">
        <f>[2]自有船应收租金!C543</f>
        <v>ONE</v>
      </c>
      <c r="D601" s="73" t="str">
        <f>[2]自有船应收租金!F543</f>
        <v>第03期</v>
      </c>
      <c r="E601" s="73" t="str">
        <f>[2]自有船应收租金!I543</f>
        <v>2019.07.31-2019.08.15</v>
      </c>
      <c r="F601" s="74">
        <f>[2]自有船应收租金!V543</f>
        <v>0</v>
      </c>
      <c r="G601" s="73">
        <f>[2]自有船应收租金!AA543</f>
        <v>99157.226164383595</v>
      </c>
      <c r="H601" s="73">
        <f>IF([2]自有船应收租金!AB543="","",[2]自有船应收租金!AB543)</f>
        <v>99133.94</v>
      </c>
      <c r="I601" s="77" t="str">
        <f>[2]自有船应收租金!Y543</f>
        <v>1.25%佣金/船东费</v>
      </c>
    </row>
    <row r="602" spans="2:9" s="53" customFormat="1" ht="12" customHeight="1">
      <c r="B602" s="73" t="str">
        <f>[2]自有船应收租金!B544</f>
        <v>ACACIA LIBRA</v>
      </c>
      <c r="C602" s="73" t="str">
        <f>[2]自有船应收租金!C544</f>
        <v>STM</v>
      </c>
      <c r="D602" s="73" t="str">
        <f>[2]自有船应收租金!F544</f>
        <v>第11期</v>
      </c>
      <c r="E602" s="73" t="str">
        <f>[2]自有船应收租金!I544</f>
        <v>2019.07.30-2019.08.14</v>
      </c>
      <c r="F602" s="74">
        <f>[2]自有船应收租金!V544</f>
        <v>0</v>
      </c>
      <c r="G602" s="73">
        <f>[2]自有船应收租金!AA544</f>
        <v>90034.84</v>
      </c>
      <c r="H602" s="73">
        <f>IF([2]自有船应收租金!AB544="","",[2]自有船应收租金!AB544)</f>
        <v>90034.84</v>
      </c>
      <c r="I602" s="77" t="str">
        <f>[2]自有船应收租金!Y544</f>
        <v>船东费</v>
      </c>
    </row>
    <row r="603" spans="2:9" s="53" customFormat="1" ht="12" customHeight="1">
      <c r="B603" s="73" t="str">
        <f>[2]自有船应收租金!B545</f>
        <v>ACACIA TAURUS</v>
      </c>
      <c r="C603" s="73" t="str">
        <f>[2]自有船应收租金!C545</f>
        <v>STM</v>
      </c>
      <c r="D603" s="73" t="str">
        <f>[2]自有船应收租金!F545</f>
        <v>第27期</v>
      </c>
      <c r="E603" s="73" t="str">
        <f>[2]自有船应收租金!I545</f>
        <v>2019.08.01-2019.08.16</v>
      </c>
      <c r="F603" s="74">
        <f>[2]自有船应收租金!V545</f>
        <v>0</v>
      </c>
      <c r="G603" s="73">
        <f>[2]自有船应收租金!AA545</f>
        <v>60290.35</v>
      </c>
      <c r="H603" s="73">
        <f>IF([2]自有船应收租金!AB545="","",[2]自有船应收租金!AB545)</f>
        <v>60290.35</v>
      </c>
      <c r="I603" s="77" t="str">
        <f>[2]自有船应收租金!Y545</f>
        <v>船东费</v>
      </c>
    </row>
    <row r="604" spans="2:9" s="53" customFormat="1" ht="12" customHeight="1">
      <c r="B604" s="73" t="str">
        <f>[2]自有船应收租金!B546</f>
        <v>Heung-A Manila</v>
      </c>
      <c r="C604" s="73" t="str">
        <f>[2]自有船应收租金!C546</f>
        <v>SCP</v>
      </c>
      <c r="D604" s="73" t="str">
        <f>[2]自有船应收租金!F546</f>
        <v>第15期</v>
      </c>
      <c r="E604" s="73" t="str">
        <f>[2]自有船应收租金!I546</f>
        <v>2019.08.01-2019.08.16</v>
      </c>
      <c r="F604" s="74">
        <f>[2]自有船应收租金!V546</f>
        <v>0</v>
      </c>
      <c r="G604" s="73">
        <f>[2]自有船应收租金!AA546</f>
        <v>10567.7052739726</v>
      </c>
      <c r="H604" s="73">
        <f>IF([2]自有船应收租金!AB546="","",[2]自有船应收租金!AB546)</f>
        <v>10564.1</v>
      </c>
      <c r="I604" s="77" t="str">
        <f>[2]自有船应收租金!Y546</f>
        <v>1.25%佣金/船东预留费/船东费</v>
      </c>
    </row>
    <row r="605" spans="2:9" s="53" customFormat="1" ht="12" customHeight="1">
      <c r="B605" s="73" t="str">
        <f>[2]自有船应收租金!B547</f>
        <v>ACACIA MING</v>
      </c>
      <c r="C605" s="73" t="str">
        <f>[2]自有船应收租金!C547</f>
        <v>ONE</v>
      </c>
      <c r="D605" s="73" t="str">
        <f>[2]自有船应收租金!F547</f>
        <v>第32期</v>
      </c>
      <c r="E605" s="73" t="str">
        <f>[2]自有船应收租金!I547</f>
        <v>2019.08.03-2019.08.18</v>
      </c>
      <c r="F605" s="74">
        <f>[2]自有船应收租金!V547</f>
        <v>0</v>
      </c>
      <c r="G605" s="73">
        <f>[2]自有船应收租金!AA547</f>
        <v>75050.8561643836</v>
      </c>
      <c r="H605" s="73">
        <f>IF([2]自有船应收租金!AB547="","",[2]自有船应收租金!AB547)</f>
        <v>0</v>
      </c>
      <c r="I605" s="77" t="str">
        <f>[2]自有船应收租金!Y547</f>
        <v>1.25%佣金/029ew 劳务费</v>
      </c>
    </row>
    <row r="606" spans="2:9" s="53" customFormat="1" ht="12" customHeight="1">
      <c r="B606" s="73" t="str">
        <f>[2]自有船应收租金!B548</f>
        <v>OPDR LISBOA</v>
      </c>
      <c r="C606" s="73" t="str">
        <f>[2]自有船应收租金!C548</f>
        <v>HEDE</v>
      </c>
      <c r="D606" s="73" t="str">
        <f>[2]自有船应收租金!F548</f>
        <v>第12期</v>
      </c>
      <c r="E606" s="73" t="str">
        <f>[2]自有船应收租金!I548</f>
        <v>2019.08.05-2019.08.20</v>
      </c>
      <c r="F606" s="74">
        <f>[2]自有船应收租金!V548</f>
        <v>0</v>
      </c>
      <c r="G606" s="73">
        <f>[2]自有船应收租金!AA548</f>
        <v>74775</v>
      </c>
      <c r="H606" s="73">
        <f>IF([2]自有船应收租金!AB548="","",[2]自有船应收租金!AB548)</f>
        <v>74775</v>
      </c>
      <c r="I606" s="77" t="str">
        <f>[2]自有船应收租金!Y548</f>
        <v>1911ew 劳务费</v>
      </c>
    </row>
    <row r="607" spans="2:9" s="53" customFormat="1" ht="12" customHeight="1">
      <c r="B607" s="73" t="str">
        <f>[2]自有船应收租金!B549</f>
        <v>ACACIA HAWK</v>
      </c>
      <c r="C607" s="73" t="str">
        <f>[2]自有船应收租金!C549</f>
        <v>CMS</v>
      </c>
      <c r="D607" s="73" t="str">
        <f>[2]自有船应收租金!F549</f>
        <v>第38期</v>
      </c>
      <c r="E607" s="73" t="str">
        <f>[2]自有船应收租金!I549</f>
        <v>2019.08.06-2019.08.21</v>
      </c>
      <c r="F607" s="74">
        <f>[2]自有船应收租金!V549</f>
        <v>0</v>
      </c>
      <c r="G607" s="73">
        <f>[2]自有船应收租金!AA549</f>
        <v>74604.965753424694</v>
      </c>
      <c r="H607" s="73">
        <f>IF([2]自有船应收租金!AB549="","",[2]自有船应收租金!AB549)</f>
        <v>74584.97</v>
      </c>
      <c r="I607" s="77" t="str">
        <f>[2]自有船应收租金!Y549</f>
        <v>1.25%佣金</v>
      </c>
    </row>
    <row r="608" spans="2:9" s="53" customFormat="1" ht="12" customHeight="1">
      <c r="B608" s="73" t="str">
        <f>[2]自有船应收租金!B550</f>
        <v>Heung-A Singapore</v>
      </c>
      <c r="C608" s="73" t="str">
        <f>[2]自有船应收租金!C550</f>
        <v>SNL</v>
      </c>
      <c r="D608" s="73" t="str">
        <f>[2]自有船应收租金!F550</f>
        <v>第17期</v>
      </c>
      <c r="E608" s="73" t="str">
        <f>[2]自有船应收租金!I550</f>
        <v>2019.08.07-2019.08.22</v>
      </c>
      <c r="F608" s="74">
        <f>[2]自有船应收租金!V550</f>
        <v>0</v>
      </c>
      <c r="G608" s="73">
        <f>[2]自有船应收租金!AA550</f>
        <v>67825</v>
      </c>
      <c r="H608" s="73">
        <f>IF([2]自有船应收租金!AB550="","",[2]自有船应收租金!AB550)</f>
        <v>67798.91</v>
      </c>
      <c r="I608" s="77">
        <f>[2]自有船应收租金!Y550</f>
        <v>0</v>
      </c>
    </row>
    <row r="609" spans="2:9" s="53" customFormat="1" ht="12" customHeight="1">
      <c r="B609" s="73" t="str">
        <f>[2]自有船应收租金!B551</f>
        <v>ACACIA ARIES</v>
      </c>
      <c r="C609" s="73" t="str">
        <f>[2]自有船应收租金!C551</f>
        <v>STM</v>
      </c>
      <c r="D609" s="73" t="str">
        <f>[2]自有船应收租金!F551</f>
        <v>第15期</v>
      </c>
      <c r="E609" s="73" t="str">
        <f>[2]自有船应收租金!I551</f>
        <v>2019.08.08-2019.08.23</v>
      </c>
      <c r="F609" s="74">
        <f>[2]自有船应收租金!V551</f>
        <v>0</v>
      </c>
      <c r="G609" s="73">
        <f>[2]自有船应收租金!AA551</f>
        <v>60491.43</v>
      </c>
      <c r="H609" s="73">
        <f>IF([2]自有船应收租金!AB551="","",[2]自有船应收租金!AB551)</f>
        <v>60491.43</v>
      </c>
      <c r="I609" s="77" t="str">
        <f>[2]自有船应收租金!Y551</f>
        <v>船东费</v>
      </c>
    </row>
    <row r="610" spans="2:9" s="53" customFormat="1" ht="12" customHeight="1">
      <c r="B610" s="73" t="str">
        <f>[2]自有船应收租金!B552</f>
        <v>ACACIA MAKOTO</v>
      </c>
      <c r="C610" s="73" t="str">
        <f>[2]自有船应收租金!C552</f>
        <v>STM</v>
      </c>
      <c r="D610" s="73" t="str">
        <f>[2]自有船应收租金!F552</f>
        <v>第28期</v>
      </c>
      <c r="E610" s="73" t="str">
        <f>[2]自有船应收租金!I552</f>
        <v>2019.08.08-2019.08.23</v>
      </c>
      <c r="F610" s="74">
        <f>[2]自有船应收租金!V552</f>
        <v>0</v>
      </c>
      <c r="G610" s="73">
        <f>[2]自有船应收租金!AA552</f>
        <v>88730.37</v>
      </c>
      <c r="H610" s="73">
        <f>IF([2]自有船应收租金!AB552="","",[2]自有船应收租金!AB552)</f>
        <v>88730.37</v>
      </c>
      <c r="I610" s="77" t="str">
        <f>[2]自有船应收租金!Y552</f>
        <v>船东费</v>
      </c>
    </row>
    <row r="611" spans="2:9" s="53" customFormat="1" ht="12" customHeight="1">
      <c r="B611" s="73" t="str">
        <f>[2]自有船应收租金!B553</f>
        <v>JRS CARINA</v>
      </c>
      <c r="C611" s="73" t="str">
        <f>[2]自有船应收租金!C553</f>
        <v>CCL</v>
      </c>
      <c r="D611" s="73" t="str">
        <f>[2]自有船应收租金!F553</f>
        <v>第28期</v>
      </c>
      <c r="E611" s="73" t="str">
        <f>[2]自有船应收租金!I553</f>
        <v>2019.08.09-2019.08.24</v>
      </c>
      <c r="F611" s="74">
        <f>[2]自有船应收租金!V553</f>
        <v>0</v>
      </c>
      <c r="G611" s="73">
        <f>[2]自有船应收租金!AA553</f>
        <v>70600</v>
      </c>
      <c r="H611" s="73">
        <f>IF([2]自有船应收租金!AB553="","",[2]自有船应收租金!AB553)</f>
        <v>70591.72</v>
      </c>
      <c r="I611" s="77">
        <f>[2]自有船应收租金!Y553</f>
        <v>0</v>
      </c>
    </row>
    <row r="612" spans="2:9" s="53" customFormat="1" ht="12" customHeight="1">
      <c r="B612" s="73" t="str">
        <f>[2]自有船应收租金!B554</f>
        <v>ACACIA LEO</v>
      </c>
      <c r="C612" s="73" t="str">
        <f>[2]自有船应收租金!C554</f>
        <v>STM</v>
      </c>
      <c r="D612" s="73" t="str">
        <f>[2]自有船应收租金!F554</f>
        <v>第01期</v>
      </c>
      <c r="E612" s="73" t="str">
        <f>[2]自有船应收租金!I554</f>
        <v>2019.08.09-2019.08.24</v>
      </c>
      <c r="F612" s="74">
        <f>[2]自有船应收租金!V554</f>
        <v>0</v>
      </c>
      <c r="G612" s="73">
        <f>[2]自有船应收租金!AA554</f>
        <v>266279.52500000002</v>
      </c>
      <c r="H612" s="73">
        <f>IF([2]自有船应收租金!AB554="","",[2]自有船应收租金!AB554)</f>
        <v>266279.53000000003</v>
      </c>
      <c r="I612" s="77">
        <f>[2]自有船应收租金!Y554</f>
        <v>0</v>
      </c>
    </row>
    <row r="613" spans="2:9" s="53" customFormat="1" ht="12" customHeight="1">
      <c r="B613" s="73" t="str">
        <f>[2]自有船应收租金!B555</f>
        <v>ACACIA LAN</v>
      </c>
      <c r="C613" s="73" t="str">
        <f>[2]自有船应收租金!C555</f>
        <v>Heung-A</v>
      </c>
      <c r="D613" s="73" t="str">
        <f>[2]自有船应收租金!F555</f>
        <v>第07期</v>
      </c>
      <c r="E613" s="73" t="str">
        <f>[2]自有船应收租金!I555</f>
        <v>2019.08.11-2019.08.26</v>
      </c>
      <c r="F613" s="74">
        <f>[2]自有船应收租金!V555</f>
        <v>0</v>
      </c>
      <c r="G613" s="73">
        <f>[2]自有船应收租金!AA555</f>
        <v>66512.5</v>
      </c>
      <c r="H613" s="73">
        <f>IF([2]自有船应收租金!AB555="","",[2]自有船应收租金!AB555)</f>
        <v>66497.5</v>
      </c>
      <c r="I613" s="77">
        <f>[2]自有船应收租金!Y555</f>
        <v>0</v>
      </c>
    </row>
    <row r="614" spans="2:9" s="53" customFormat="1" ht="12" customHeight="1">
      <c r="B614" s="73" t="str">
        <f>[2]自有船应收租金!B556</f>
        <v>Heung-A Jakarta</v>
      </c>
      <c r="C614" s="73" t="str">
        <f>[2]自有船应收租金!C556</f>
        <v>Heung-A</v>
      </c>
      <c r="D614" s="73" t="str">
        <f>[2]自有船应收租金!F556</f>
        <v>第32期</v>
      </c>
      <c r="E614" s="73" t="str">
        <f>[2]自有船应收租金!I556</f>
        <v>2019.08.12-2019.08.27</v>
      </c>
      <c r="F614" s="74">
        <f>[2]自有船应收租金!V556</f>
        <v>0</v>
      </c>
      <c r="G614" s="73">
        <f>[2]自有船应收租金!AA556</f>
        <v>80728.125</v>
      </c>
      <c r="H614" s="73">
        <f>IF([2]自有船应收租金!AB556="","",[2]自有船应收租金!AB556)</f>
        <v>80689.850000000006</v>
      </c>
      <c r="I614" s="77" t="str">
        <f>[2]自有船应收租金!Y556</f>
        <v>1.25%佣金</v>
      </c>
    </row>
    <row r="615" spans="2:9" s="53" customFormat="1" ht="12" customHeight="1">
      <c r="B615" s="73" t="str">
        <f>[2]自有船应收租金!B557</f>
        <v>JRS CORVUS</v>
      </c>
      <c r="C615" s="73" t="str">
        <f>[2]自有船应收租金!C557</f>
        <v>ONE</v>
      </c>
      <c r="D615" s="73" t="str">
        <f>[2]自有船应收租金!F557</f>
        <v>第33期</v>
      </c>
      <c r="E615" s="73" t="str">
        <f>[2]自有船应收租金!I557</f>
        <v>2019.08.13-2019.08.28</v>
      </c>
      <c r="F615" s="74">
        <f>[2]自有船应收租金!V557</f>
        <v>0</v>
      </c>
      <c r="G615" s="73">
        <f>[2]自有船应收租金!AA557</f>
        <v>74900.8561643836</v>
      </c>
      <c r="H615" s="73">
        <f>IF([2]自有船应收租金!AB557="","",[2]自有船应收租金!AB557)</f>
        <v>74897.27</v>
      </c>
      <c r="I615" s="77" t="str">
        <f>[2]自有船应收租金!Y557</f>
        <v>1.25%佣金</v>
      </c>
    </row>
    <row r="616" spans="2:9" s="53" customFormat="1" ht="12" customHeight="1">
      <c r="B616" s="73" t="str">
        <f>[2]自有船应收租金!B558</f>
        <v>ACACIA VIRGO</v>
      </c>
      <c r="C616" s="73" t="str">
        <f>[2]自有船应收租金!C558</f>
        <v>ONE</v>
      </c>
      <c r="D616" s="73" t="str">
        <f>[2]自有船应收租金!F558</f>
        <v>第04期</v>
      </c>
      <c r="E616" s="73" t="str">
        <f>[2]自有船应收租金!I558</f>
        <v>2019.08.15-2019.08.30</v>
      </c>
      <c r="F616" s="74">
        <f>[2]自有船应收租金!V558</f>
        <v>0</v>
      </c>
      <c r="G616" s="73">
        <f>[2]自有船应收租金!AA558</f>
        <v>100082.10616438399</v>
      </c>
      <c r="H616" s="73">
        <f>IF([2]自有船应收租金!AB558="","",[2]自有船应收租金!AB558)</f>
        <v>100058.83</v>
      </c>
      <c r="I616" s="77" t="str">
        <f>[2]自有船应收租金!Y558</f>
        <v>1.25%佣金</v>
      </c>
    </row>
    <row r="617" spans="2:9" s="53" customFormat="1" ht="12" customHeight="1">
      <c r="B617" s="73" t="str">
        <f>[2]自有船应收租金!B559</f>
        <v>ACACIA LIBRA</v>
      </c>
      <c r="C617" s="73" t="str">
        <f>[2]自有船应收租金!C559</f>
        <v>STM</v>
      </c>
      <c r="D617" s="73" t="str">
        <f>[2]自有船应收租金!F559</f>
        <v>第12期</v>
      </c>
      <c r="E617" s="73" t="str">
        <f>[2]自有船应收租金!I559</f>
        <v>2019.08.14-2019.08.29</v>
      </c>
      <c r="F617" s="74">
        <f>[2]自有船应收租金!V559</f>
        <v>0</v>
      </c>
      <c r="G617" s="73">
        <f>[2]自有船应收租金!AA559</f>
        <v>90650</v>
      </c>
      <c r="H617" s="73">
        <f>IF([2]自有船应收租金!AB559="","",[2]自有船应收租金!AB559)</f>
        <v>90650</v>
      </c>
      <c r="I617" s="77">
        <f>[2]自有船应收租金!Y559</f>
        <v>0</v>
      </c>
    </row>
    <row r="618" spans="2:9" s="53" customFormat="1" ht="12" customHeight="1">
      <c r="B618" s="73" t="str">
        <f>[2]自有船应收租金!B560</f>
        <v>ACACIA TAURUS</v>
      </c>
      <c r="C618" s="73" t="str">
        <f>[2]自有船应收租金!C560</f>
        <v>STM</v>
      </c>
      <c r="D618" s="73" t="str">
        <f>[2]自有船应收租金!F560</f>
        <v>第28期</v>
      </c>
      <c r="E618" s="73" t="str">
        <f>[2]自有船应收租金!I560</f>
        <v>2019.08.16-2019.08.31</v>
      </c>
      <c r="F618" s="74">
        <f>[2]自有船应收租金!V560</f>
        <v>0</v>
      </c>
      <c r="G618" s="73">
        <f>[2]自有船应收租金!AA560</f>
        <v>60650</v>
      </c>
      <c r="H618" s="73">
        <f>IF([2]自有船应收租金!AB560="","",[2]自有船应收租金!AB560)</f>
        <v>60650</v>
      </c>
      <c r="I618" s="77">
        <f>[2]自有船应收租金!Y560</f>
        <v>0</v>
      </c>
    </row>
    <row r="619" spans="2:9" s="53" customFormat="1" ht="12" customHeight="1">
      <c r="B619" s="73" t="str">
        <f>[2]自有船应收租金!B561</f>
        <v>Heung-A Manila</v>
      </c>
      <c r="C619" s="73" t="str">
        <f>[2]自有船应收租金!C561</f>
        <v>SCP</v>
      </c>
      <c r="D619" s="73" t="str">
        <f>[2]自有船应收租金!F561</f>
        <v>第16期</v>
      </c>
      <c r="E619" s="73" t="str">
        <f>[2]自有船应收租金!I561</f>
        <v>2019.08.16-2019.08.31</v>
      </c>
      <c r="F619" s="74">
        <f>[2]自有船应收租金!V561</f>
        <v>0</v>
      </c>
      <c r="G619" s="73">
        <f>[2]自有船应收租金!AA561</f>
        <v>140425.38527397299</v>
      </c>
      <c r="H619" s="73">
        <f>IF([2]自有船应收租金!AB561="","",[2]自有船应收租金!AB561)</f>
        <v>140421.81</v>
      </c>
      <c r="I619" s="77" t="str">
        <f>[2]自有船应收租金!Y561</f>
        <v>1.25%佣金</v>
      </c>
    </row>
    <row r="620" spans="2:9" s="53" customFormat="1" ht="12" customHeight="1">
      <c r="B620" s="73" t="str">
        <f>[2]自有船应收租金!B562</f>
        <v>ACACIA MING</v>
      </c>
      <c r="C620" s="73" t="str">
        <f>[2]自有船应收租金!C562</f>
        <v>ONE</v>
      </c>
      <c r="D620" s="73" t="str">
        <f>[2]自有船应收租金!F562</f>
        <v>第33期</v>
      </c>
      <c r="E620" s="73" t="str">
        <f>[2]自有船应收租金!I562</f>
        <v>2019.08.18-2019.08.28</v>
      </c>
      <c r="F620" s="74">
        <f>[2]自有船应收租金!V562</f>
        <v>0</v>
      </c>
      <c r="G620" s="73">
        <f>[2]自有船应收租金!AA562</f>
        <v>51802.980074315099</v>
      </c>
      <c r="H620" s="73">
        <f>IF([2]自有船应收租金!AB562="","",[2]自有船应收租金!AB562)</f>
        <v>1705.87</v>
      </c>
      <c r="I620" s="77" t="str">
        <f>[2]自有船应收租金!Y562</f>
        <v>1.25%佣金</v>
      </c>
    </row>
    <row r="621" spans="2:9" s="53" customFormat="1" ht="12" customHeight="1">
      <c r="B621" s="73" t="str">
        <f>[2]自有船应收租金!B563</f>
        <v>OPDR LISBOA</v>
      </c>
      <c r="C621" s="73" t="str">
        <f>[2]自有船应收租金!C563</f>
        <v>HEDE</v>
      </c>
      <c r="D621" s="73" t="str">
        <f>[2]自有船应收租金!F563</f>
        <v>第13期</v>
      </c>
      <c r="E621" s="73" t="str">
        <f>[2]自有船应收租金!I563</f>
        <v>2019.08.20-2019.08.21</v>
      </c>
      <c r="F621" s="74">
        <f>[2]自有船应收租金!V563</f>
        <v>0</v>
      </c>
      <c r="G621" s="73">
        <f>[2]自有船应收租金!AA563</f>
        <v>6141</v>
      </c>
      <c r="H621" s="73">
        <f>IF([2]自有船应收租金!AB563="","",[2]自有船应收租金!AB563)</f>
        <v>6141</v>
      </c>
      <c r="I621" s="77" t="str">
        <f>[2]自有船应收租金!Y563</f>
        <v>1912ew 劳务费</v>
      </c>
    </row>
    <row r="622" spans="2:9" s="53" customFormat="1" ht="12" customHeight="1">
      <c r="B622" s="73" t="str">
        <f>[2]自有船应收租金!B564</f>
        <v>OPDR LISBOA</v>
      </c>
      <c r="C622" s="73" t="str">
        <f>[2]自有船应收租金!C564</f>
        <v>HEDE</v>
      </c>
      <c r="D622" s="73" t="str">
        <f>[2]自有船应收租金!F564</f>
        <v>第13期</v>
      </c>
      <c r="E622" s="73" t="str">
        <f>[2]自有船应收租金!I564</f>
        <v>2019.08.21-2019.09.04</v>
      </c>
      <c r="F622" s="74">
        <f>[2]自有船应收租金!V564</f>
        <v>0</v>
      </c>
      <c r="G622" s="73">
        <f>[2]自有船应收租金!AA564</f>
        <v>70560</v>
      </c>
      <c r="H622" s="73">
        <f>IF([2]自有船应收租金!AB564="","",[2]自有船应收租金!AB564)</f>
        <v>70560</v>
      </c>
      <c r="I622" s="77">
        <f>[2]自有船应收租金!Y564</f>
        <v>0</v>
      </c>
    </row>
    <row r="623" spans="2:9" s="53" customFormat="1" ht="12" customHeight="1">
      <c r="B623" s="73" t="str">
        <f>[2]自有船应收租金!B565</f>
        <v>ACACIA HAWK</v>
      </c>
      <c r="C623" s="73" t="str">
        <f>[2]自有船应收租金!C565</f>
        <v>CMS</v>
      </c>
      <c r="D623" s="73" t="str">
        <f>[2]自有船应收租金!F565</f>
        <v>第39期</v>
      </c>
      <c r="E623" s="73" t="str">
        <f>[2]自有船应收租金!I565</f>
        <v>2019.08.21-2019.09.05</v>
      </c>
      <c r="F623" s="74">
        <f>[2]自有船应收租金!V565</f>
        <v>0</v>
      </c>
      <c r="G623" s="73">
        <f>[2]自有船应收租金!AA565</f>
        <v>74604.965753424694</v>
      </c>
      <c r="H623" s="73">
        <f>IF([2]自有船应收租金!AB565="","",[2]自有船应收租金!AB565)</f>
        <v>74584.97</v>
      </c>
      <c r="I623" s="77" t="str">
        <f>[2]自有船应收租金!Y565</f>
        <v>1.25%佣金</v>
      </c>
    </row>
    <row r="624" spans="2:9" s="53" customFormat="1" ht="12" customHeight="1">
      <c r="B624" s="73" t="str">
        <f>[2]自有船应收租金!B566</f>
        <v>Heung-A Singapore</v>
      </c>
      <c r="C624" s="73" t="str">
        <f>[2]自有船应收租金!C566</f>
        <v>SNL</v>
      </c>
      <c r="D624" s="73" t="str">
        <f>[2]自有船应收租金!F566</f>
        <v>第18期</v>
      </c>
      <c r="E624" s="73" t="str">
        <f>[2]自有船应收租金!I566</f>
        <v>2019.08.22-2019.09.06</v>
      </c>
      <c r="F624" s="74">
        <f>[2]自有船应收租金!V566</f>
        <v>0</v>
      </c>
      <c r="G624" s="73">
        <f>[2]自有船应收租金!AA566</f>
        <v>67825</v>
      </c>
      <c r="H624" s="73">
        <f>IF([2]自有船应收租金!AB566="","",[2]自有船应收租金!AB566)</f>
        <v>67798.92</v>
      </c>
      <c r="I624" s="77">
        <f>[2]自有船应收租金!Y566</f>
        <v>0</v>
      </c>
    </row>
    <row r="625" spans="2:9" s="53" customFormat="1" ht="12" customHeight="1">
      <c r="B625" s="73" t="str">
        <f>[2]自有船应收租金!B567</f>
        <v>ACACIA ARIES</v>
      </c>
      <c r="C625" s="73" t="str">
        <f>[2]自有船应收租金!C567</f>
        <v>STM</v>
      </c>
      <c r="D625" s="73" t="str">
        <f>[2]自有船应收租金!F567</f>
        <v>第16期</v>
      </c>
      <c r="E625" s="73" t="str">
        <f>[2]自有船应收租金!I567</f>
        <v>2019.08.23-2019.09.07</v>
      </c>
      <c r="F625" s="74">
        <f>[2]自有船应收租金!V567</f>
        <v>0</v>
      </c>
      <c r="G625" s="73">
        <f>[2]自有船应收租金!AA567</f>
        <v>45836.19</v>
      </c>
      <c r="H625" s="73">
        <f>IF([2]自有船应收租金!AB567="","",[2]自有船应收租金!AB567)</f>
        <v>45836.19</v>
      </c>
      <c r="I625" s="77" t="str">
        <f>[2]自有船应收租金!Y567</f>
        <v>船东费</v>
      </c>
    </row>
    <row r="626" spans="2:9" s="53" customFormat="1" ht="12" customHeight="1">
      <c r="B626" s="73" t="str">
        <f>[2]自有船应收租金!B568</f>
        <v>ACACIA MAKOTO</v>
      </c>
      <c r="C626" s="73" t="str">
        <f>[2]自有船应收租金!C568</f>
        <v>STM</v>
      </c>
      <c r="D626" s="73" t="str">
        <f>[2]自有船应收租金!F568</f>
        <v>第29期</v>
      </c>
      <c r="E626" s="73" t="str">
        <f>[2]自有船应收租金!I568</f>
        <v>2019.08.23-2019.09.07</v>
      </c>
      <c r="F626" s="74">
        <f>[2]自有船应收租金!V568</f>
        <v>0</v>
      </c>
      <c r="G626" s="73">
        <f>[2]自有船应收租金!AA568</f>
        <v>91200</v>
      </c>
      <c r="H626" s="73">
        <f>IF([2]自有船应收租金!AB568="","",[2]自有船应收租金!AB568)</f>
        <v>91200</v>
      </c>
      <c r="I626" s="77">
        <f>[2]自有船应收租金!Y568</f>
        <v>0</v>
      </c>
    </row>
    <row r="627" spans="2:9" s="53" customFormat="1" ht="12" customHeight="1">
      <c r="B627" s="73" t="str">
        <f>[2]自有船应收租金!B569</f>
        <v>ACACIA LEO</v>
      </c>
      <c r="C627" s="73" t="str">
        <f>[2]自有船应收租金!C569</f>
        <v>STM</v>
      </c>
      <c r="D627" s="73" t="str">
        <f>[2]自有船应收租金!F569</f>
        <v>第02期</v>
      </c>
      <c r="E627" s="73" t="str">
        <f>[2]自有船应收租金!I569</f>
        <v>2019.08.24-2019.09.08</v>
      </c>
      <c r="F627" s="74">
        <f>[2]自有船应收租金!V569</f>
        <v>0</v>
      </c>
      <c r="G627" s="73">
        <f>[2]自有船应收租金!AA569</f>
        <v>75700</v>
      </c>
      <c r="H627" s="73">
        <f>IF([2]自有船应收租金!AB569="","",[2]自有船应收租金!AB569)</f>
        <v>75700</v>
      </c>
      <c r="I627" s="77">
        <f>[2]自有船应收租金!Y569</f>
        <v>0</v>
      </c>
    </row>
    <row r="628" spans="2:9" s="53" customFormat="1" ht="12" customHeight="1">
      <c r="B628" s="73" t="str">
        <f>[2]自有船应收租金!B570</f>
        <v>JRS CARINA</v>
      </c>
      <c r="C628" s="73" t="str">
        <f>[2]自有船应收租金!C570</f>
        <v>CCL</v>
      </c>
      <c r="D628" s="73" t="str">
        <f>[2]自有船应收租金!F570</f>
        <v>第29期</v>
      </c>
      <c r="E628" s="73" t="str">
        <f>[2]自有船应收租金!I570</f>
        <v>2019.08.24-2019.09.08</v>
      </c>
      <c r="F628" s="74">
        <f>[2]自有船应收租金!V570</f>
        <v>0</v>
      </c>
      <c r="G628" s="73">
        <f>[2]自有船应收租金!AA570</f>
        <v>70270.25</v>
      </c>
      <c r="H628" s="73">
        <f>IF([2]自有船应收租金!AB570="","",[2]自有船应收租金!AB570)</f>
        <v>70270.25</v>
      </c>
      <c r="I628" s="77" t="str">
        <f>[2]自有船应收租金!Y570</f>
        <v>船东费</v>
      </c>
    </row>
    <row r="629" spans="2:9" s="53" customFormat="1" ht="12" customHeight="1">
      <c r="B629" s="73" t="str">
        <f>[2]自有船应收租金!B571</f>
        <v>ACACIA LAN</v>
      </c>
      <c r="C629" s="73" t="str">
        <f>[2]自有船应收租金!C571</f>
        <v>Heung-A</v>
      </c>
      <c r="D629" s="73" t="str">
        <f>[2]自有船应收租金!F571</f>
        <v>第08期</v>
      </c>
      <c r="E629" s="73" t="str">
        <f>[2]自有船应收租金!I571</f>
        <v>2019.08.26-2019.09.10</v>
      </c>
      <c r="F629" s="74">
        <f>[2]自有船应收租金!V571</f>
        <v>0</v>
      </c>
      <c r="G629" s="73">
        <f>[2]自有船应收租金!AA571</f>
        <v>66512.5</v>
      </c>
      <c r="H629" s="73">
        <f>IF([2]自有船应收租金!AB571="","",[2]自有船应收租金!AB571)</f>
        <v>66497.5</v>
      </c>
      <c r="I629" s="77">
        <f>[2]自有船应收租金!Y571</f>
        <v>0</v>
      </c>
    </row>
    <row r="630" spans="2:9" s="53" customFormat="1" ht="12" customHeight="1">
      <c r="B630" s="73" t="str">
        <f>[2]自有船应收租金!B572</f>
        <v>Heung-A Jakarta</v>
      </c>
      <c r="C630" s="73" t="str">
        <f>[2]自有船应收租金!C572</f>
        <v>Heung-A</v>
      </c>
      <c r="D630" s="73" t="str">
        <f>[2]自有船应收租金!F572</f>
        <v>第33期</v>
      </c>
      <c r="E630" s="73" t="str">
        <f>[2]自有船应收租金!I572</f>
        <v>2019.08.27-2019.09.11</v>
      </c>
      <c r="F630" s="74">
        <f>[2]自有船应收租金!V572</f>
        <v>0</v>
      </c>
      <c r="G630" s="73">
        <f>[2]自有船应收租金!AA572</f>
        <v>80728.125</v>
      </c>
      <c r="H630" s="73">
        <f>IF([2]自有船应收租金!AB572="","",[2]自有船应收租金!AB572)</f>
        <v>80689.84</v>
      </c>
      <c r="I630" s="77" t="str">
        <f>[2]自有船应收租金!Y572</f>
        <v>1.25%佣金</v>
      </c>
    </row>
    <row r="631" spans="2:9" s="53" customFormat="1" ht="12" customHeight="1">
      <c r="B631" s="73" t="str">
        <f>[2]自有船应收租金!B573</f>
        <v>JRS CORVUS</v>
      </c>
      <c r="C631" s="73" t="str">
        <f>[2]自有船应收租金!C573</f>
        <v>ONE</v>
      </c>
      <c r="D631" s="73" t="str">
        <f>[2]自有船应收租金!F573</f>
        <v>第34期</v>
      </c>
      <c r="E631" s="73" t="str">
        <f>[2]自有船应收租金!I573</f>
        <v>2019.08.28-2019.09.12</v>
      </c>
      <c r="F631" s="74">
        <f>[2]自有船应收租金!V573</f>
        <v>0</v>
      </c>
      <c r="G631" s="73">
        <f>[2]自有船应收租金!AA573</f>
        <v>74900.8561643836</v>
      </c>
      <c r="H631" s="73">
        <f>IF([2]自有船应收租金!AB573="","",[2]自有船应收租金!AB573)</f>
        <v>74897.289999999994</v>
      </c>
      <c r="I631" s="77" t="str">
        <f>[2]自有船应收租金!Y573</f>
        <v>1.25%佣金</v>
      </c>
    </row>
    <row r="632" spans="2:9" s="53" customFormat="1" ht="12" customHeight="1">
      <c r="B632" s="73" t="str">
        <f>[2]自有船应收租金!B574</f>
        <v>ACACIA VIRGO</v>
      </c>
      <c r="C632" s="73" t="str">
        <f>[2]自有船应收租金!C574</f>
        <v>ONE</v>
      </c>
      <c r="D632" s="73" t="str">
        <f>[2]自有船应收租金!F574</f>
        <v>第05期</v>
      </c>
      <c r="E632" s="73" t="str">
        <f>[2]自有船应收租金!I574</f>
        <v>2019.08.30-2019.09.14</v>
      </c>
      <c r="F632" s="74">
        <f>[2]自有船应收租金!V574</f>
        <v>0</v>
      </c>
      <c r="G632" s="73">
        <f>[2]自有船应收租金!AA574</f>
        <v>100337.10616438399</v>
      </c>
      <c r="H632" s="73">
        <f>IF([2]自有船应收租金!AB574="","",[2]自有船应收租金!AB574)</f>
        <v>100313.84</v>
      </c>
      <c r="I632" s="77" t="str">
        <f>[2]自有船应收租金!Y574</f>
        <v>1.25%佣金/926e劳务费</v>
      </c>
    </row>
    <row r="633" spans="2:9" s="53" customFormat="1" ht="12" customHeight="1">
      <c r="B633" s="73" t="str">
        <f>[2]自有船应收租金!B575</f>
        <v>ACACIA MING</v>
      </c>
      <c r="C633" s="73" t="str">
        <f>[2]自有船应收租金!C575</f>
        <v>ONE</v>
      </c>
      <c r="D633" s="73" t="str">
        <f>[2]自有船应收租金!F575</f>
        <v>prefinal</v>
      </c>
      <c r="E633" s="73" t="str">
        <f>[2]自有船应收租金!I575</f>
        <v>2019.08.28-2019.08.27</v>
      </c>
      <c r="F633" s="74">
        <f>[2]自有船应收租金!V575</f>
        <v>0</v>
      </c>
      <c r="G633" s="73">
        <f>[2]自有船应收租金!AA575</f>
        <v>-129902.48919383599</v>
      </c>
      <c r="H633" s="73">
        <f>IF([2]自有船应收租金!AB575="","",[2]自有船应收租金!AB575)</f>
        <v>69471.31</v>
      </c>
      <c r="I633" s="77" t="str">
        <f>[2]自有船应收租金!Y575</f>
        <v>1.25%佣金/船东费预留</v>
      </c>
    </row>
    <row r="634" spans="2:9" s="53" customFormat="1" ht="12" customHeight="1">
      <c r="B634" s="73" t="str">
        <f>[2]自有船应收租金!B576</f>
        <v>ACACIA LIBRA</v>
      </c>
      <c r="C634" s="73" t="str">
        <f>[2]自有船应收租金!C576</f>
        <v>STM</v>
      </c>
      <c r="D634" s="73" t="str">
        <f>[2]自有船应收租金!F576</f>
        <v>prefinal</v>
      </c>
      <c r="E634" s="73" t="str">
        <f>[2]自有船应收租金!I576</f>
        <v>2019.08.29-2019.08.28</v>
      </c>
      <c r="F634" s="74">
        <f>[2]自有船应收租金!V576</f>
        <v>0</v>
      </c>
      <c r="G634" s="73">
        <f>[2]自有船应收租金!AA576</f>
        <v>-178117.14986666699</v>
      </c>
      <c r="H634" s="73">
        <f>IF([2]自有船应收租金!AB576="","",[2]自有船应收租金!AB576)</f>
        <v>-178117.15</v>
      </c>
      <c r="I634" s="77" t="str">
        <f>[2]自有船应收租金!Y576</f>
        <v>船东费</v>
      </c>
    </row>
    <row r="635" spans="2:9" s="53" customFormat="1" ht="12" customHeight="1">
      <c r="B635" s="73" t="str">
        <f>[2]自有船应收租金!B577</f>
        <v>ACACIA MING</v>
      </c>
      <c r="C635" s="73" t="str">
        <f>[2]自有船应收租金!C577</f>
        <v>ONE</v>
      </c>
      <c r="D635" s="73" t="str">
        <f>[2]自有船应收租金!F577</f>
        <v>final</v>
      </c>
      <c r="E635" s="73" t="str">
        <f>[2]自有船应收租金!I577</f>
        <v>2018.10.20-2019.08.27</v>
      </c>
      <c r="F635" s="74">
        <f>[2]自有船应收租金!V577</f>
        <v>0</v>
      </c>
      <c r="G635" s="73">
        <f>[2]自有船应收租金!AA577</f>
        <v>9835.08</v>
      </c>
      <c r="H635" s="73">
        <f>IF([2]自有船应收租金!AB577="","",[2]自有船应收租金!AB577)</f>
        <v>9831.6</v>
      </c>
      <c r="I635" s="77" t="str">
        <f>[2]自有船应收租金!Y577</f>
        <v>1.25%佣金/船东费预留返还/还船检验费/030ew 劳务费</v>
      </c>
    </row>
    <row r="636" spans="2:9" s="53" customFormat="1" ht="12" customHeight="1">
      <c r="B636" s="73" t="str">
        <f>[2]自有船应收租金!B578</f>
        <v>ACACIA TAURUS</v>
      </c>
      <c r="C636" s="73" t="str">
        <f>[2]自有船应收租金!C578</f>
        <v>STM</v>
      </c>
      <c r="D636" s="73" t="str">
        <f>[2]自有船应收租金!F578</f>
        <v>第29期</v>
      </c>
      <c r="E636" s="73" t="str">
        <f>[2]自有船应收租金!I578</f>
        <v>2019.08.31-2019.09.15</v>
      </c>
      <c r="F636" s="74">
        <f>[2]自有船应收租金!V578</f>
        <v>0</v>
      </c>
      <c r="G636" s="73">
        <f>[2]自有船应收租金!AA578</f>
        <v>60650</v>
      </c>
      <c r="H636" s="73">
        <f>IF([2]自有船应收租金!AB578="","",[2]自有船应收租金!AB578)</f>
        <v>60650</v>
      </c>
      <c r="I636" s="77">
        <f>[2]自有船应收租金!Y578</f>
        <v>0</v>
      </c>
    </row>
    <row r="637" spans="2:9" s="53" customFormat="1" ht="12" customHeight="1">
      <c r="B637" s="73" t="str">
        <f>[2]自有船应收租金!B579</f>
        <v>Heung-A Manila</v>
      </c>
      <c r="C637" s="73" t="str">
        <f>[2]自有船应收租金!C579</f>
        <v>SCP</v>
      </c>
      <c r="D637" s="73" t="str">
        <f>[2]自有船应收租金!F579</f>
        <v>第17期</v>
      </c>
      <c r="E637" s="73" t="str">
        <f>[2]自有船应收租金!I579</f>
        <v>2019.08.31-2019.09.15</v>
      </c>
      <c r="F637" s="74">
        <f>[2]自有船应收租金!V579</f>
        <v>0</v>
      </c>
      <c r="G637" s="73">
        <f>[2]自有船应收租金!AA579</f>
        <v>76539.085273972596</v>
      </c>
      <c r="H637" s="73">
        <f>IF([2]自有船应收租金!AB579="","",[2]自有船应收租金!AB579)</f>
        <v>76535.509999999995</v>
      </c>
      <c r="I637" s="77" t="str">
        <f>[2]自有船应收租金!Y579</f>
        <v>1.25%佣金/船东费</v>
      </c>
    </row>
    <row r="638" spans="2:9" s="53" customFormat="1" ht="12" customHeight="1">
      <c r="B638" s="73" t="str">
        <f>[2]自有船应收租金!B580</f>
        <v>ACACIA LIBRA</v>
      </c>
      <c r="C638" s="73" t="str">
        <f>[2]自有船应收租金!C580</f>
        <v>ONE</v>
      </c>
      <c r="D638" s="73" t="str">
        <f>[2]自有船应收租金!F580</f>
        <v>第01期</v>
      </c>
      <c r="E638" s="73" t="str">
        <f>[2]自有船应收租金!I580</f>
        <v>2019.08.31-2019.09.15</v>
      </c>
      <c r="F638" s="74">
        <f>[2]自有船应收租金!V580</f>
        <v>0</v>
      </c>
      <c r="G638" s="73">
        <f>[2]自有船应收租金!AA580</f>
        <v>100082.10616438399</v>
      </c>
      <c r="H638" s="73">
        <f>IF([2]自有船应收租金!AB580="","",[2]自有船应收租金!AB580)</f>
        <v>100058.84</v>
      </c>
      <c r="I638" s="77" t="str">
        <f>[2]自有船应收租金!Y580</f>
        <v>1.25%佣金</v>
      </c>
    </row>
    <row r="639" spans="2:9" s="53" customFormat="1" ht="12" customHeight="1">
      <c r="B639" s="73" t="str">
        <f>[2]自有船应收租金!B581</f>
        <v>OPDR LISBOA</v>
      </c>
      <c r="C639" s="73" t="str">
        <f>[2]自有船应收租金!C581</f>
        <v>HEDE</v>
      </c>
      <c r="D639" s="73" t="str">
        <f>[2]自有船应收租金!F581</f>
        <v>第14期</v>
      </c>
      <c r="E639" s="73" t="str">
        <f>[2]自有船应收租金!I581</f>
        <v>2019.09.04-2019.09.19</v>
      </c>
      <c r="F639" s="74">
        <f>[2]自有船应收租金!V581</f>
        <v>0</v>
      </c>
      <c r="G639" s="73">
        <f>[2]自有船应收租金!AA581</f>
        <v>76378</v>
      </c>
      <c r="H639" s="73">
        <f>IF([2]自有船应收租金!AB581="","",[2]自有船应收租金!AB581)</f>
        <v>76378</v>
      </c>
      <c r="I639" s="77" t="str">
        <f>[2]自有船应收租金!Y581</f>
        <v>1913ew 劳务费</v>
      </c>
    </row>
    <row r="640" spans="2:9" s="53" customFormat="1" ht="12" customHeight="1">
      <c r="B640" s="73" t="str">
        <f>[2]自有船应收租金!B582</f>
        <v>ACACIA HAWK</v>
      </c>
      <c r="C640" s="73" t="str">
        <f>[2]自有船应收租金!C582</f>
        <v>CMS</v>
      </c>
      <c r="D640" s="73" t="str">
        <f>[2]自有船应收租金!F582</f>
        <v>第40期</v>
      </c>
      <c r="E640" s="73" t="str">
        <f>[2]自有船应收租金!I582</f>
        <v>2019.09.05-2019.09.20</v>
      </c>
      <c r="F640" s="74">
        <f>[2]自有船应收租金!V582</f>
        <v>0</v>
      </c>
      <c r="G640" s="73">
        <f>[2]自有船应收租金!AA582</f>
        <v>74604.965753424694</v>
      </c>
      <c r="H640" s="73">
        <f>IF([2]自有船应收租金!AB582="","",[2]自有船应收租金!AB582)</f>
        <v>74584.97</v>
      </c>
      <c r="I640" s="77" t="str">
        <f>[2]自有船应收租金!Y582</f>
        <v>1.25%佣金</v>
      </c>
    </row>
    <row r="641" spans="2:9" s="53" customFormat="1" ht="12" customHeight="1">
      <c r="B641" s="73" t="str">
        <f>[2]自有船应收租金!B583</f>
        <v>Heung-A Singapore</v>
      </c>
      <c r="C641" s="73" t="str">
        <f>[2]自有船应收租金!C583</f>
        <v>SNL</v>
      </c>
      <c r="D641" s="73" t="str">
        <f>[2]自有船应收租金!F583</f>
        <v>第19期</v>
      </c>
      <c r="E641" s="73" t="str">
        <f>[2]自有船应收租金!I583</f>
        <v>2019.09.06-2019.09.21</v>
      </c>
      <c r="F641" s="74">
        <f>[2]自有船应收租金!V583</f>
        <v>0</v>
      </c>
      <c r="G641" s="73">
        <f>[2]自有船应收租金!AA583</f>
        <v>67825</v>
      </c>
      <c r="H641" s="73">
        <f>IF([2]自有船应收租金!AB583="","",[2]自有船应收租金!AB583)</f>
        <v>67798.899999999994</v>
      </c>
      <c r="I641" s="77">
        <f>[2]自有船应收租金!Y583</f>
        <v>0</v>
      </c>
    </row>
    <row r="642" spans="2:9" s="53" customFormat="1" ht="12" customHeight="1">
      <c r="B642" s="73" t="str">
        <f>[2]自有船应收租金!B584</f>
        <v>ACACIA ARIES</v>
      </c>
      <c r="C642" s="73" t="str">
        <f>[2]自有船应收租金!C584</f>
        <v>STM</v>
      </c>
      <c r="D642" s="73" t="str">
        <f>[2]自有船应收租金!F584</f>
        <v>第17期</v>
      </c>
      <c r="E642" s="73" t="str">
        <f>[2]自有船应收租金!I584</f>
        <v>2019.09.07-2019.09.22</v>
      </c>
      <c r="F642" s="74">
        <f>[2]自有船应收租金!V584</f>
        <v>0</v>
      </c>
      <c r="G642" s="73">
        <f>[2]自有船应收租金!AA584</f>
        <v>60299.89</v>
      </c>
      <c r="H642" s="73">
        <f>IF([2]自有船应收租金!AB584="","",[2]自有船应收租金!AB584)</f>
        <v>60299.89</v>
      </c>
      <c r="I642" s="77" t="str">
        <f>[2]自有船应收租金!Y584</f>
        <v>船东费</v>
      </c>
    </row>
    <row r="643" spans="2:9" s="53" customFormat="1" ht="12" customHeight="1">
      <c r="B643" s="73" t="str">
        <f>[2]自有船应收租金!B585</f>
        <v>ACACIA MAKOTO</v>
      </c>
      <c r="C643" s="73" t="str">
        <f>[2]自有船应收租金!C585</f>
        <v>STM</v>
      </c>
      <c r="D643" s="73" t="str">
        <f>[2]自有船应收租金!F585</f>
        <v>第30期</v>
      </c>
      <c r="E643" s="73" t="str">
        <f>[2]自有船应收租金!I585</f>
        <v>2019.09.07-2019.09.22</v>
      </c>
      <c r="F643" s="74">
        <f>[2]自有船应收租金!V585</f>
        <v>0</v>
      </c>
      <c r="G643" s="73">
        <f>[2]自有船应收租金!AA585</f>
        <v>87316.55</v>
      </c>
      <c r="H643" s="73">
        <f>IF([2]自有船应收租金!AB585="","",[2]自有船应收租金!AB585)</f>
        <v>87316.55</v>
      </c>
      <c r="I643" s="77" t="str">
        <f>[2]自有船应收租金!Y585</f>
        <v>船东费</v>
      </c>
    </row>
    <row r="644" spans="2:9" s="53" customFormat="1" ht="12" customHeight="1">
      <c r="B644" s="73" t="str">
        <f>[2]自有船应收租金!B586</f>
        <v>ACACIA LEO</v>
      </c>
      <c r="C644" s="73" t="str">
        <f>[2]自有船应收租金!C586</f>
        <v>STM</v>
      </c>
      <c r="D644" s="73" t="str">
        <f>[2]自有船应收租金!F586</f>
        <v>第03期</v>
      </c>
      <c r="E644" s="73" t="str">
        <f>[2]自有船应收租金!I586</f>
        <v>2019.09.08-2019.09.23</v>
      </c>
      <c r="F644" s="74">
        <f>[2]自有船应收租金!V586</f>
        <v>0</v>
      </c>
      <c r="G644" s="73">
        <f>[2]自有船应收租金!AA586</f>
        <v>75700</v>
      </c>
      <c r="H644" s="73">
        <f>IF([2]自有船应收租金!AB586="","",[2]自有船应收租金!AB586)</f>
        <v>75700</v>
      </c>
      <c r="I644" s="77">
        <f>[2]自有船应收租金!Y586</f>
        <v>0</v>
      </c>
    </row>
    <row r="645" spans="2:9" s="53" customFormat="1" ht="12" customHeight="1">
      <c r="B645" s="73" t="str">
        <f>[2]自有船应收租金!B587</f>
        <v>JRS CARINA</v>
      </c>
      <c r="C645" s="73" t="str">
        <f>[2]自有船应收租金!C587</f>
        <v>CCL</v>
      </c>
      <c r="D645" s="73" t="str">
        <f>[2]自有船应收租金!F587</f>
        <v>第30期</v>
      </c>
      <c r="E645" s="73" t="str">
        <f>[2]自有船应收租金!I587</f>
        <v>2019.09.08-2019.09.23</v>
      </c>
      <c r="F645" s="74">
        <f>[2]自有船应收租金!V587</f>
        <v>0</v>
      </c>
      <c r="G645" s="73">
        <f>[2]自有船应收租金!AA587</f>
        <v>70503.33</v>
      </c>
      <c r="H645" s="73">
        <f>IF([2]自有船应收租金!AB587="","",[2]自有船应收租金!AB587)</f>
        <v>70495.039999999994</v>
      </c>
      <c r="I645" s="77" t="str">
        <f>[2]自有船应收租金!Y587</f>
        <v>船东费</v>
      </c>
    </row>
    <row r="646" spans="2:9" s="53" customFormat="1" ht="12" customHeight="1">
      <c r="B646" s="73" t="str">
        <f>[2]自有船应收租金!B588</f>
        <v>ACACIA LAN</v>
      </c>
      <c r="C646" s="73" t="str">
        <f>[2]自有船应收租金!C588</f>
        <v>Heung-A</v>
      </c>
      <c r="D646" s="73" t="str">
        <f>[2]自有船应收租金!F588</f>
        <v>第09期</v>
      </c>
      <c r="E646" s="73" t="str">
        <f>[2]自有船应收租金!I588</f>
        <v>2019.09.10-2019.09.25</v>
      </c>
      <c r="F646" s="74">
        <f>[2]自有船应收租金!V588</f>
        <v>0</v>
      </c>
      <c r="G646" s="73">
        <f>[2]自有船应收租金!AA588</f>
        <v>66512.5</v>
      </c>
      <c r="H646" s="73">
        <f>IF([2]自有船应收租金!AB588="","",[2]自有船应收租金!AB588)</f>
        <v>66497.5</v>
      </c>
      <c r="I646" s="77">
        <f>[2]自有船应收租金!Y588</f>
        <v>0</v>
      </c>
    </row>
    <row r="647" spans="2:9" s="53" customFormat="1" ht="12" customHeight="1">
      <c r="B647" s="73" t="str">
        <f>[2]自有船应收租金!B589</f>
        <v>Heung-A Jakarta</v>
      </c>
      <c r="C647" s="73" t="str">
        <f>[2]自有船应收租金!C589</f>
        <v>Heung-A</v>
      </c>
      <c r="D647" s="73" t="str">
        <f>[2]自有船应收租金!F589</f>
        <v>第34期</v>
      </c>
      <c r="E647" s="73" t="str">
        <f>[2]自有船应收租金!I589</f>
        <v>2019.09.11-2019.09.26</v>
      </c>
      <c r="F647" s="74">
        <f>[2]自有船应收租金!V589</f>
        <v>0</v>
      </c>
      <c r="G647" s="73">
        <f>[2]自有船应收租金!AA589</f>
        <v>80728.125</v>
      </c>
      <c r="H647" s="73">
        <f>IF([2]自有船应收租金!AB589="","",[2]自有船应收租金!AB589)</f>
        <v>80689.84</v>
      </c>
      <c r="I647" s="77" t="str">
        <f>[2]自有船应收租金!Y589</f>
        <v>1.25%佣金</v>
      </c>
    </row>
    <row r="648" spans="2:9" s="53" customFormat="1" ht="12" customHeight="1">
      <c r="B648" s="73" t="str">
        <f>[2]自有船应收租金!B590</f>
        <v>JRS CORVUS</v>
      </c>
      <c r="C648" s="73" t="str">
        <f>[2]自有船应收租金!C590</f>
        <v>ONE</v>
      </c>
      <c r="D648" s="73" t="str">
        <f>[2]自有船应收租金!F590</f>
        <v>第35期</v>
      </c>
      <c r="E648" s="73" t="str">
        <f>[2]自有船应收租金!I590</f>
        <v>2019.09.12-2019.09.27</v>
      </c>
      <c r="F648" s="74">
        <f>[2]自有船应收租金!V590</f>
        <v>0</v>
      </c>
      <c r="G648" s="73">
        <f>[2]自有船应收租金!AA590</f>
        <v>74900.8561643836</v>
      </c>
      <c r="H648" s="73">
        <f>IF([2]自有船应收租金!AB590="","",[2]自有船应收租金!AB590)</f>
        <v>0</v>
      </c>
      <c r="I648" s="77" t="str">
        <f>[2]自有船应收租金!Y590</f>
        <v>1.25%佣金</v>
      </c>
    </row>
    <row r="649" spans="2:9" s="53" customFormat="1" ht="12" customHeight="1">
      <c r="B649" s="73" t="str">
        <f>[2]自有船应收租金!B591</f>
        <v>ACACIA VIRGO</v>
      </c>
      <c r="C649" s="73" t="str">
        <f>[2]自有船应收租金!C591</f>
        <v>ONE</v>
      </c>
      <c r="D649" s="73" t="str">
        <f>[2]自有船应收租金!F591</f>
        <v>第06期</v>
      </c>
      <c r="E649" s="73" t="str">
        <f>[2]自有船应收租金!I591</f>
        <v>2019.09.14-2019.09.29</v>
      </c>
      <c r="F649" s="74">
        <f>[2]自有船应收租金!V591</f>
        <v>0</v>
      </c>
      <c r="G649" s="73">
        <f>[2]自有船应收租金!AA591</f>
        <v>99937.206164383606</v>
      </c>
      <c r="H649" s="73">
        <f>IF([2]自有船应收租金!AB591="","",[2]自有船应收租金!AB591)</f>
        <v>99913.919999999998</v>
      </c>
      <c r="I649" s="77" t="str">
        <f>[2]自有船应收租金!Y591</f>
        <v>1.25%佣金/船东费</v>
      </c>
    </row>
    <row r="650" spans="2:9" s="53" customFormat="1" ht="12" customHeight="1">
      <c r="B650" s="73" t="str">
        <f>[2]自有船应收租金!B592</f>
        <v>ACACIA TAURUS</v>
      </c>
      <c r="C650" s="73" t="str">
        <f>[2]自有船应收租金!C592</f>
        <v>STM</v>
      </c>
      <c r="D650" s="73" t="str">
        <f>[2]自有船应收租金!F592</f>
        <v>第30期</v>
      </c>
      <c r="E650" s="73" t="str">
        <f>[2]自有船应收租金!I592</f>
        <v>2019.09.15-2019.09.30</v>
      </c>
      <c r="F650" s="74">
        <f>[2]自有船应收租金!V592</f>
        <v>0</v>
      </c>
      <c r="G650" s="73">
        <f>[2]自有船应收租金!AA592</f>
        <v>60061.25</v>
      </c>
      <c r="H650" s="73">
        <f>IF([2]自有船应收租金!AB592="","",[2]自有船应收租金!AB592)</f>
        <v>60061.25</v>
      </c>
      <c r="I650" s="77" t="str">
        <f>[2]自有船应收租金!Y592</f>
        <v>船东费</v>
      </c>
    </row>
    <row r="651" spans="2:9" s="53" customFormat="1" ht="12" customHeight="1">
      <c r="B651" s="73" t="str">
        <f>[2]自有船应收租金!B593</f>
        <v>Heung-A Manila</v>
      </c>
      <c r="C651" s="73" t="str">
        <f>[2]自有船应收租金!C593</f>
        <v>SCP</v>
      </c>
      <c r="D651" s="73" t="str">
        <f>[2]自有船应收租金!F593</f>
        <v>第18期</v>
      </c>
      <c r="E651" s="73" t="str">
        <f>[2]自有船应收租金!I593</f>
        <v>2019.09.15-2019.09.30</v>
      </c>
      <c r="F651" s="74">
        <f>[2]自有船应收租金!V593</f>
        <v>0</v>
      </c>
      <c r="G651" s="73">
        <f>[2]自有船应收租金!AA593</f>
        <v>78670.975273972595</v>
      </c>
      <c r="H651" s="73">
        <f>IF([2]自有船应收租金!AB593="","",[2]自有船应收租金!AB593)</f>
        <v>78667.37</v>
      </c>
      <c r="I651" s="77" t="str">
        <f>[2]自有船应收租金!Y593</f>
        <v>1.25%佣金/船东费</v>
      </c>
    </row>
    <row r="652" spans="2:9" s="53" customFormat="1" ht="12" customHeight="1">
      <c r="B652" s="73" t="str">
        <f>[2]自有船应收租金!B594</f>
        <v>ACACIA LIBRA</v>
      </c>
      <c r="C652" s="73" t="str">
        <f>[2]自有船应收租金!C594</f>
        <v>ONE</v>
      </c>
      <c r="D652" s="73" t="str">
        <f>[2]自有船应收租金!F594</f>
        <v>第02期</v>
      </c>
      <c r="E652" s="73" t="str">
        <f>[2]自有船应收租金!I594</f>
        <v>2019.09.15-2019.09.30</v>
      </c>
      <c r="F652" s="74">
        <f>[2]自有船应收租金!V594</f>
        <v>0</v>
      </c>
      <c r="G652" s="73">
        <f>[2]自有船应收租金!AA594</f>
        <v>85201.536164383506</v>
      </c>
      <c r="H652" s="73">
        <f>IF([2]自有船应收租金!AB594="","",[2]自有船应收租金!AB594)</f>
        <v>85178.28</v>
      </c>
      <c r="I652" s="77" t="str">
        <f>[2]自有船应收租金!Y594</f>
        <v>1.25%佣金/（19.9.16 2200-9.18 0336GMT 1.2333天停租）</v>
      </c>
    </row>
    <row r="653" spans="2:9" s="53" customFormat="1" ht="12" customHeight="1">
      <c r="B653" s="73" t="str">
        <f>[2]自有船应收租金!B595</f>
        <v>OPDR LISBOA</v>
      </c>
      <c r="C653" s="73" t="str">
        <f>[2]自有船应收租金!C595</f>
        <v>HEDE</v>
      </c>
      <c r="D653" s="73" t="str">
        <f>[2]自有船应收租金!F595</f>
        <v>第15期</v>
      </c>
      <c r="E653" s="73" t="str">
        <f>[2]自有船应收租金!I595</f>
        <v>2019.09.19-2019.10.04</v>
      </c>
      <c r="F653" s="74">
        <f>[2]自有船应收租金!V595</f>
        <v>0</v>
      </c>
      <c r="G653" s="73">
        <f>[2]自有船应收租金!AA595</f>
        <v>76750</v>
      </c>
      <c r="H653" s="73">
        <f>IF([2]自有船应收租金!AB595="","",[2]自有船应收租金!AB595)</f>
        <v>76750</v>
      </c>
      <c r="I653" s="77" t="str">
        <f>[2]自有船应收租金!Y595</f>
        <v>1914ew 劳务费</v>
      </c>
    </row>
    <row r="654" spans="2:9" s="53" customFormat="1" ht="12" customHeight="1">
      <c r="B654" s="73" t="str">
        <f>[2]自有船应收租金!B596</f>
        <v>ACACIA HAWK</v>
      </c>
      <c r="C654" s="73" t="str">
        <f>[2]自有船应收租金!C596</f>
        <v>CMS</v>
      </c>
      <c r="D654" s="73" t="str">
        <f>[2]自有船应收租金!F596</f>
        <v>第41期</v>
      </c>
      <c r="E654" s="73" t="str">
        <f>[2]自有船应收租金!I596</f>
        <v>2019.09.20-2019.10.05</v>
      </c>
      <c r="F654" s="74">
        <f>[2]自有船应收租金!V596</f>
        <v>0</v>
      </c>
      <c r="G654" s="73">
        <f>[2]自有船应收租金!AA596</f>
        <v>75542.465753424694</v>
      </c>
      <c r="H654" s="73">
        <f>IF([2]自有船应收租金!AB596="","",[2]自有船应收租金!AB596)</f>
        <v>75522.47</v>
      </c>
      <c r="I654" s="77">
        <f>[2]自有船应收租金!Y596</f>
        <v>0</v>
      </c>
    </row>
    <row r="655" spans="2:9" s="53" customFormat="1" ht="12" customHeight="1">
      <c r="B655" s="73" t="str">
        <f>[2]自有船应收租金!B597</f>
        <v>ACACIA MING</v>
      </c>
      <c r="C655" s="73" t="str">
        <f>[2]自有船应收租金!C597</f>
        <v>KMTC</v>
      </c>
      <c r="D655" s="73" t="str">
        <f>[2]自有船应收租金!F597</f>
        <v>第01期</v>
      </c>
      <c r="E655" s="73" t="str">
        <f>[2]自有船应收租金!I597</f>
        <v>2019.09.21-2019.10.06</v>
      </c>
      <c r="F655" s="74">
        <f>[2]自有船应收租金!V597</f>
        <v>0</v>
      </c>
      <c r="G655" s="73">
        <f>[2]自有船应收租金!AA597</f>
        <v>40206.912499999999</v>
      </c>
      <c r="H655" s="73">
        <f>IF([2]自有船应收租金!AB597="","",[2]自有船应收租金!AB597)</f>
        <v>40193.64</v>
      </c>
      <c r="I655" s="77" t="str">
        <f>[2]自有船应收租金!Y597</f>
        <v>1.25%佣金</v>
      </c>
    </row>
    <row r="656" spans="2:9" s="53" customFormat="1" ht="12" customHeight="1">
      <c r="B656" s="73" t="str">
        <f>[2]自有船应收租金!B598</f>
        <v>Heung-A Singapore</v>
      </c>
      <c r="C656" s="73" t="str">
        <f>[2]自有船应收租金!C598</f>
        <v>SNL</v>
      </c>
      <c r="D656" s="73" t="str">
        <f>[2]自有船应收租金!F598</f>
        <v>第20期</v>
      </c>
      <c r="E656" s="73" t="str">
        <f>[2]自有船应收租金!I598</f>
        <v>2019.09.21-2019.10.06</v>
      </c>
      <c r="F656" s="74">
        <f>[2]自有船应收租金!V598</f>
        <v>0</v>
      </c>
      <c r="G656" s="73">
        <f>[2]自有船应收租金!AA598</f>
        <v>64796.45</v>
      </c>
      <c r="H656" s="73">
        <f>IF([2]自有船应收租金!AB598="","",[2]自有船应收租金!AB598)</f>
        <v>64770.34</v>
      </c>
      <c r="I656" s="77" t="str">
        <f>[2]自有船应收租金!Y598</f>
        <v>船东费</v>
      </c>
    </row>
    <row r="657" spans="2:9" s="53" customFormat="1" ht="12" customHeight="1">
      <c r="B657" s="73" t="str">
        <f>[2]自有船应收租金!B599</f>
        <v>ACACIA ARIES</v>
      </c>
      <c r="C657" s="73" t="str">
        <f>[2]自有船应收租金!C599</f>
        <v>STM</v>
      </c>
      <c r="D657" s="73" t="str">
        <f>[2]自有船应收租金!F599</f>
        <v>第18期</v>
      </c>
      <c r="E657" s="73" t="str">
        <f>[2]自有船应收租金!I599</f>
        <v>2019.09.22-2019.10.07</v>
      </c>
      <c r="F657" s="74">
        <f>[2]自有船应收租金!V599</f>
        <v>0</v>
      </c>
      <c r="G657" s="73">
        <f>[2]自有船应收租金!AA599</f>
        <v>60650</v>
      </c>
      <c r="H657" s="73">
        <f>IF([2]自有船应收租金!AB599="","",[2]自有船应收租金!AB599)</f>
        <v>60650</v>
      </c>
      <c r="I657" s="77">
        <f>[2]自有船应收租金!Y599</f>
        <v>0</v>
      </c>
    </row>
    <row r="658" spans="2:9" s="53" customFormat="1" ht="12" customHeight="1">
      <c r="B658" s="73" t="str">
        <f>[2]自有船应收租金!B600</f>
        <v>ACACIA MAKOTO</v>
      </c>
      <c r="C658" s="73" t="str">
        <f>[2]自有船应收租金!C600</f>
        <v>STM</v>
      </c>
      <c r="D658" s="73" t="str">
        <f>[2]自有船应收租金!F600</f>
        <v>第31期</v>
      </c>
      <c r="E658" s="73" t="str">
        <f>[2]自有船应收租金!I600</f>
        <v>2019.09.22-2019.10.07</v>
      </c>
      <c r="F658" s="74">
        <f>[2]自有船应收租金!V600</f>
        <v>0</v>
      </c>
      <c r="G658" s="73">
        <f>[2]自有船应收租金!AA600</f>
        <v>91200</v>
      </c>
      <c r="H658" s="73">
        <f>IF([2]自有船应收租金!AB600="","",[2]自有船应收租金!AB600)</f>
        <v>91200</v>
      </c>
      <c r="I658" s="77">
        <f>[2]自有船应收租金!Y600</f>
        <v>0</v>
      </c>
    </row>
    <row r="659" spans="2:9" s="53" customFormat="1" ht="12" customHeight="1">
      <c r="B659" s="73" t="str">
        <f>[2]自有船应收租金!B601</f>
        <v>ACACIA LEO</v>
      </c>
      <c r="C659" s="73" t="str">
        <f>[2]自有船应收租金!C601</f>
        <v>STM</v>
      </c>
      <c r="D659" s="73" t="str">
        <f>[2]自有船应收租金!F601</f>
        <v>第04期</v>
      </c>
      <c r="E659" s="73" t="str">
        <f>[2]自有船应收租金!I601</f>
        <v>2019.09.23-2019.10.08</v>
      </c>
      <c r="F659" s="74">
        <f>[2]自有船应收租金!V601</f>
        <v>0</v>
      </c>
      <c r="G659" s="73">
        <f>[2]自有船应收租金!AA601</f>
        <v>75700</v>
      </c>
      <c r="H659" s="73">
        <f>IF([2]自有船应收租金!AB601="","",[2]自有船应收租金!AB601)</f>
        <v>75700</v>
      </c>
      <c r="I659" s="77">
        <f>[2]自有船应收租金!Y601</f>
        <v>0</v>
      </c>
    </row>
    <row r="660" spans="2:9" s="53" customFormat="1" ht="12" customHeight="1">
      <c r="B660" s="73" t="str">
        <f>[2]自有船应收租金!B602</f>
        <v>JRS CARINA</v>
      </c>
      <c r="C660" s="73" t="str">
        <f>[2]自有船应收租金!C602</f>
        <v>CCL</v>
      </c>
      <c r="D660" s="73" t="str">
        <f>[2]自有船应收租金!F602</f>
        <v>第31期</v>
      </c>
      <c r="E660" s="73" t="str">
        <f>[2]自有船应收租金!I602</f>
        <v>2019.09.23-2019.10.08</v>
      </c>
      <c r="F660" s="74">
        <f>[2]自有船应收租金!V602</f>
        <v>0</v>
      </c>
      <c r="G660" s="73">
        <f>[2]自有船应收租金!AA602</f>
        <v>65112.94</v>
      </c>
      <c r="H660" s="73">
        <f>IF([2]自有船应收租金!AB602="","",[2]自有船应收租金!AB602)</f>
        <v>65110.54</v>
      </c>
      <c r="I660" s="77" t="str">
        <f>[2]自有船应收租金!Y602</f>
        <v>船东费</v>
      </c>
    </row>
    <row r="661" spans="2:9" s="53" customFormat="1" ht="12" customHeight="1">
      <c r="B661" s="73" t="str">
        <f>[2]自有船应收租金!B603</f>
        <v>ACACIA LAN</v>
      </c>
      <c r="C661" s="73" t="str">
        <f>[2]自有船应收租金!C603</f>
        <v>Heung-A</v>
      </c>
      <c r="D661" s="73" t="str">
        <f>[2]自有船应收租金!F603</f>
        <v>第10期</v>
      </c>
      <c r="E661" s="73" t="str">
        <f>[2]自有船应收租金!I603</f>
        <v>2019.09.25-2019.10.10</v>
      </c>
      <c r="F661" s="74">
        <f>[2]自有船应收租金!V603</f>
        <v>0</v>
      </c>
      <c r="G661" s="73">
        <f>[2]自有船应收租金!AA603</f>
        <v>66512.5</v>
      </c>
      <c r="H661" s="73">
        <f>IF([2]自有船应收租金!AB603="","",[2]自有船应收租金!AB603)</f>
        <v>66497.5</v>
      </c>
      <c r="I661" s="77">
        <f>[2]自有船应收租金!Y603</f>
        <v>0</v>
      </c>
    </row>
    <row r="662" spans="2:9" s="53" customFormat="1" ht="12" customHeight="1">
      <c r="B662" s="73" t="str">
        <f>[2]自有船应收租金!B604</f>
        <v>Heung-A Jakarta</v>
      </c>
      <c r="C662" s="73" t="str">
        <f>[2]自有船应收租金!C604</f>
        <v>Heung-A</v>
      </c>
      <c r="D662" s="73" t="str">
        <f>[2]自有船应收租金!F604</f>
        <v>第35期</v>
      </c>
      <c r="E662" s="73" t="str">
        <f>[2]自有船应收租金!I604</f>
        <v>2019.09.26-2019.10.11</v>
      </c>
      <c r="F662" s="74">
        <f>[2]自有船应收租金!V604</f>
        <v>0</v>
      </c>
      <c r="G662" s="73">
        <f>[2]自有船应收租金!AA604</f>
        <v>80728.125</v>
      </c>
      <c r="H662" s="73">
        <f>IF([2]自有船应收租金!AB604="","",[2]自有船应收租金!AB604)</f>
        <v>80689.850000000006</v>
      </c>
      <c r="I662" s="77" t="str">
        <f>[2]自有船应收租金!Y604</f>
        <v>1.25%佣金</v>
      </c>
    </row>
    <row r="663" spans="2:9" s="53" customFormat="1" ht="12" customHeight="1">
      <c r="B663" s="73" t="str">
        <f>[2]自有船应收租金!B605</f>
        <v>JRS CORVUS</v>
      </c>
      <c r="C663" s="73" t="str">
        <f>[2]自有船应收租金!C605</f>
        <v>ONE</v>
      </c>
      <c r="D663" s="73" t="str">
        <f>[2]自有船应收租金!F605</f>
        <v>prefinal</v>
      </c>
      <c r="E663" s="73" t="str">
        <f>[2]自有船应收租金!I605</f>
        <v>2019.09.27-2019.10.07</v>
      </c>
      <c r="F663" s="74">
        <f>[2]自有船应收租金!V605</f>
        <v>0</v>
      </c>
      <c r="G663" s="73">
        <f>[2]自有船应收租金!AA605</f>
        <v>-75950.507273972602</v>
      </c>
      <c r="H663" s="73">
        <f>IF([2]自有船应收租金!AB605="","",[2]自有船应收租金!AB605)</f>
        <v>0</v>
      </c>
      <c r="I663" s="77" t="str">
        <f>[2]自有船应收租金!Y605</f>
        <v>1.25%佣金/停租（19.09.14 1218-09.20 0712 5.7875天）/船东费预留/船东费</v>
      </c>
    </row>
    <row r="664" spans="2:9" s="53" customFormat="1" ht="12" customHeight="1">
      <c r="B664" s="73" t="str">
        <f>[2]自有船应收租金!B606</f>
        <v>ACACIA VIRGO</v>
      </c>
      <c r="C664" s="73" t="str">
        <f>[2]自有船应收租金!C606</f>
        <v>ONE</v>
      </c>
      <c r="D664" s="73" t="str">
        <f>[2]自有船应收租金!F606</f>
        <v>final</v>
      </c>
      <c r="E664" s="73" t="str">
        <f>[2]自有船应收租金!I606</f>
        <v>2019.09.29-2019.10.01</v>
      </c>
      <c r="F664" s="74">
        <f>[2]自有船应收租金!V606</f>
        <v>0</v>
      </c>
      <c r="G664" s="73">
        <f>[2]自有船应收租金!AA606</f>
        <v>-8325.1914616438607</v>
      </c>
      <c r="H664" s="73">
        <f>IF([2]自有船应收租金!AB606="","",[2]自有船应收租金!AB606)</f>
        <v>-8325.19</v>
      </c>
      <c r="I664" s="77" t="str">
        <f>[2]自有船应收租金!Y606</f>
        <v>1.25%佣金/927e劳务费/停租（8.20-8.24 4天）（7.17 0418-7.19 1850 2.6056天）（7.20 2300-7.24 0055 3.07986天）/船东费/交还船检验费</v>
      </c>
    </row>
    <row r="665" spans="2:9" s="53" customFormat="1" ht="12" customHeight="1">
      <c r="B665" s="73" t="str">
        <f>[2]自有船应收租金!B607</f>
        <v>ACACIA VIRGO</v>
      </c>
      <c r="C665" s="73" t="str">
        <f>[2]自有船应收租金!C607</f>
        <v>LYGCK</v>
      </c>
      <c r="D665" s="73" t="str">
        <f>[2]自有船应收租金!F607</f>
        <v>final</v>
      </c>
      <c r="E665" s="73" t="str">
        <f>[2]自有船应收租金!I607</f>
        <v>2019.06.22-2019.06.30</v>
      </c>
      <c r="F665" s="74">
        <f>[2]自有船应收租金!V607</f>
        <v>0</v>
      </c>
      <c r="G665" s="73">
        <f>[2]自有船应收租金!AA607</f>
        <v>525</v>
      </c>
      <c r="H665" s="73">
        <f>IF([2]自有船应收租金!AB607="","",[2]自有船应收租金!AB607)</f>
        <v>521.41</v>
      </c>
      <c r="I665" s="77" t="str">
        <f>[2]自有船应收租金!Y607</f>
        <v>船员劳务费</v>
      </c>
    </row>
    <row r="666" spans="2:9" s="53" customFormat="1" ht="12" customHeight="1">
      <c r="B666" s="73" t="str">
        <f>[2]自有船应收租金!B608</f>
        <v>JRS CORVUS</v>
      </c>
      <c r="C666" s="73" t="str">
        <f>[2]自有船应收租金!C608</f>
        <v>ONE</v>
      </c>
      <c r="D666" s="73" t="str">
        <f>[2]自有船应收租金!F608</f>
        <v>final</v>
      </c>
      <c r="E666" s="73" t="str">
        <f>[2]自有船应收租金!I608</f>
        <v>2019.09.27-2019.10.07</v>
      </c>
      <c r="F666" s="74">
        <f>[2]自有船应收租金!V608</f>
        <v>0</v>
      </c>
      <c r="G666" s="73">
        <f>[2]自有船应收租金!AA608</f>
        <v>4212.74</v>
      </c>
      <c r="H666" s="73">
        <f>IF([2]自有船应收租金!AB608="","",[2]自有船应收租金!AB608)</f>
        <v>3159.67</v>
      </c>
      <c r="I666" s="77" t="str">
        <f>[2]自有船应收租金!Y608</f>
        <v>船东费预留返还/还船检验费/船东费</v>
      </c>
    </row>
    <row r="667" spans="2:9" s="53" customFormat="1" ht="12" customHeight="1">
      <c r="B667" s="73" t="str">
        <f>[2]自有船应收租金!B609</f>
        <v>ACACIA TAURUS</v>
      </c>
      <c r="C667" s="73" t="str">
        <f>[2]自有船应收租金!C609</f>
        <v>STM</v>
      </c>
      <c r="D667" s="73" t="str">
        <f>[2]自有船应收租金!F609</f>
        <v>第31期</v>
      </c>
      <c r="E667" s="73" t="str">
        <f>[2]自有船应收租金!I609</f>
        <v>2019.09.30-2019.10.15</v>
      </c>
      <c r="F667" s="74">
        <f>[2]自有船应收租金!V609</f>
        <v>0</v>
      </c>
      <c r="G667" s="73">
        <f>[2]自有船应收租金!AA609</f>
        <v>60650</v>
      </c>
      <c r="H667" s="73">
        <f>IF([2]自有船应收租金!AB609="","",[2]自有船应收租金!AB609)</f>
        <v>60650</v>
      </c>
      <c r="I667" s="77">
        <f>[2]自有船应收租金!Y609</f>
        <v>0</v>
      </c>
    </row>
    <row r="668" spans="2:9" s="53" customFormat="1" ht="12" customHeight="1">
      <c r="B668" s="73" t="str">
        <f>[2]自有船应收租金!B610</f>
        <v>Heung-A Manila</v>
      </c>
      <c r="C668" s="73" t="str">
        <f>[2]自有船应收租金!C610</f>
        <v>SCP</v>
      </c>
      <c r="D668" s="73" t="str">
        <f>[2]自有船应收租金!F610</f>
        <v>第19期</v>
      </c>
      <c r="E668" s="73" t="str">
        <f>[2]自有船应收租金!I610</f>
        <v>2019.09.30-2019.10.15</v>
      </c>
      <c r="F668" s="74">
        <f>[2]自有船应收租金!V610</f>
        <v>0</v>
      </c>
      <c r="G668" s="73">
        <f>[2]自有船应收租金!AA610</f>
        <v>79522.8552739726</v>
      </c>
      <c r="H668" s="73">
        <f>IF([2]自有船应收租金!AB610="","",[2]自有船应收租金!AB610)</f>
        <v>79519.27</v>
      </c>
      <c r="I668" s="77" t="str">
        <f>[2]自有船应收租金!Y610</f>
        <v>1.25%佣金/船东费</v>
      </c>
    </row>
    <row r="669" spans="2:9" s="53" customFormat="1" ht="12" customHeight="1">
      <c r="B669" s="73" t="str">
        <f>[2]自有船应收租金!B611</f>
        <v>ACACIA LIBRA</v>
      </c>
      <c r="C669" s="73" t="str">
        <f>[2]自有船应收租金!C611</f>
        <v>ONE</v>
      </c>
      <c r="D669" s="73" t="str">
        <f>[2]自有船应收租金!F611</f>
        <v>第03期</v>
      </c>
      <c r="E669" s="73" t="str">
        <f>[2]自有船应收租金!I611</f>
        <v>2019.09.30-2019.10.15</v>
      </c>
      <c r="F669" s="74">
        <f>[2]自有船应收租金!V611</f>
        <v>0</v>
      </c>
      <c r="G669" s="73">
        <f>[2]自有船应收租金!AA611</f>
        <v>254761.75616438399</v>
      </c>
      <c r="H669" s="73" t="str">
        <f>IF([2]自有船应收租金!AB611="","",[2]自有船应收租金!AB611)</f>
        <v/>
      </c>
      <c r="I669" s="77" t="str">
        <f>[2]自有船应收租金!Y611</f>
        <v>1.25%佣金</v>
      </c>
    </row>
    <row r="670" spans="2:9" s="53" customFormat="1" ht="12" customHeight="1">
      <c r="B670" s="73" t="str">
        <f>[2]自有船应收租金!B612</f>
        <v>ACACIA VIRGO</v>
      </c>
      <c r="C670" s="73" t="str">
        <f>[2]自有船应收租金!C612</f>
        <v>Heung-A</v>
      </c>
      <c r="D670" s="73" t="str">
        <f>[2]自有船应收租金!F612</f>
        <v>第01期</v>
      </c>
      <c r="E670" s="73" t="str">
        <f>[2]自有船应收租金!I612</f>
        <v>2019.10.04-2019.10.19</v>
      </c>
      <c r="F670" s="74">
        <f>[2]自有船应收租金!V612</f>
        <v>0</v>
      </c>
      <c r="G670" s="73">
        <f>[2]自有船应收租金!AA612</f>
        <v>100150</v>
      </c>
      <c r="H670" s="73">
        <f>IF([2]自有船应收租金!AB612="","",[2]自有船应收租金!AB612)</f>
        <v>100131.36</v>
      </c>
      <c r="I670" s="77" t="str">
        <f>[2]自有船应收租金!Y612</f>
        <v>1.25%佣金</v>
      </c>
    </row>
    <row r="671" spans="2:9" s="53" customFormat="1" ht="12" customHeight="1">
      <c r="B671" s="73" t="str">
        <f>[2]自有船应收租金!B613</f>
        <v>OPDR LISBOA</v>
      </c>
      <c r="C671" s="73" t="str">
        <f>[2]自有船应收租金!C613</f>
        <v>HEDE</v>
      </c>
      <c r="D671" s="73" t="str">
        <f>[2]自有船应收租金!F613</f>
        <v>第16期</v>
      </c>
      <c r="E671" s="73" t="str">
        <f>[2]自有船应收租金!I613</f>
        <v>2019.10.04-2019.10.19</v>
      </c>
      <c r="F671" s="74">
        <f>[2]自有船应收租金!V613</f>
        <v>0</v>
      </c>
      <c r="G671" s="73">
        <f>[2]自有船应收租金!AA613</f>
        <v>77756</v>
      </c>
      <c r="H671" s="73">
        <f>IF([2]自有船应收租金!AB613="","",[2]自有船应收租金!AB613)</f>
        <v>77756</v>
      </c>
      <c r="I671" s="77" t="str">
        <f>[2]自有船应收租金!Y613</f>
        <v>1915ew-1916ew 劳务费</v>
      </c>
    </row>
    <row r="672" spans="2:9" s="53" customFormat="1" ht="12" customHeight="1">
      <c r="B672" s="73" t="str">
        <f>[2]自有船应收租金!B614</f>
        <v>ACACIA HAWK</v>
      </c>
      <c r="C672" s="73" t="str">
        <f>[2]自有船应收租金!C614</f>
        <v>CMS</v>
      </c>
      <c r="D672" s="73" t="str">
        <f>[2]自有船应收租金!F614</f>
        <v>第42期</v>
      </c>
      <c r="E672" s="73" t="str">
        <f>[2]自有船应收租金!I614</f>
        <v>2019.10.05-2019.10.20</v>
      </c>
      <c r="F672" s="74">
        <f>[2]自有船应收租金!V614</f>
        <v>0</v>
      </c>
      <c r="G672" s="73">
        <f>[2]自有船应收租金!AA614</f>
        <v>75542.465753424694</v>
      </c>
      <c r="H672" s="73">
        <f>IF([2]自有船应收租金!AB614="","",[2]自有船应收租金!AB614)</f>
        <v>75522.47</v>
      </c>
      <c r="I672" s="77">
        <f>[2]自有船应收租金!Y614</f>
        <v>0</v>
      </c>
    </row>
    <row r="673" spans="2:9" s="53" customFormat="1" ht="12" customHeight="1">
      <c r="B673" s="73" t="str">
        <f>[2]自有船应收租金!B615</f>
        <v>ACACIA MING</v>
      </c>
      <c r="C673" s="73" t="str">
        <f>[2]自有船应收租金!C615</f>
        <v>KMTC</v>
      </c>
      <c r="D673" s="73" t="str">
        <f>[2]自有船应收租金!F615</f>
        <v>第02期</v>
      </c>
      <c r="E673" s="73" t="str">
        <f>[2]自有船应收租金!I615</f>
        <v>2019.10.06-2019.10.21</v>
      </c>
      <c r="F673" s="74">
        <f>[2]自有船应收租金!V615</f>
        <v>0</v>
      </c>
      <c r="G673" s="73">
        <f>[2]自有船应收租金!AA615</f>
        <v>167029.19</v>
      </c>
      <c r="H673" s="73">
        <f>IF([2]自有船应收租金!AB615="","",[2]自有船应收租金!AB615)</f>
        <v>167027.28</v>
      </c>
      <c r="I673" s="77" t="str">
        <f>[2]自有船应收租金!Y615</f>
        <v>1.25%佣金/交船检验费</v>
      </c>
    </row>
    <row r="674" spans="2:9" s="53" customFormat="1" ht="12" customHeight="1">
      <c r="B674" s="73" t="str">
        <f>[2]自有船应收租金!B616</f>
        <v>Heung-A Singapore</v>
      </c>
      <c r="C674" s="73" t="str">
        <f>[2]自有船应收租金!C616</f>
        <v>SNL</v>
      </c>
      <c r="D674" s="73" t="str">
        <f>[2]自有船应收租金!F616</f>
        <v>final</v>
      </c>
      <c r="E674" s="73" t="str">
        <f>[2]自有船应收租金!I616</f>
        <v>2019.10.06-2019.10.10</v>
      </c>
      <c r="F674" s="74">
        <f>[2]自有船应收租金!V616</f>
        <v>0</v>
      </c>
      <c r="G674" s="73">
        <f>[2]自有船应收租金!AA616</f>
        <v>-58435.114166666703</v>
      </c>
      <c r="H674" s="73">
        <f>IF([2]自有船应收租金!AB616="","",[2]自有船应收租金!AB616)</f>
        <v>-58435.11</v>
      </c>
      <c r="I674" s="77" t="str">
        <f>[2]自有船应收租金!Y616</f>
        <v>还船检验费</v>
      </c>
    </row>
    <row r="675" spans="2:9" s="53" customFormat="1" ht="12" customHeight="1">
      <c r="B675" s="73" t="str">
        <f>[2]自有船应收租金!B617</f>
        <v>ACACIA ARIES</v>
      </c>
      <c r="C675" s="73" t="str">
        <f>[2]自有船应收租金!C617</f>
        <v>STM</v>
      </c>
      <c r="D675" s="73" t="str">
        <f>[2]自有船应收租金!F617</f>
        <v>第19期</v>
      </c>
      <c r="E675" s="73" t="str">
        <f>[2]自有船应收租金!I617</f>
        <v>2019.10.07-2019.10.22</v>
      </c>
      <c r="F675" s="74">
        <f>[2]自有船应收租金!V617</f>
        <v>0</v>
      </c>
      <c r="G675" s="73">
        <f>[2]自有船应收租金!AA617</f>
        <v>60650</v>
      </c>
      <c r="H675" s="73">
        <f>IF([2]自有船应收租金!AB617="","",[2]自有船应收租金!AB617)</f>
        <v>60650</v>
      </c>
      <c r="I675" s="77">
        <f>[2]自有船应收租金!Y617</f>
        <v>0</v>
      </c>
    </row>
    <row r="676" spans="2:9" s="53" customFormat="1" ht="12" customHeight="1">
      <c r="B676" s="73" t="str">
        <f>[2]自有船应收租金!B618</f>
        <v>ACACIA MAKOTO</v>
      </c>
      <c r="C676" s="73" t="str">
        <f>[2]自有船应收租金!C618</f>
        <v>STM</v>
      </c>
      <c r="D676" s="73" t="str">
        <f>[2]自有船应收租金!F618</f>
        <v>第32期</v>
      </c>
      <c r="E676" s="73" t="str">
        <f>[2]自有船应收租金!I618</f>
        <v>2019.10.07-2019.10.22</v>
      </c>
      <c r="F676" s="74">
        <f>[2]自有船应收租金!V618</f>
        <v>0</v>
      </c>
      <c r="G676" s="73">
        <f>[2]自有船应收租金!AA618</f>
        <v>91200</v>
      </c>
      <c r="H676" s="73">
        <f>IF([2]自有船应收租金!AB618="","",[2]自有船应收租金!AB618)</f>
        <v>91200</v>
      </c>
      <c r="I676" s="77">
        <f>[2]自有船应收租金!Y618</f>
        <v>0</v>
      </c>
    </row>
    <row r="677" spans="2:9" s="53" customFormat="1" ht="12" customHeight="1">
      <c r="B677" s="73" t="str">
        <f>[2]自有船应收租金!B619</f>
        <v>ACACIA LEO</v>
      </c>
      <c r="C677" s="73" t="str">
        <f>[2]自有船应收租金!C619</f>
        <v>STM</v>
      </c>
      <c r="D677" s="73" t="str">
        <f>[2]自有船应收租金!F619</f>
        <v>prefinal</v>
      </c>
      <c r="E677" s="73" t="str">
        <f>[2]自有船应收租金!I619</f>
        <v>2019.10.08-2019.10.29</v>
      </c>
      <c r="F677" s="74">
        <f>[2]自有船应收租金!V619</f>
        <v>0</v>
      </c>
      <c r="G677" s="73">
        <f>[2]自有船应收租金!AA619</f>
        <v>-158670.300666667</v>
      </c>
      <c r="H677" s="73">
        <f>IF([2]自有船应收租金!AB619="","",[2]自有船应收租金!AB619)</f>
        <v>-158670.29999999999</v>
      </c>
      <c r="I677" s="77" t="str">
        <f>[2]自有船应收租金!Y619</f>
        <v>船东费/船东费预留</v>
      </c>
    </row>
    <row r="678" spans="2:9" s="53" customFormat="1" ht="12" customHeight="1">
      <c r="B678" s="73" t="str">
        <f>[2]自有船应收租金!B620</f>
        <v>JRS CARINA</v>
      </c>
      <c r="C678" s="73" t="str">
        <f>[2]自有船应收租金!C620</f>
        <v>CCL</v>
      </c>
      <c r="D678" s="73" t="str">
        <f>[2]自有船应收租金!F620</f>
        <v>第32期</v>
      </c>
      <c r="E678" s="73" t="str">
        <f>[2]自有船应收租金!I620</f>
        <v>2019.10.08-2019.10.23</v>
      </c>
      <c r="F678" s="74">
        <f>[2]自有船应收租金!V620</f>
        <v>0</v>
      </c>
      <c r="G678" s="73">
        <f>[2]自有船应收租金!AA620</f>
        <v>70600</v>
      </c>
      <c r="H678" s="73">
        <f>IF([2]自有船应收租金!AB620="","",[2]自有船应收租金!AB620)</f>
        <v>70591.710000000006</v>
      </c>
      <c r="I678" s="77">
        <f>[2]自有船应收租金!Y620</f>
        <v>0</v>
      </c>
    </row>
    <row r="679" spans="2:9" s="53" customFormat="1" ht="12" customHeight="1">
      <c r="B679" s="73" t="str">
        <f>[2]自有船应收租金!B621</f>
        <v>ACACIA LAN</v>
      </c>
      <c r="C679" s="73" t="str">
        <f>[2]自有船应收租金!C621</f>
        <v>Heung-A</v>
      </c>
      <c r="D679" s="73" t="str">
        <f>[2]自有船应收租金!F621</f>
        <v>第11期</v>
      </c>
      <c r="E679" s="73" t="str">
        <f>[2]自有船应收租金!I621</f>
        <v>2019.10.10-2019.10.25</v>
      </c>
      <c r="F679" s="74">
        <f>[2]自有船应收租金!V621</f>
        <v>0</v>
      </c>
      <c r="G679" s="73">
        <f>[2]自有船应收租金!AA621</f>
        <v>66032.02</v>
      </c>
      <c r="H679" s="73">
        <f>IF([2]自有船应收租金!AB621="","",[2]自有船应收租金!AB621)</f>
        <v>66017.02</v>
      </c>
      <c r="I679" s="77" t="str">
        <f>[2]自有船应收租金!Y621</f>
        <v>船东费</v>
      </c>
    </row>
    <row r="680" spans="2:9" s="53" customFormat="1" ht="12" customHeight="1">
      <c r="B680" s="73" t="str">
        <f>[2]自有船应收租金!B622</f>
        <v>Heung-A Jakarta</v>
      </c>
      <c r="C680" s="73" t="str">
        <f>[2]自有船应收租金!C622</f>
        <v>Heung-A</v>
      </c>
      <c r="D680" s="73" t="str">
        <f>[2]自有船应收租金!F622</f>
        <v>第36期</v>
      </c>
      <c r="E680" s="73" t="str">
        <f>[2]自有船应收租金!I622</f>
        <v>2019.10.11-2019.10.26</v>
      </c>
      <c r="F680" s="74">
        <f>[2]自有船应收租金!V622</f>
        <v>0</v>
      </c>
      <c r="G680" s="73">
        <f>[2]自有船应收租金!AA622</f>
        <v>80728.125</v>
      </c>
      <c r="H680" s="73">
        <f>IF([2]自有船应收租金!AB622="","",[2]自有船应收租金!AB622)</f>
        <v>80689.850000000006</v>
      </c>
      <c r="I680" s="77" t="str">
        <f>[2]自有船应收租金!Y622</f>
        <v>1.25%佣金</v>
      </c>
    </row>
    <row r="681" spans="2:9" s="53" customFormat="1" ht="12" customHeight="1">
      <c r="B681" s="73" t="str">
        <f>[2]自有船应收租金!B623</f>
        <v>JRS CORVUS</v>
      </c>
      <c r="C681" s="73" t="str">
        <f>[2]自有船应收租金!C623</f>
        <v>STM</v>
      </c>
      <c r="D681" s="73" t="str">
        <f>[2]自有船应收租金!F623</f>
        <v>第01期</v>
      </c>
      <c r="E681" s="73" t="str">
        <f>[2]自有船应收租金!I623</f>
        <v>2019.10.11-2019.10.26</v>
      </c>
      <c r="F681" s="74">
        <f>[2]自有船应收租金!V623</f>
        <v>0</v>
      </c>
      <c r="G681" s="73">
        <f>[2]自有船应收租金!AA623</f>
        <v>72700</v>
      </c>
      <c r="H681" s="73">
        <f>IF([2]自有船应收租金!AB623="","",[2]自有船应收租金!AB623)</f>
        <v>72700</v>
      </c>
      <c r="I681" s="77">
        <f>[2]自有船应收租金!Y623</f>
        <v>0</v>
      </c>
    </row>
    <row r="682" spans="2:9" s="53" customFormat="1" ht="12" customHeight="1">
      <c r="B682" s="73" t="str">
        <f>[2]自有船应收租金!B624</f>
        <v>ACACIA TAURUS</v>
      </c>
      <c r="C682" s="73" t="str">
        <f>[2]自有船应收租金!C624</f>
        <v>STM</v>
      </c>
      <c r="D682" s="73" t="str">
        <f>[2]自有船应收租金!F624</f>
        <v>第32期</v>
      </c>
      <c r="E682" s="73" t="str">
        <f>[2]自有船应收租金!I624</f>
        <v>2019.10.15-2019.10.30</v>
      </c>
      <c r="F682" s="74">
        <f>[2]自有船应收租金!V624</f>
        <v>0</v>
      </c>
      <c r="G682" s="73">
        <f>[2]自有船应收租金!AA624</f>
        <v>60650</v>
      </c>
      <c r="H682" s="73">
        <f>IF([2]自有船应收租金!AB624="","",[2]自有船应收租金!AB624)</f>
        <v>60650</v>
      </c>
      <c r="I682" s="77">
        <f>[2]自有船应收租金!Y624</f>
        <v>0</v>
      </c>
    </row>
    <row r="683" spans="2:9" s="53" customFormat="1" ht="12" customHeight="1">
      <c r="B683" s="73" t="str">
        <f>[2]自有船应收租金!B625</f>
        <v>Heung-A Manila</v>
      </c>
      <c r="C683" s="73" t="str">
        <f>[2]自有船应收租金!C625</f>
        <v>SCP</v>
      </c>
      <c r="D683" s="73" t="str">
        <f>[2]自有船应收租金!F625</f>
        <v>第20期</v>
      </c>
      <c r="E683" s="73" t="str">
        <f>[2]自有船应收租金!I625</f>
        <v>2019.10.15-2019.10.30</v>
      </c>
      <c r="F683" s="74">
        <f>[2]自有船应收租金!V625</f>
        <v>0</v>
      </c>
      <c r="G683" s="73">
        <f>[2]自有船应收租金!AA625</f>
        <v>45425.385273972599</v>
      </c>
      <c r="H683" s="73">
        <f>IF([2]自有船应收租金!AB625="","",[2]自有船应收租金!AB625)</f>
        <v>45421.760000000002</v>
      </c>
      <c r="I683" s="77" t="str">
        <f>[2]自有船应收租金!Y625</f>
        <v>1.25%佣金</v>
      </c>
    </row>
    <row r="684" spans="2:9" s="53" customFormat="1" ht="12" customHeight="1">
      <c r="B684" s="73" t="str">
        <f>[2]自有船应收租金!B626</f>
        <v>ACACIA LIBRA</v>
      </c>
      <c r="C684" s="73" t="str">
        <f>[2]自有船应收租金!C626</f>
        <v>ONE</v>
      </c>
      <c r="D684" s="73" t="str">
        <f>[2]自有船应收租金!F626</f>
        <v>第04期</v>
      </c>
      <c r="E684" s="73" t="str">
        <f>[2]自有船应收租金!I626</f>
        <v>2019.10.15-2019.10.30</v>
      </c>
      <c r="F684" s="74">
        <f>[2]自有船应收租金!V626</f>
        <v>0</v>
      </c>
      <c r="G684" s="73">
        <f>[2]自有船应收租金!AA626</f>
        <v>100789.10616438399</v>
      </c>
      <c r="H684" s="73" t="str">
        <f>IF([2]自有船应收租金!AB626="","",[2]自有船应收租金!AB626)</f>
        <v/>
      </c>
      <c r="I684" s="77" t="str">
        <f>[2]自有船应收租金!Y626</f>
        <v>1.25%佣金/V.031WE 劳务费</v>
      </c>
    </row>
    <row r="685" spans="2:9" s="53" customFormat="1" ht="12" customHeight="1">
      <c r="B685" s="73" t="str">
        <f>[2]自有船应收租金!B627</f>
        <v>ACACIA VIRGO</v>
      </c>
      <c r="C685" s="73" t="str">
        <f>[2]自有船应收租金!C627</f>
        <v>Heung-A</v>
      </c>
      <c r="D685" s="73" t="str">
        <f>[2]自有船应收租金!F627</f>
        <v>第02期</v>
      </c>
      <c r="E685" s="73" t="str">
        <f>[2]自有船应收租金!I627</f>
        <v>2019.10.19-2019.11.03</v>
      </c>
      <c r="F685" s="74">
        <f>[2]自有船应收租金!V627</f>
        <v>0</v>
      </c>
      <c r="G685" s="73">
        <f>[2]自有船应收租金!AA627</f>
        <v>100150</v>
      </c>
      <c r="H685" s="73">
        <f>IF([2]自有船应收租金!AB627="","",[2]自有船应收租金!AB627)</f>
        <v>100131.36</v>
      </c>
      <c r="I685" s="77" t="str">
        <f>[2]自有船应收租金!Y627</f>
        <v>1.25%佣金</v>
      </c>
    </row>
    <row r="686" spans="2:9" s="53" customFormat="1" ht="12" customHeight="1">
      <c r="B686" s="73" t="str">
        <f>[2]自有船应收租金!B628</f>
        <v>OPDR LISBOA</v>
      </c>
      <c r="C686" s="73" t="str">
        <f>[2]自有船应收租金!C628</f>
        <v>HEDE</v>
      </c>
      <c r="D686" s="73" t="str">
        <f>[2]自有船应收租金!F628</f>
        <v>第17期</v>
      </c>
      <c r="E686" s="73" t="str">
        <f>[2]自有船应收租金!I628</f>
        <v>2019.10.19-2019.11.03</v>
      </c>
      <c r="F686" s="74">
        <f>[2]自有船应收租金!V628</f>
        <v>0</v>
      </c>
      <c r="G686" s="73">
        <f>[2]自有船应收租金!AA628</f>
        <v>76722</v>
      </c>
      <c r="H686" s="73">
        <f>IF([2]自有船应收租金!AB628="","",[2]自有船应收租金!AB628)</f>
        <v>76722</v>
      </c>
      <c r="I686" s="77" t="str">
        <f>[2]自有船应收租金!Y628</f>
        <v>1917ew 劳务费</v>
      </c>
    </row>
    <row r="687" spans="2:9" s="53" customFormat="1" ht="12" customHeight="1">
      <c r="B687" s="73" t="str">
        <f>[2]自有船应收租金!B629</f>
        <v>ACACIA HAWK</v>
      </c>
      <c r="C687" s="73" t="str">
        <f>[2]自有船应收租金!C629</f>
        <v>CMS</v>
      </c>
      <c r="D687" s="73" t="str">
        <f>[2]自有船应收租金!F629</f>
        <v>第43期</v>
      </c>
      <c r="E687" s="73" t="str">
        <f>[2]自有船应收租金!I629</f>
        <v>2019.10.20-2019.11.04</v>
      </c>
      <c r="F687" s="74">
        <f>[2]自有船应收租金!V629</f>
        <v>0</v>
      </c>
      <c r="G687" s="73">
        <f>[2]自有船应收租金!AA629</f>
        <v>75542.465753424694</v>
      </c>
      <c r="H687" s="73">
        <f>IF([2]自有船应收租金!AB629="","",[2]自有船应收租金!AB629)</f>
        <v>75522.47</v>
      </c>
      <c r="I687" s="77">
        <f>[2]自有船应收租金!Y629</f>
        <v>0</v>
      </c>
    </row>
    <row r="688" spans="2:9" s="53" customFormat="1" ht="12" customHeight="1">
      <c r="B688" s="73" t="str">
        <f>[2]自有船应收租金!B630</f>
        <v>ACACIA MING</v>
      </c>
      <c r="C688" s="73" t="str">
        <f>[2]自有船应收租金!C630</f>
        <v>KMTC</v>
      </c>
      <c r="D688" s="73" t="str">
        <f>[2]自有船应收租金!F630</f>
        <v>第03期</v>
      </c>
      <c r="E688" s="73" t="str">
        <f>[2]自有船应收租金!I630</f>
        <v>2019.10.21-2019.11.05</v>
      </c>
      <c r="F688" s="74">
        <f>[2]自有船应收租金!V630</f>
        <v>0</v>
      </c>
      <c r="G688" s="73">
        <f>[2]自有船应收租金!AA630</f>
        <v>74762.5</v>
      </c>
      <c r="H688" s="73">
        <f>IF([2]自有船应收租金!AB630="","",[2]自有船应收租金!AB630)</f>
        <v>74760.59</v>
      </c>
      <c r="I688" s="77" t="str">
        <f>[2]自有船应收租金!Y630</f>
        <v>1.25%佣金</v>
      </c>
    </row>
    <row r="689" spans="2:9" s="53" customFormat="1" ht="12" customHeight="1">
      <c r="B689" s="73" t="str">
        <f>[2]自有船应收租金!B631</f>
        <v>Heung-A Singapore</v>
      </c>
      <c r="C689" s="73" t="str">
        <f>[2]自有船应收租金!C631</f>
        <v>SNL</v>
      </c>
      <c r="D689" s="73" t="str">
        <f>[2]自有船应收租金!F631</f>
        <v>第01期</v>
      </c>
      <c r="E689" s="73" t="str">
        <f>[2]自有船应收租金!I631</f>
        <v>2019.10.22-2019.11.06</v>
      </c>
      <c r="F689" s="74">
        <f>[2]自有船应收租金!V631</f>
        <v>0</v>
      </c>
      <c r="G689" s="73">
        <f>[2]自有船应收租金!AA631</f>
        <v>79825</v>
      </c>
      <c r="H689" s="73">
        <f>IF([2]自有船应收租金!AB631="","",[2]自有船应收租金!AB631)</f>
        <v>79798.850000000006</v>
      </c>
      <c r="I689" s="77">
        <f>[2]自有船应收租金!Y631</f>
        <v>0</v>
      </c>
    </row>
    <row r="690" spans="2:9" s="53" customFormat="1" ht="12" customHeight="1">
      <c r="B690" s="73" t="str">
        <f>[2]自有船应收租金!B632</f>
        <v>ACACIA ARIES</v>
      </c>
      <c r="C690" s="73" t="str">
        <f>[2]自有船应收租金!C632</f>
        <v>STM</v>
      </c>
      <c r="D690" s="73" t="str">
        <f>[2]自有船应收租金!F632</f>
        <v>第20期</v>
      </c>
      <c r="E690" s="73" t="str">
        <f>[2]自有船应收租金!I632</f>
        <v>2019.10.22-2019.11.06</v>
      </c>
      <c r="F690" s="74">
        <f>[2]自有船应收租金!V632</f>
        <v>0</v>
      </c>
      <c r="G690" s="73">
        <f>[2]自有船应收租金!AA632</f>
        <v>60392.27</v>
      </c>
      <c r="H690" s="73">
        <f>IF([2]自有船应收租金!AB632="","",[2]自有船应收租金!AB632)</f>
        <v>60392.27</v>
      </c>
      <c r="I690" s="77" t="str">
        <f>[2]自有船应收租金!Y632</f>
        <v>船东费</v>
      </c>
    </row>
    <row r="691" spans="2:9" s="53" customFormat="1" ht="12" customHeight="1">
      <c r="B691" s="73" t="str">
        <f>[2]自有船应收租金!B633</f>
        <v>ACACIA MAKOTO</v>
      </c>
      <c r="C691" s="73" t="str">
        <f>[2]自有船应收租金!C633</f>
        <v>STM</v>
      </c>
      <c r="D691" s="73" t="str">
        <f>[2]自有船应收租金!F633</f>
        <v>第33期</v>
      </c>
      <c r="E691" s="73" t="str">
        <f>[2]自有船应收租金!I633</f>
        <v>2019.10.22-2019.11.06</v>
      </c>
      <c r="F691" s="74">
        <f>[2]自有船应收租金!V633</f>
        <v>0</v>
      </c>
      <c r="G691" s="73">
        <f>[2]自有船应收租金!AA633</f>
        <v>91200</v>
      </c>
      <c r="H691" s="73">
        <f>IF([2]自有船应收租金!AB633="","",[2]自有船应收租金!AB633)</f>
        <v>91200</v>
      </c>
      <c r="I691" s="77">
        <f>[2]自有船应收租金!Y633</f>
        <v>0</v>
      </c>
    </row>
    <row r="692" spans="2:9" s="53" customFormat="1" ht="12" customHeight="1">
      <c r="B692" s="73" t="str">
        <f>[2]自有船应收租金!B634</f>
        <v>JRS CARINA</v>
      </c>
      <c r="C692" s="73" t="str">
        <f>[2]自有船应收租金!C634</f>
        <v>CCL</v>
      </c>
      <c r="D692" s="73" t="str">
        <f>[2]自有船应收租金!F634</f>
        <v>第33期</v>
      </c>
      <c r="E692" s="73" t="str">
        <f>[2]自有船应收租金!I634</f>
        <v>2019.10.23-2019.11.07</v>
      </c>
      <c r="F692" s="74">
        <f>[2]自有船应收租金!V634</f>
        <v>0</v>
      </c>
      <c r="G692" s="73">
        <f>[2]自有船应收租金!AA634</f>
        <v>51103.741875</v>
      </c>
      <c r="H692" s="73">
        <f>IF([2]自有船应收租金!AB634="","",[2]自有船应收租金!AB634)</f>
        <v>51101.34</v>
      </c>
      <c r="I692" s="77" t="str">
        <f>[2]自有船应收租金!Y634</f>
        <v>船东费</v>
      </c>
    </row>
    <row r="693" spans="2:9" s="53" customFormat="1" ht="12" customHeight="1">
      <c r="B693" s="73" t="str">
        <f>[2]自有船应收租金!B635</f>
        <v>ACACIA LAN</v>
      </c>
      <c r="C693" s="73" t="str">
        <f>[2]自有船应收租金!C635</f>
        <v>Heung-A</v>
      </c>
      <c r="D693" s="73" t="str">
        <f>[2]自有船应收租金!F635</f>
        <v>prefinal</v>
      </c>
      <c r="E693" s="73" t="str">
        <f>[2]自有船应收租金!I635</f>
        <v>2019.10.25-2019.11.18</v>
      </c>
      <c r="F693" s="74">
        <f>[2]自有船应收租金!V635</f>
        <v>0</v>
      </c>
      <c r="G693" s="73">
        <f>[2]自有船应收租金!AA635</f>
        <v>29772.952000000001</v>
      </c>
      <c r="H693" s="73">
        <f>IF([2]自有船应收租金!AB635="","",[2]自有船应收租金!AB635)</f>
        <v>29772.9</v>
      </c>
      <c r="I693" s="77" t="str">
        <f>[2]自有船应收租金!Y635</f>
        <v>还船检验费/船东费预留/船东费</v>
      </c>
    </row>
    <row r="694" spans="2:9" s="53" customFormat="1" ht="12" customHeight="1">
      <c r="B694" s="73" t="str">
        <f>[2]自有船应收租金!B636</f>
        <v>Heung-A Jakarta</v>
      </c>
      <c r="C694" s="73" t="str">
        <f>[2]自有船应收租金!C636</f>
        <v>Heung-A</v>
      </c>
      <c r="D694" s="73" t="str">
        <f>[2]自有船应收租金!F636</f>
        <v>第37期</v>
      </c>
      <c r="E694" s="73" t="str">
        <f>[2]自有船应收租金!I636</f>
        <v>2019.10.26-2019.11.10</v>
      </c>
      <c r="F694" s="74">
        <f>[2]自有船应收租金!V636</f>
        <v>0</v>
      </c>
      <c r="G694" s="73">
        <f>[2]自有船应收租金!AA636</f>
        <v>80728.125</v>
      </c>
      <c r="H694" s="73">
        <f>IF([2]自有船应收租金!AB636="","",[2]自有船应收租金!AB636)</f>
        <v>80689.83</v>
      </c>
      <c r="I694" s="77" t="str">
        <f>[2]自有船应收租金!Y636</f>
        <v>1.25%佣金</v>
      </c>
    </row>
    <row r="695" spans="2:9" s="53" customFormat="1" ht="12" customHeight="1">
      <c r="B695" s="73" t="str">
        <f>[2]自有船应收租金!B637</f>
        <v>JRS CORVUS</v>
      </c>
      <c r="C695" s="73" t="str">
        <f>[2]自有船应收租金!C637</f>
        <v>STM</v>
      </c>
      <c r="D695" s="73" t="str">
        <f>[2]自有船应收租金!F637</f>
        <v>prefinal</v>
      </c>
      <c r="E695" s="73" t="str">
        <f>[2]自有船应收租金!I637</f>
        <v>2019.10.26-2019.11.10</v>
      </c>
      <c r="F695" s="74">
        <f>[2]自有船应收租金!V637</f>
        <v>0</v>
      </c>
      <c r="G695" s="73">
        <f>[2]自有船应收租金!AA637</f>
        <v>176579.158</v>
      </c>
      <c r="H695" s="73">
        <f>IF([2]自有船应收租金!AB637="","",[2]自有船应收租金!AB637)</f>
        <v>176579.16</v>
      </c>
      <c r="I695" s="77" t="str">
        <f>[2]自有船应收租金!Y637</f>
        <v>船东费预留/停租（19.10.20 0312-10.25 1630 5.5542天）</v>
      </c>
    </row>
    <row r="696" spans="2:9" s="53" customFormat="1" ht="12" customHeight="1">
      <c r="B696" s="73" t="str">
        <f>[2]自有船应收租金!B638</f>
        <v>JRS CORVUS</v>
      </c>
      <c r="C696" s="73" t="str">
        <f>[2]自有船应收租金!C638</f>
        <v>STM</v>
      </c>
      <c r="D696" s="73" t="str">
        <f>[2]自有船应收租金!F638</f>
        <v>final</v>
      </c>
      <c r="E696" s="73" t="str">
        <f>[2]自有船应收租金!I638</f>
        <v>2019.10.26-2019.11.10</v>
      </c>
      <c r="F696" s="74">
        <f>[2]自有船应收租金!V638</f>
        <v>0</v>
      </c>
      <c r="G696" s="73">
        <f>[2]自有船应收租金!AA638</f>
        <v>1900.5</v>
      </c>
      <c r="H696" s="73">
        <f>IF([2]自有船应收租金!AB638="","",[2]自有船应收租金!AB638)</f>
        <v>1900.5</v>
      </c>
      <c r="I696" s="77" t="str">
        <f>[2]自有船应收租金!Y638</f>
        <v>船东费预留返还/船东费</v>
      </c>
    </row>
    <row r="697" spans="2:9" s="53" customFormat="1" ht="12" customHeight="1">
      <c r="B697" s="73" t="str">
        <f>[2]自有船应收租金!B639</f>
        <v>ACACIA LEO</v>
      </c>
      <c r="C697" s="73" t="str">
        <f>[2]自有船应收租金!C639</f>
        <v>TSL</v>
      </c>
      <c r="D697" s="73" t="str">
        <f>[2]自有船应收租金!F639</f>
        <v>第01期</v>
      </c>
      <c r="E697" s="73" t="str">
        <f>[2]自有船应收租金!I639</f>
        <v>2019.10.30-2019.11.06</v>
      </c>
      <c r="F697" s="74">
        <f>[2]自有船应收租金!V639</f>
        <v>0</v>
      </c>
      <c r="G697" s="73">
        <f>[2]自有船应收租金!AA639</f>
        <v>38006.164383561598</v>
      </c>
      <c r="H697" s="73">
        <f>IF([2]自有船应收租金!AB639="","",[2]自有船应收租金!AB639)</f>
        <v>38006.160000000003</v>
      </c>
      <c r="I697" s="77" t="str">
        <f>[2]自有船应收租金!Y639</f>
        <v>1.25%佣金</v>
      </c>
    </row>
    <row r="698" spans="2:9" s="53" customFormat="1" ht="12" customHeight="1">
      <c r="B698" s="73" t="str">
        <f>[2]自有船应收租金!B640</f>
        <v>ACACIA LEO</v>
      </c>
      <c r="C698" s="73" t="str">
        <f>[2]自有船应收租金!C640</f>
        <v>STM</v>
      </c>
      <c r="D698" s="73" t="str">
        <f>[2]自有船应收租金!F640</f>
        <v>final</v>
      </c>
      <c r="E698" s="73" t="str">
        <f>[2]自有船应收租金!I640</f>
        <v>2019.10.08-2019.10.29</v>
      </c>
      <c r="F698" s="74">
        <f>[2]自有船应收租金!V640</f>
        <v>0</v>
      </c>
      <c r="G698" s="73">
        <f>[2]自有船应收租金!AA640</f>
        <v>1086.3699999999999</v>
      </c>
      <c r="H698" s="73">
        <f>IF([2]自有船应收租金!AB640="","",[2]自有船应收租金!AB640)</f>
        <v>1086.3699999999999</v>
      </c>
      <c r="I698" s="77" t="str">
        <f>[2]自有船应收租金!Y640</f>
        <v>船东费预留返还</v>
      </c>
    </row>
    <row r="699" spans="2:9" s="53" customFormat="1" ht="12" customHeight="1">
      <c r="B699" s="73" t="str">
        <f>[2]自有船应收租金!B641</f>
        <v>ACACIA TAURUS</v>
      </c>
      <c r="C699" s="73" t="str">
        <f>[2]自有船应收租金!C641</f>
        <v>STM</v>
      </c>
      <c r="D699" s="73" t="str">
        <f>[2]自有船应收租金!F641</f>
        <v>第33期</v>
      </c>
      <c r="E699" s="73" t="str">
        <f>[2]自有船应收租金!I641</f>
        <v>2019.10.30-2019.11.14</v>
      </c>
      <c r="F699" s="74">
        <f>[2]自有船应收租金!V641</f>
        <v>0</v>
      </c>
      <c r="G699" s="73">
        <f>[2]自有船应收租金!AA641</f>
        <v>60546.91</v>
      </c>
      <c r="H699" s="73">
        <f>IF([2]自有船应收租金!AB641="","",[2]自有船应收租金!AB641)</f>
        <v>60546.91</v>
      </c>
      <c r="I699" s="77" t="str">
        <f>[2]自有船应收租金!Y641</f>
        <v>船东费</v>
      </c>
    </row>
    <row r="700" spans="2:9" s="53" customFormat="1" ht="12" customHeight="1">
      <c r="B700" s="73" t="str">
        <f>[2]自有船应收租金!B642</f>
        <v>Heung-A Manila</v>
      </c>
      <c r="C700" s="73" t="str">
        <f>[2]自有船应收租金!C642</f>
        <v>SCP</v>
      </c>
      <c r="D700" s="73" t="str">
        <f>[2]自有船应收租金!F642</f>
        <v>第21期</v>
      </c>
      <c r="E700" s="73" t="str">
        <f>[2]自有船应收租金!I642</f>
        <v>2019.10.30-2019.11.14</v>
      </c>
      <c r="F700" s="74">
        <f>[2]自有船应收租金!V642</f>
        <v>0</v>
      </c>
      <c r="G700" s="73">
        <f>[2]自有船应收租金!AA642</f>
        <v>2621.1252739726001</v>
      </c>
      <c r="H700" s="73">
        <f>IF([2]自有船应收租金!AB642="","",[2]自有船应收租金!AB642)</f>
        <v>2621.13</v>
      </c>
      <c r="I700" s="77" t="str">
        <f>[2]自有船应收租金!Y642</f>
        <v>1.25%佣金/船东费</v>
      </c>
    </row>
    <row r="701" spans="2:9" s="53" customFormat="1" ht="12" customHeight="1">
      <c r="B701" s="73" t="str">
        <f>[2]自有船应收租金!B643</f>
        <v>ACACIA LIBRA</v>
      </c>
      <c r="C701" s="73" t="str">
        <f>[2]自有船应收租金!C643</f>
        <v>ONE</v>
      </c>
      <c r="D701" s="73" t="str">
        <f>[2]自有船应收租金!F643</f>
        <v>prefinal</v>
      </c>
      <c r="E701" s="73" t="str">
        <f>[2]自有船应收租金!I643</f>
        <v>2019.10.30-2019.11.04</v>
      </c>
      <c r="F701" s="74">
        <f>[2]自有船应收租金!V643</f>
        <v>0</v>
      </c>
      <c r="G701" s="73">
        <f>[2]自有船应收租金!AA643</f>
        <v>-273019.92273972603</v>
      </c>
      <c r="H701" s="73" t="str">
        <f>IF([2]自有船应收租金!AB643="","",[2]自有船应收租金!AB643)</f>
        <v/>
      </c>
      <c r="I701" s="77" t="str">
        <f>[2]自有船应收租金!Y643</f>
        <v>1.25%佣金</v>
      </c>
    </row>
    <row r="702" spans="2:9" s="53" customFormat="1" ht="12" customHeight="1">
      <c r="B702" s="73" t="str">
        <f>[2]自有船应收租金!B644</f>
        <v>ACACIA LAN</v>
      </c>
      <c r="C702" s="73" t="str">
        <f>[2]自有船应收租金!C644</f>
        <v>Heung-A</v>
      </c>
      <c r="D702" s="73" t="str">
        <f>[2]自有船应收租金!F644</f>
        <v>final</v>
      </c>
      <c r="E702" s="73" t="str">
        <f>[2]自有船应收租金!I644</f>
        <v>2019.10.25-2019.11.18</v>
      </c>
      <c r="F702" s="74">
        <f>[2]自有船应收租金!V644</f>
        <v>0</v>
      </c>
      <c r="G702" s="73">
        <f>[2]自有船应收租金!AA644</f>
        <v>8996.7099999999991</v>
      </c>
      <c r="H702" s="73">
        <f>IF([2]自有船应收租金!AB644="","",[2]自有船应收租金!AB644)</f>
        <v>8996.7099999999991</v>
      </c>
      <c r="I702" s="77" t="str">
        <f>[2]自有船应收租金!Y644</f>
        <v>船东费预留返还/船员劳务费/船东费</v>
      </c>
    </row>
    <row r="703" spans="2:9" s="53" customFormat="1" ht="12" customHeight="1">
      <c r="B703" s="73" t="str">
        <f>[2]自有船应收租金!B645</f>
        <v>ACACIA VIRGO</v>
      </c>
      <c r="C703" s="73" t="str">
        <f>[2]自有船应收租金!C645</f>
        <v>Heung-A</v>
      </c>
      <c r="D703" s="73" t="str">
        <f>[2]自有船应收租金!F645</f>
        <v>第03期</v>
      </c>
      <c r="E703" s="73" t="str">
        <f>[2]自有船应收租金!I645</f>
        <v>2019.11.03-2019.11.18</v>
      </c>
      <c r="F703" s="74">
        <f>[2]自有船应收租金!V645</f>
        <v>0</v>
      </c>
      <c r="G703" s="73">
        <f>[2]自有船应收租金!AA645</f>
        <v>100150</v>
      </c>
      <c r="H703" s="73">
        <f>IF([2]自有船应收租金!AB645="","",[2]自有船应收租金!AB645)</f>
        <v>100146.37</v>
      </c>
      <c r="I703" s="77" t="str">
        <f>[2]自有船应收租金!Y645</f>
        <v>1.25%佣金</v>
      </c>
    </row>
    <row r="704" spans="2:9" s="53" customFormat="1" ht="12" customHeight="1">
      <c r="B704" s="73" t="str">
        <f>[2]自有船应收租金!B646</f>
        <v>OPDR LISBOA</v>
      </c>
      <c r="C704" s="73" t="str">
        <f>[2]自有船应收租金!C646</f>
        <v>HEDE</v>
      </c>
      <c r="D704" s="73" t="str">
        <f>[2]自有船应收租金!F646</f>
        <v>prefinal</v>
      </c>
      <c r="E704" s="73" t="str">
        <f>[2]自有船应收租金!I646</f>
        <v>2019.11.03-2019.12.02</v>
      </c>
      <c r="F704" s="74">
        <f>[2]自有船应收租金!V646</f>
        <v>0</v>
      </c>
      <c r="G704" s="73">
        <f>[2]自有船应收租金!AA646</f>
        <v>31579</v>
      </c>
      <c r="H704" s="73">
        <f>IF([2]自有船应收租金!AB646="","",[2]自有船应收租金!AB646)</f>
        <v>30000</v>
      </c>
      <c r="I704" s="77" t="str">
        <f>[2]自有船应收租金!Y646</f>
        <v>1918-1919EW 劳务费/船东费预留/还船检验费</v>
      </c>
    </row>
    <row r="705" spans="2:9" s="53" customFormat="1" ht="12" customHeight="1">
      <c r="B705" s="73" t="str">
        <f>[2]自有船应收租金!B647</f>
        <v>ACACIA HAWK</v>
      </c>
      <c r="C705" s="73" t="str">
        <f>[2]自有船应收租金!C647</f>
        <v>CMS</v>
      </c>
      <c r="D705" s="73" t="str">
        <f>[2]自有船应收租金!F647</f>
        <v>第44期</v>
      </c>
      <c r="E705" s="73" t="str">
        <f>[2]自有船应收租金!I647</f>
        <v>2019.11.04-2019.11.19</v>
      </c>
      <c r="F705" s="74">
        <f>[2]自有船应收租金!V647</f>
        <v>0</v>
      </c>
      <c r="G705" s="73">
        <f>[2]自有船应收租金!AA647</f>
        <v>75542.465753424694</v>
      </c>
      <c r="H705" s="73">
        <f>IF([2]自有船应收租金!AB647="","",[2]自有船应收租金!AB647)</f>
        <v>75522.47</v>
      </c>
      <c r="I705" s="77">
        <f>[2]自有船应收租金!Y647</f>
        <v>0</v>
      </c>
    </row>
    <row r="706" spans="2:9" s="53" customFormat="1" ht="12" customHeight="1">
      <c r="B706" s="73" t="str">
        <f>[2]自有船应收租金!B648</f>
        <v>ACACIA LEO</v>
      </c>
      <c r="C706" s="73" t="str">
        <f>[2]自有船应收租金!C648</f>
        <v>TSL</v>
      </c>
      <c r="D706" s="73" t="str">
        <f>[2]自有船应收租金!F648</f>
        <v>第02期</v>
      </c>
      <c r="E706" s="73" t="str">
        <f>[2]自有船应收租金!I648</f>
        <v>2019.11.06-2019.11.13</v>
      </c>
      <c r="F706" s="74">
        <f>[2]自有船应收租金!V648</f>
        <v>0</v>
      </c>
      <c r="G706" s="73">
        <f>[2]自有船应收租金!AA648</f>
        <v>38006.164383561598</v>
      </c>
      <c r="H706" s="73">
        <f>IF([2]自有船应收租金!AB648="","",[2]自有船应收租金!AB648)</f>
        <v>37982.89</v>
      </c>
      <c r="I706" s="77" t="str">
        <f>[2]自有船应收租金!Y648</f>
        <v>1.25%佣金</v>
      </c>
    </row>
    <row r="707" spans="2:9" s="53" customFormat="1" ht="12" customHeight="1">
      <c r="B707" s="73" t="str">
        <f>[2]自有船应收租金!B649</f>
        <v>ACACIA MING</v>
      </c>
      <c r="C707" s="73" t="str">
        <f>[2]自有船应收租金!C649</f>
        <v>KMTC</v>
      </c>
      <c r="D707" s="73" t="str">
        <f>[2]自有船应收租金!F649</f>
        <v>第04期</v>
      </c>
      <c r="E707" s="73" t="str">
        <f>[2]自有船应收租金!I649</f>
        <v>2019.11.05-2019.11.20</v>
      </c>
      <c r="F707" s="74">
        <f>[2]自有船应收租金!V649</f>
        <v>0</v>
      </c>
      <c r="G707" s="73">
        <f>[2]自有船应收租金!AA649</f>
        <v>74762.5</v>
      </c>
      <c r="H707" s="73">
        <f>IF([2]自有船应收租金!AB649="","",[2]自有船应收租金!AB649)</f>
        <v>74760.59</v>
      </c>
      <c r="I707" s="77" t="str">
        <f>[2]自有船应收租金!Y649</f>
        <v>1.25%佣金</v>
      </c>
    </row>
    <row r="708" spans="2:9" s="53" customFormat="1" ht="12" customHeight="1">
      <c r="B708" s="73" t="str">
        <f>[2]自有船应收租金!B650</f>
        <v>Heung-A Singapore</v>
      </c>
      <c r="C708" s="73" t="str">
        <f>[2]自有船应收租金!C650</f>
        <v>SNL</v>
      </c>
      <c r="D708" s="73" t="str">
        <f>[2]自有船应收租金!F650</f>
        <v>第02期</v>
      </c>
      <c r="E708" s="73" t="str">
        <f>[2]自有船应收租金!I650</f>
        <v>2019.11.06-2019.11.21</v>
      </c>
      <c r="F708" s="74">
        <f>[2]自有船应收租金!V650</f>
        <v>0</v>
      </c>
      <c r="G708" s="73">
        <f>[2]自有船应收租金!AA650</f>
        <v>213789.69690000001</v>
      </c>
      <c r="H708" s="73">
        <f>IF([2]自有船应收租金!AB650="","",[2]自有船应收租金!AB650)</f>
        <v>213763.54</v>
      </c>
      <c r="I708" s="77" t="str">
        <f>[2]自有船应收租金!Y650</f>
        <v>交船检验费</v>
      </c>
    </row>
    <row r="709" spans="2:9" s="53" customFormat="1" ht="12" customHeight="1">
      <c r="B709" s="73" t="str">
        <f>[2]自有船应收租金!B651</f>
        <v>ACACIA ARIES</v>
      </c>
      <c r="C709" s="73" t="str">
        <f>[2]自有船应收租金!C651</f>
        <v>STM</v>
      </c>
      <c r="D709" s="73" t="str">
        <f>[2]自有船应收租金!F651</f>
        <v>第21期</v>
      </c>
      <c r="E709" s="73" t="str">
        <f>[2]自有船应收租金!I651</f>
        <v>2019.11.06-2019.11.21</v>
      </c>
      <c r="F709" s="74">
        <f>[2]自有船应收租金!V651</f>
        <v>0</v>
      </c>
      <c r="G709" s="73">
        <f>[2]自有船应收租金!AA651</f>
        <v>60650</v>
      </c>
      <c r="H709" s="73">
        <f>IF([2]自有船应收租金!AB651="","",[2]自有船应收租金!AB651)</f>
        <v>60650</v>
      </c>
      <c r="I709" s="77">
        <f>[2]自有船应收租金!Y651</f>
        <v>0</v>
      </c>
    </row>
    <row r="710" spans="2:9" s="53" customFormat="1" ht="12" customHeight="1">
      <c r="B710" s="73" t="str">
        <f>[2]自有船应收租金!B652</f>
        <v>ACACIA MAKOTO</v>
      </c>
      <c r="C710" s="73" t="str">
        <f>[2]自有船应收租金!C652</f>
        <v>STM</v>
      </c>
      <c r="D710" s="73" t="str">
        <f>[2]自有船应收租金!F652</f>
        <v>第34期</v>
      </c>
      <c r="E710" s="73" t="str">
        <f>[2]自有船应收租金!I652</f>
        <v>2019.11.06-2019.11.21</v>
      </c>
      <c r="F710" s="74">
        <f>[2]自有船应收租金!V652</f>
        <v>0</v>
      </c>
      <c r="G710" s="73">
        <f>[2]自有船应收租金!AA652</f>
        <v>89752.14</v>
      </c>
      <c r="H710" s="73">
        <f>IF([2]自有船应收租金!AB652="","",[2]自有船应收租金!AB652)</f>
        <v>89752.14</v>
      </c>
      <c r="I710" s="77" t="str">
        <f>[2]自有船应收租金!Y652</f>
        <v>船东费</v>
      </c>
    </row>
    <row r="711" spans="2:9" s="53" customFormat="1" ht="12" customHeight="1">
      <c r="B711" s="73" t="str">
        <f>[2]自有船应收租金!B653</f>
        <v>JRS CARINA</v>
      </c>
      <c r="C711" s="73" t="str">
        <f>[2]自有船应收租金!C653</f>
        <v>CCL</v>
      </c>
      <c r="D711" s="73" t="str">
        <f>[2]自有船应收租金!F653</f>
        <v>第34期</v>
      </c>
      <c r="E711" s="73" t="str">
        <f>[2]自有船应收租金!I653</f>
        <v>2019.11.07-2019.11.22</v>
      </c>
      <c r="F711" s="74">
        <f>[2]自有船应收租金!V653</f>
        <v>0</v>
      </c>
      <c r="G711" s="73">
        <f>[2]自有船应收租金!AA653</f>
        <v>70600</v>
      </c>
      <c r="H711" s="73">
        <f>IF([2]自有船应收租金!AB653="","",[2]自有船应收租金!AB653)</f>
        <v>70591.7</v>
      </c>
      <c r="I711" s="77">
        <f>[2]自有船应收租金!Y653</f>
        <v>0</v>
      </c>
    </row>
    <row r="712" spans="2:9" s="53" customFormat="1" ht="12" customHeight="1">
      <c r="B712" s="73" t="str">
        <f>[2]自有船应收租金!B654</f>
        <v>ACACIA LIBRA</v>
      </c>
      <c r="C712" s="73" t="str">
        <f>[2]自有船应收租金!C654</f>
        <v>STM</v>
      </c>
      <c r="D712" s="73" t="str">
        <f>[2]自有船应收租金!F654</f>
        <v>第01期</v>
      </c>
      <c r="E712" s="73" t="str">
        <f>[2]自有船应收租金!I654</f>
        <v>2019.11.08-2019.11.16</v>
      </c>
      <c r="F712" s="74">
        <f>[2]自有船应收租金!V654</f>
        <v>0</v>
      </c>
      <c r="G712" s="73">
        <f>[2]自有船应收租金!AA654</f>
        <v>113116.014666667</v>
      </c>
      <c r="H712" s="73">
        <f>IF([2]自有船应收租金!AB654="","",[2]自有船应收租金!AB654)</f>
        <v>113116.01</v>
      </c>
      <c r="I712" s="77" t="str">
        <f>[2]自有船应收租金!Y654</f>
        <v>船东费预留/船东费</v>
      </c>
    </row>
    <row r="713" spans="2:9" s="53" customFormat="1" ht="12" customHeight="1">
      <c r="B713" s="73" t="str">
        <f>[2]自有船应收租金!B655</f>
        <v>ACACIA LIBRA</v>
      </c>
      <c r="C713" s="73" t="str">
        <f>[2]自有船应收租金!C655</f>
        <v>STM</v>
      </c>
      <c r="D713" s="73" t="str">
        <f>[2]自有船应收租金!F655</f>
        <v>final</v>
      </c>
      <c r="E713" s="73" t="str">
        <f>[2]自有船应收租金!I655</f>
        <v>2019.11.08-2019.11.16</v>
      </c>
      <c r="F713" s="74">
        <f>[2]自有船应收租金!V655</f>
        <v>0</v>
      </c>
      <c r="G713" s="73">
        <f>[2]自有船应收租金!AA655</f>
        <v>936.4</v>
      </c>
      <c r="H713" s="73">
        <f>IF([2]自有船应收租金!AB655="","",[2]自有船应收租金!AB655)</f>
        <v>936.4</v>
      </c>
      <c r="I713" s="77" t="str">
        <f>[2]自有船应收租金!Y655</f>
        <v>船东费预留返还/船东费</v>
      </c>
    </row>
    <row r="714" spans="2:9" s="53" customFormat="1" ht="12" customHeight="1">
      <c r="B714" s="73" t="str">
        <f>[2]自有船应收租金!B656</f>
        <v>Heung-A Jakarta</v>
      </c>
      <c r="C714" s="73" t="str">
        <f>[2]自有船应收租金!C656</f>
        <v>Heung-A</v>
      </c>
      <c r="D714" s="73" t="str">
        <f>[2]自有船应收租金!F656</f>
        <v>第38期</v>
      </c>
      <c r="E714" s="73" t="str">
        <f>[2]自有船应收租金!I656</f>
        <v>2019.11.10-2019.11.25</v>
      </c>
      <c r="F714" s="74">
        <f>[2]自有船应收租金!V656</f>
        <v>0</v>
      </c>
      <c r="G714" s="73">
        <f>[2]自有船应收租金!AA656</f>
        <v>80728.125</v>
      </c>
      <c r="H714" s="73">
        <f>IF([2]自有船应收租金!AB656="","",[2]自有船应收租金!AB656)</f>
        <v>80714.83</v>
      </c>
      <c r="I714" s="77" t="str">
        <f>[2]自有船应收租金!Y656</f>
        <v>1.25%佣金</v>
      </c>
    </row>
    <row r="715" spans="2:9" s="53" customFormat="1" ht="12" customHeight="1">
      <c r="B715" s="73" t="str">
        <f>[2]自有船应收租金!B657</f>
        <v>JRS CORVUS</v>
      </c>
      <c r="C715" s="73" t="str">
        <f>[2]自有船应收租金!C657</f>
        <v>HEDE</v>
      </c>
      <c r="D715" s="73" t="str">
        <f>[2]自有船应收租金!F657</f>
        <v>第01期</v>
      </c>
      <c r="E715" s="73" t="str">
        <f>[2]自有船应收租金!I657</f>
        <v>2019.11.12-2019.11.27</v>
      </c>
      <c r="F715" s="74">
        <f>[2]自有船应收租金!V657</f>
        <v>0</v>
      </c>
      <c r="G715" s="73">
        <f>[2]自有船应收租金!AA657</f>
        <v>75600</v>
      </c>
      <c r="H715" s="73">
        <f>IF([2]自有船应收租金!AB657="","",[2]自有船应收租金!AB657)</f>
        <v>75600</v>
      </c>
      <c r="I715" s="77">
        <f>[2]自有船应收租金!Y657</f>
        <v>0</v>
      </c>
    </row>
    <row r="716" spans="2:9" s="53" customFormat="1" ht="12" customHeight="1">
      <c r="B716" s="73" t="str">
        <f>[2]自有船应收租金!B658</f>
        <v>ACACIA LEO</v>
      </c>
      <c r="C716" s="73" t="str">
        <f>[2]自有船应收租金!C658</f>
        <v>TSL</v>
      </c>
      <c r="D716" s="73" t="str">
        <f>[2]自有船应收租金!F658</f>
        <v>prefinal</v>
      </c>
      <c r="E716" s="73" t="str">
        <f>[2]自有船应收租金!I658</f>
        <v>2019.11.13-2019.11.23</v>
      </c>
      <c r="F716" s="74">
        <f>[2]自有船应收租金!V658</f>
        <v>0</v>
      </c>
      <c r="G716" s="73">
        <f>[2]自有船应收租金!AA658</f>
        <v>142366.95753424699</v>
      </c>
      <c r="H716" s="73">
        <f>IF([2]自有船应收租金!AB658="","",[2]自有船应收租金!AB658)</f>
        <v>142343.62</v>
      </c>
      <c r="I716" s="77" t="str">
        <f>[2]自有船应收租金!Y658</f>
        <v>1.25%佣金/船东费预估/劳务费19044-19045ew/停租（11.01 1814-11.05 1938LT 4.06天）</v>
      </c>
    </row>
    <row r="717" spans="2:9" s="53" customFormat="1" ht="12" customHeight="1">
      <c r="B717" s="73" t="str">
        <f>[2]自有船应收租金!B659</f>
        <v>ACACIA TAURUS</v>
      </c>
      <c r="C717" s="73" t="str">
        <f>[2]自有船应收租金!C659</f>
        <v>STM</v>
      </c>
      <c r="D717" s="73" t="str">
        <f>[2]自有船应收租金!F659</f>
        <v>第34期</v>
      </c>
      <c r="E717" s="73" t="str">
        <f>[2]自有船应收租金!I659</f>
        <v>2019.11.14-2019.11.29</v>
      </c>
      <c r="F717" s="74">
        <f>[2]自有船应收租金!V659</f>
        <v>0</v>
      </c>
      <c r="G717" s="73">
        <f>[2]自有船应收租金!AA659</f>
        <v>60650</v>
      </c>
      <c r="H717" s="73">
        <f>IF([2]自有船应收租金!AB659="","",[2]自有船应收租金!AB659)</f>
        <v>60650</v>
      </c>
      <c r="I717" s="77">
        <f>[2]自有船应收租金!Y659</f>
        <v>0</v>
      </c>
    </row>
    <row r="718" spans="2:9" s="53" customFormat="1" ht="12" customHeight="1">
      <c r="B718" s="73" t="str">
        <f>[2]自有船应收租金!B660</f>
        <v>Heung-A Manila</v>
      </c>
      <c r="C718" s="73" t="str">
        <f>[2]自有船应收租金!C660</f>
        <v>SCP</v>
      </c>
      <c r="D718" s="73" t="str">
        <f>[2]自有船应收租金!F660</f>
        <v>第22期</v>
      </c>
      <c r="E718" s="73" t="str">
        <f>[2]自有船应收租金!I660</f>
        <v>2019.11.14-2019.11.29</v>
      </c>
      <c r="F718" s="74">
        <f>[2]自有船应收租金!V660</f>
        <v>0</v>
      </c>
      <c r="G718" s="73">
        <f>[2]自有船应收租金!AA660</f>
        <v>123121.805273973</v>
      </c>
      <c r="H718" s="73">
        <f>IF([2]自有船应收租金!AB660="","",[2]自有船应收租金!AB660)</f>
        <v>79118.17</v>
      </c>
      <c r="I718" s="77" t="str">
        <f>[2]自有船应收租金!Y660</f>
        <v>1.25%佣金/停租19.10.25 0.1944days/船东预留费返还</v>
      </c>
    </row>
    <row r="719" spans="2:9" s="53" customFormat="1" ht="12" customHeight="1">
      <c r="B719" s="73" t="str">
        <f>[2]自有船应收租金!B661</f>
        <v>ACACIA LIBRA</v>
      </c>
      <c r="C719" s="73" t="str">
        <f>[2]自有船应收租金!C661</f>
        <v>SKR</v>
      </c>
      <c r="D719" s="73" t="str">
        <f>[2]自有船应收租金!F661</f>
        <v>第01期</v>
      </c>
      <c r="E719" s="73" t="str">
        <f>[2]自有船应收租金!I661</f>
        <v>2019.11.17-2019.12.02</v>
      </c>
      <c r="F719" s="74">
        <f>[2]自有船应收租金!V661</f>
        <v>0</v>
      </c>
      <c r="G719" s="73">
        <f>[2]自有船应收租金!AA661</f>
        <v>104239.726027397</v>
      </c>
      <c r="H719" s="73">
        <f>IF([2]自有船应收租金!AB661="","",[2]自有船应收租金!AB661)</f>
        <v>104226.44</v>
      </c>
      <c r="I719" s="77">
        <f>[2]自有船应收租金!Y661</f>
        <v>0</v>
      </c>
    </row>
    <row r="720" spans="2:9" s="53" customFormat="1" ht="12" customHeight="1">
      <c r="B720" s="73" t="str">
        <f>[2]自有船应收租金!B662</f>
        <v>ACACIA VIRGO</v>
      </c>
      <c r="C720" s="73" t="str">
        <f>[2]自有船应收租金!C662</f>
        <v>Heung-A</v>
      </c>
      <c r="D720" s="73" t="str">
        <f>[2]自有船应收租金!F662</f>
        <v>第04期</v>
      </c>
      <c r="E720" s="73" t="str">
        <f>[2]自有船应收租金!I662</f>
        <v>2019.11.18-2019.12.03</v>
      </c>
      <c r="F720" s="74">
        <f>[2]自有船应收租金!V662</f>
        <v>0</v>
      </c>
      <c r="G720" s="73">
        <f>[2]自有船应收租金!AA662</f>
        <v>100150</v>
      </c>
      <c r="H720" s="73">
        <f>IF([2]自有船应收租金!AB662="","",[2]自有船应收租金!AB662)</f>
        <v>100146.35</v>
      </c>
      <c r="I720" s="77" t="str">
        <f>[2]自有船应收租金!Y662</f>
        <v>1.25%佣金</v>
      </c>
    </row>
    <row r="721" spans="2:9" s="53" customFormat="1" ht="12" customHeight="1">
      <c r="B721" s="73" t="str">
        <f>[2]自有船应收租金!B663</f>
        <v>ACACIA HAWK</v>
      </c>
      <c r="C721" s="73" t="str">
        <f>[2]自有船应收租金!C663</f>
        <v>CMS</v>
      </c>
      <c r="D721" s="73" t="str">
        <f>[2]自有船应收租金!F663</f>
        <v>第45期</v>
      </c>
      <c r="E721" s="73" t="str">
        <f>[2]自有船应收租金!I663</f>
        <v>2019.11.19-2019.12.04</v>
      </c>
      <c r="F721" s="74">
        <f>[2]自有船应收租金!V663</f>
        <v>0</v>
      </c>
      <c r="G721" s="73">
        <f>[2]自有船应收租金!AA663</f>
        <v>72250.1457534246</v>
      </c>
      <c r="H721" s="73">
        <f>IF([2]自有船应收租金!AB663="","",[2]自有船应收租金!AB663)</f>
        <v>72230.149999999994</v>
      </c>
      <c r="I721" s="77" t="str">
        <f>[2]自有船应收租金!Y663</f>
        <v>船东费</v>
      </c>
    </row>
    <row r="722" spans="2:9" s="53" customFormat="1" ht="12" customHeight="1">
      <c r="B722" s="73" t="str">
        <f>[2]自有船应收租金!B664</f>
        <v>ACACIA MING</v>
      </c>
      <c r="C722" s="73" t="str">
        <f>[2]自有船应收租金!C664</f>
        <v>KMTC</v>
      </c>
      <c r="D722" s="73" t="str">
        <f>[2]自有船应收租金!F664</f>
        <v>第05期</v>
      </c>
      <c r="E722" s="73" t="str">
        <f>[2]自有船应收租金!I664</f>
        <v>2019.11.20-2019.12.05</v>
      </c>
      <c r="F722" s="74">
        <f>[2]自有船应收租金!V664</f>
        <v>0</v>
      </c>
      <c r="G722" s="73">
        <f>[2]自有船应收租金!AA664</f>
        <v>74762.5</v>
      </c>
      <c r="H722" s="73">
        <f>IF([2]自有船应收租金!AB664="","",[2]自有船应收租金!AB664)</f>
        <v>74760.59</v>
      </c>
      <c r="I722" s="77" t="str">
        <f>[2]自有船应收租金!Y664</f>
        <v>1.25%佣金</v>
      </c>
    </row>
    <row r="723" spans="2:9" s="53" customFormat="1" ht="12" customHeight="1">
      <c r="B723" s="73" t="str">
        <f>[2]自有船应收租金!B665</f>
        <v>Heung-A Singapore</v>
      </c>
      <c r="C723" s="73" t="str">
        <f>[2]自有船应收租金!C665</f>
        <v>SNL</v>
      </c>
      <c r="D723" s="73" t="str">
        <f>[2]自有船应收租金!F665</f>
        <v>第03期</v>
      </c>
      <c r="E723" s="73" t="str">
        <f>[2]自有船应收租金!I665</f>
        <v>2019.11.21-2019.12.06</v>
      </c>
      <c r="F723" s="74">
        <f>[2]自有船应收租金!V665</f>
        <v>0</v>
      </c>
      <c r="G723" s="73">
        <f>[2]自有船应收租金!AA665</f>
        <v>79825</v>
      </c>
      <c r="H723" s="73">
        <f>IF([2]自有船应收租金!AB665="","",[2]自有船应收租金!AB665)</f>
        <v>79798.850000000006</v>
      </c>
      <c r="I723" s="77">
        <f>[2]自有船应收租金!Y665</f>
        <v>0</v>
      </c>
    </row>
    <row r="724" spans="2:9" s="53" customFormat="1" ht="12" customHeight="1">
      <c r="B724" s="73" t="str">
        <f>[2]自有船应收租金!B666</f>
        <v>ACACIA ARIES</v>
      </c>
      <c r="C724" s="73" t="str">
        <f>[2]自有船应收租金!C666</f>
        <v>STM</v>
      </c>
      <c r="D724" s="73" t="str">
        <f>[2]自有船应收租金!F666</f>
        <v>第22期</v>
      </c>
      <c r="E724" s="73" t="str">
        <f>[2]自有船应收租金!I666</f>
        <v>2019.11.21-2019.12.06</v>
      </c>
      <c r="F724" s="74">
        <f>[2]自有船应收租金!V666</f>
        <v>0</v>
      </c>
      <c r="G724" s="73">
        <f>[2]自有船应收租金!AA666</f>
        <v>60278.68</v>
      </c>
      <c r="H724" s="73">
        <f>IF([2]自有船应收租金!AB666="","",[2]自有船应收租金!AB666)</f>
        <v>60278.68</v>
      </c>
      <c r="I724" s="77" t="str">
        <f>[2]自有船应收租金!Y666</f>
        <v>船东费</v>
      </c>
    </row>
    <row r="725" spans="2:9" s="53" customFormat="1" ht="12" customHeight="1">
      <c r="B725" s="73" t="str">
        <f>[2]自有船应收租金!B667</f>
        <v>ACACIA MAKOTO</v>
      </c>
      <c r="C725" s="73" t="str">
        <f>[2]自有船应收租金!C667</f>
        <v>STM</v>
      </c>
      <c r="D725" s="73" t="str">
        <f>[2]自有船应收租金!F667</f>
        <v>第35期</v>
      </c>
      <c r="E725" s="73" t="str">
        <f>[2]自有船应收租金!I667</f>
        <v>2019.11.21-2019.12.06</v>
      </c>
      <c r="F725" s="74">
        <f>[2]自有船应收租金!V667</f>
        <v>0</v>
      </c>
      <c r="G725" s="73">
        <f>[2]自有船应收租金!AA667</f>
        <v>89688.13</v>
      </c>
      <c r="H725" s="73">
        <f>IF([2]自有船应收租金!AB667="","",[2]自有船应收租金!AB667)</f>
        <v>89688.13</v>
      </c>
      <c r="I725" s="77" t="str">
        <f>[2]自有船应收租金!Y667</f>
        <v>船东费</v>
      </c>
    </row>
    <row r="726" spans="2:9" s="53" customFormat="1" ht="12" customHeight="1">
      <c r="B726" s="73" t="str">
        <f>[2]自有船应收租金!B668</f>
        <v>JRS CARINA</v>
      </c>
      <c r="C726" s="73" t="str">
        <f>[2]自有船应收租金!C668</f>
        <v>CCL</v>
      </c>
      <c r="D726" s="73" t="str">
        <f>[2]自有船应收租金!F668</f>
        <v>第35期</v>
      </c>
      <c r="E726" s="73" t="str">
        <f>[2]自有船应收租金!I668</f>
        <v>2019.11.22-2019.12.07</v>
      </c>
      <c r="F726" s="74">
        <f>[2]自有船应收租金!V668</f>
        <v>0</v>
      </c>
      <c r="G726" s="73">
        <f>[2]自有船应收租金!AA668</f>
        <v>68777.605466666704</v>
      </c>
      <c r="H726" s="73">
        <f>IF([2]自有船应收租金!AB668="","",[2]自有船应收租金!AB668)</f>
        <v>68775.350000000006</v>
      </c>
      <c r="I726" s="77" t="str">
        <f>[2]自有船应收租金!Y668</f>
        <v>船东费/停租2019.11.10 0.13403天</v>
      </c>
    </row>
    <row r="727" spans="2:9" s="53" customFormat="1" ht="12" customHeight="1">
      <c r="B727" s="73" t="str">
        <f>[2]自有船应收租金!B669</f>
        <v>Heung-A Jakarta</v>
      </c>
      <c r="C727" s="73" t="str">
        <f>[2]自有船应收租金!C669</f>
        <v>Heung-A</v>
      </c>
      <c r="D727" s="73" t="str">
        <f>[2]自有船应收租金!F669</f>
        <v>第39期</v>
      </c>
      <c r="E727" s="73" t="str">
        <f>[2]自有船应收租金!I669</f>
        <v>2019.11.25-2019.12.10</v>
      </c>
      <c r="F727" s="74">
        <f>[2]自有船应收租金!V669</f>
        <v>0</v>
      </c>
      <c r="G727" s="73">
        <f>[2]自有船应收租金!AA669</f>
        <v>80728.125</v>
      </c>
      <c r="H727" s="73">
        <f>IF([2]自有船应收租金!AB669="","",[2]自有船应收租金!AB669)</f>
        <v>80728.12</v>
      </c>
      <c r="I727" s="77" t="str">
        <f>[2]自有船应收租金!Y669</f>
        <v>1.25%佣金</v>
      </c>
    </row>
    <row r="728" spans="2:9" s="53" customFormat="1" ht="12" customHeight="1">
      <c r="B728" s="73" t="str">
        <f>[2]自有船应收租金!B670</f>
        <v>ACACIA LEO</v>
      </c>
      <c r="C728" s="73" t="str">
        <f>[2]自有船应收租金!C670</f>
        <v>STM</v>
      </c>
      <c r="D728" s="73" t="str">
        <f>[2]自有船应收租金!F670</f>
        <v>第01期</v>
      </c>
      <c r="E728" s="73" t="str">
        <f>[2]自有船应收租金!I670</f>
        <v>2019.11.25-2019.12.12</v>
      </c>
      <c r="F728" s="74">
        <f>[2]自有船应收租金!V670</f>
        <v>0</v>
      </c>
      <c r="G728" s="73">
        <f>[2]自有船应收租金!AA670</f>
        <v>67749.406000000003</v>
      </c>
      <c r="H728" s="73">
        <f>IF([2]自有船应收租金!AB670="","",[2]自有船应收租金!AB670)</f>
        <v>67749.41</v>
      </c>
      <c r="I728" s="77" t="str">
        <f>[2]自有船应收租金!Y670</f>
        <v>v.1948/1949ew 劳务费</v>
      </c>
    </row>
    <row r="729" spans="2:9" s="53" customFormat="1" ht="12" customHeight="1">
      <c r="B729" s="73" t="str">
        <f>[2]自有船应收租金!B671</f>
        <v>JRS CORVUS</v>
      </c>
      <c r="C729" s="73" t="str">
        <f>[2]自有船应收租金!C671</f>
        <v>HEDE</v>
      </c>
      <c r="D729" s="73" t="str">
        <f>[2]自有船应收租金!F671</f>
        <v>第02期</v>
      </c>
      <c r="E729" s="73" t="str">
        <f>[2]自有船应收租金!I671</f>
        <v>2019.11.27-2019.12.12</v>
      </c>
      <c r="F729" s="74">
        <f>[2]自有船应收租金!V671</f>
        <v>0</v>
      </c>
      <c r="G729" s="73">
        <f>[2]自有船应收租金!AA671</f>
        <v>210756.32500000001</v>
      </c>
      <c r="H729" s="73">
        <f>IF([2]自有船应收租金!AB671="","",[2]自有船应收租金!AB671)</f>
        <v>210756.33</v>
      </c>
      <c r="I729" s="77" t="str">
        <f>[2]自有船应收租金!Y671</f>
        <v>接船检验费</v>
      </c>
    </row>
    <row r="730" spans="2:9" s="53" customFormat="1" ht="12" customHeight="1">
      <c r="B730" s="73" t="str">
        <f>[2]自有船应收租金!B672</f>
        <v>ACACIA TAURUS</v>
      </c>
      <c r="C730" s="73" t="str">
        <f>[2]自有船应收租金!C672</f>
        <v>STM</v>
      </c>
      <c r="D730" s="73" t="str">
        <f>[2]自有船应收租金!F672</f>
        <v>第35期</v>
      </c>
      <c r="E730" s="73" t="str">
        <f>[2]自有船应收租金!I672</f>
        <v>2019.11.29-2019.12.14</v>
      </c>
      <c r="F730" s="74">
        <f>[2]自有船应收租金!V672</f>
        <v>0</v>
      </c>
      <c r="G730" s="73">
        <f>[2]自有船应收租金!AA672</f>
        <v>60303.25</v>
      </c>
      <c r="H730" s="73">
        <f>IF([2]自有船应收租金!AB672="","",[2]自有船应收租金!AB672)</f>
        <v>60303.25</v>
      </c>
      <c r="I730" s="77" t="str">
        <f>[2]自有船应收租金!Y672</f>
        <v>船东费</v>
      </c>
    </row>
    <row r="731" spans="2:9" s="53" customFormat="1" ht="12" customHeight="1">
      <c r="B731" s="73" t="str">
        <f>[2]自有船应收租金!B673</f>
        <v>Heung-A Manila</v>
      </c>
      <c r="C731" s="73" t="str">
        <f>[2]自有船应收租金!C673</f>
        <v>SCP</v>
      </c>
      <c r="D731" s="73" t="str">
        <f>[2]自有船应收租金!F673</f>
        <v>第23期</v>
      </c>
      <c r="E731" s="73" t="str">
        <f>[2]自有船应收租金!I673</f>
        <v>2019.11.29-2019.11.30</v>
      </c>
      <c r="F731" s="74">
        <f>[2]自有船应收租金!V673</f>
        <v>0</v>
      </c>
      <c r="G731" s="73">
        <f>[2]自有船应收租金!AA673</f>
        <v>4579.2623515981704</v>
      </c>
      <c r="H731" s="73">
        <f>IF([2]自有船应收租金!AB673="","",[2]自有船应收租金!AB673)</f>
        <v>4579.26</v>
      </c>
      <c r="I731" s="77" t="str">
        <f>[2]自有船应收租金!Y673</f>
        <v>1.25%佣金/船东费</v>
      </c>
    </row>
    <row r="732" spans="2:9" s="53" customFormat="1" ht="12" customHeight="1">
      <c r="B732" s="73" t="str">
        <f>[2]自有船应收租金!B674</f>
        <v>Heung-A Manila</v>
      </c>
      <c r="C732" s="73" t="str">
        <f>[2]自有船应收租金!C674</f>
        <v>SCP</v>
      </c>
      <c r="D732" s="73" t="str">
        <f>[2]自有船应收租金!F674</f>
        <v>第23期</v>
      </c>
      <c r="E732" s="73" t="str">
        <f>[2]自有船应收租金!I674</f>
        <v>2019.11.30-2019.12.14</v>
      </c>
      <c r="F732" s="74">
        <f>[2]自有船应收租金!V674</f>
        <v>0</v>
      </c>
      <c r="G732" s="73">
        <f>[2]自有船应收租金!AA674</f>
        <v>152737.442922374</v>
      </c>
      <c r="H732" s="73">
        <f>IF([2]自有船应收租金!AB674="","",[2]自有船应收租金!AB674)</f>
        <v>196733.8</v>
      </c>
      <c r="I732" s="77" t="str">
        <f>[2]自有船应收租金!Y674</f>
        <v>1.25%佣金</v>
      </c>
    </row>
    <row r="733" spans="2:9" s="53" customFormat="1" ht="12" customHeight="1">
      <c r="B733" s="73" t="str">
        <f>[2]自有船应收租金!B675</f>
        <v>ACACIA LAN</v>
      </c>
      <c r="C733" s="73" t="str">
        <f>[2]自有船应收租金!C675</f>
        <v>STM</v>
      </c>
      <c r="D733" s="73" t="str">
        <f>[2]自有船应收租金!F675</f>
        <v>第01期</v>
      </c>
      <c r="E733" s="73" t="str">
        <f>[2]自有船应收租金!I675</f>
        <v>2019.11.28-2019.12.13</v>
      </c>
      <c r="F733" s="74">
        <f>[2]自有船应收租金!V675</f>
        <v>0</v>
      </c>
      <c r="G733" s="73">
        <f>[2]自有船应收租金!AA675</f>
        <v>60650</v>
      </c>
      <c r="H733" s="73">
        <f>IF([2]自有船应收租金!AB675="","",[2]自有船应收租金!AB675)</f>
        <v>60650</v>
      </c>
      <c r="I733" s="77">
        <f>[2]自有船应收租金!Y675</f>
        <v>0</v>
      </c>
    </row>
    <row r="734" spans="2:9" s="53" customFormat="1" ht="12" customHeight="1">
      <c r="B734" s="73" t="str">
        <f>[2]自有船应收租金!B676</f>
        <v>ACACIA LEO</v>
      </c>
      <c r="C734" s="73" t="str">
        <f>[2]自有船应收租金!C676</f>
        <v>TSL</v>
      </c>
      <c r="D734" s="73" t="str">
        <f>[2]自有船应收租金!F676</f>
        <v>final</v>
      </c>
      <c r="E734" s="73" t="str">
        <f>[2]自有船应收租金!I676</f>
        <v>2019.11.13-2019.11.23</v>
      </c>
      <c r="F734" s="74">
        <f>[2]自有船应收租金!V676</f>
        <v>0</v>
      </c>
      <c r="G734" s="73">
        <f>[2]自有船应收租金!AA676</f>
        <v>8017.23</v>
      </c>
      <c r="H734" s="73">
        <f>IF([2]自有船应收租金!AB676="","",[2]自有船应收租金!AB676)</f>
        <v>7993.86</v>
      </c>
      <c r="I734" s="77" t="str">
        <f>[2]自有船应收租金!Y676</f>
        <v>船东费预估返还/船东费</v>
      </c>
    </row>
    <row r="735" spans="2:9" s="53" customFormat="1" ht="12" customHeight="1">
      <c r="B735" s="73" t="str">
        <f>[2]自有船应收租金!B677</f>
        <v>OPDR LISBOA</v>
      </c>
      <c r="C735" s="73" t="str">
        <f>[2]自有船应收租金!C677</f>
        <v>HEDE</v>
      </c>
      <c r="D735" s="73" t="str">
        <f>[2]自有船应收租金!F677</f>
        <v>prefinal2</v>
      </c>
      <c r="E735" s="73" t="str">
        <f>[2]自有船应收租金!I677</f>
        <v>2019.12.02-2019.12.04</v>
      </c>
      <c r="F735" s="74">
        <f>[2]自有船应收租金!V677</f>
        <v>0</v>
      </c>
      <c r="G735" s="73">
        <f>[2]自有船应收租金!AA677</f>
        <v>26259.035199999998</v>
      </c>
      <c r="H735" s="73">
        <f>IF([2]自有船应收租金!AB677="","",[2]自有船应收租金!AB677)</f>
        <v>27838.05</v>
      </c>
      <c r="I735" s="77" t="str">
        <f>[2]自有船应收租金!Y677</f>
        <v>1920EW-1923EW 劳务费</v>
      </c>
    </row>
    <row r="736" spans="2:9" s="53" customFormat="1" ht="12" customHeight="1">
      <c r="B736" s="73" t="str">
        <f>[2]自有船应收租金!B678</f>
        <v>OPDR LISBOA</v>
      </c>
      <c r="C736" s="73" t="str">
        <f>[2]自有船应收租金!C678</f>
        <v>HEDE</v>
      </c>
      <c r="D736" s="73" t="str">
        <f>[2]自有船应收租金!F678</f>
        <v>final</v>
      </c>
      <c r="E736" s="73" t="str">
        <f>[2]自有船应收租金!I678</f>
        <v>2019.12.02-2019.12.04</v>
      </c>
      <c r="F736" s="74">
        <f>[2]自有船应收租金!V678</f>
        <v>0</v>
      </c>
      <c r="G736" s="73">
        <f>[2]自有船应收租金!AA678</f>
        <v>5000</v>
      </c>
      <c r="H736" s="73">
        <f>IF([2]自有船应收租金!AB678="","",[2]自有船应收租金!AB678)</f>
        <v>5000</v>
      </c>
      <c r="I736" s="77" t="str">
        <f>[2]自有船应收租金!Y678</f>
        <v>船东费预估返还</v>
      </c>
    </row>
    <row r="737" spans="2:9" s="53" customFormat="1" ht="12" customHeight="1">
      <c r="B737" s="73" t="str">
        <f>[2]自有船应收租金!B679</f>
        <v>ACACIA LIBRA</v>
      </c>
      <c r="C737" s="73" t="str">
        <f>[2]自有船应收租金!C679</f>
        <v>SKR</v>
      </c>
      <c r="D737" s="73" t="str">
        <f>[2]自有船应收租金!F679</f>
        <v>第02期</v>
      </c>
      <c r="E737" s="73" t="str">
        <f>[2]自有船应收租金!I679</f>
        <v>2019.12.02-2019.12.17</v>
      </c>
      <c r="F737" s="74">
        <f>[2]自有船应收租金!V679</f>
        <v>0</v>
      </c>
      <c r="G737" s="73">
        <f>[2]自有船应收租金!AA679</f>
        <v>104239.726027397</v>
      </c>
      <c r="H737" s="73">
        <f>IF([2]自有船应收租金!AB679="","",[2]自有船应收租金!AB679)</f>
        <v>104226.44</v>
      </c>
      <c r="I737" s="77">
        <f>[2]自有船应收租金!Y679</f>
        <v>0</v>
      </c>
    </row>
    <row r="738" spans="2:9" s="53" customFormat="1" ht="12" customHeight="1">
      <c r="B738" s="73" t="str">
        <f>[2]自有船应收租金!B680</f>
        <v>ACACIA VIRGO</v>
      </c>
      <c r="C738" s="73" t="str">
        <f>[2]自有船应收租金!C680</f>
        <v>Heung-A</v>
      </c>
      <c r="D738" s="73" t="str">
        <f>[2]自有船应收租金!F680</f>
        <v>第05期</v>
      </c>
      <c r="E738" s="73" t="str">
        <f>[2]自有船应收租金!I680</f>
        <v>2019.12.03-2019.12.15</v>
      </c>
      <c r="F738" s="74">
        <f>[2]自有船应收租金!V680</f>
        <v>0</v>
      </c>
      <c r="G738" s="73">
        <f>[2]自有船应收租金!AA680</f>
        <v>80120</v>
      </c>
      <c r="H738" s="73">
        <f>IF([2]自有船应收租金!AB680="","",[2]自有船应收租金!AB680)</f>
        <v>80120</v>
      </c>
      <c r="I738" s="77" t="str">
        <f>[2]自有船应收租金!Y680</f>
        <v>1.25%佣金</v>
      </c>
    </row>
    <row r="739" spans="2:9" s="53" customFormat="1" ht="12" customHeight="1">
      <c r="B739" s="73" t="str">
        <f>[2]自有船应收租金!B681</f>
        <v>ACACIA VIRGO</v>
      </c>
      <c r="C739" s="73" t="str">
        <f>[2]自有船应收租金!C681</f>
        <v>Heung-A</v>
      </c>
      <c r="D739" s="73" t="str">
        <f>[2]自有船应收租金!F681</f>
        <v>第05期</v>
      </c>
      <c r="E739" s="73" t="str">
        <f>[2]自有船应收租金!I681</f>
        <v>2019.12.15-2019.12.18</v>
      </c>
      <c r="F739" s="74">
        <f>[2]自有船应收租金!V681</f>
        <v>0</v>
      </c>
      <c r="G739" s="73">
        <f>[2]自有船应收租金!AA681</f>
        <v>20322.5</v>
      </c>
      <c r="H739" s="73">
        <f>IF([2]自有船应收租金!AB681="","",[2]自有船应收租金!AB681)</f>
        <v>20318.84</v>
      </c>
      <c r="I739" s="77" t="str">
        <f>[2]自有船应收租金!Y681</f>
        <v>1.25%佣金</v>
      </c>
    </row>
    <row r="740" spans="2:9" s="53" customFormat="1" ht="12" customHeight="1">
      <c r="B740" s="73" t="str">
        <f>[2]自有船应收租金!B682</f>
        <v>ACACIA HAWK</v>
      </c>
      <c r="C740" s="73" t="str">
        <f>[2]自有船应收租金!C682</f>
        <v>CMS</v>
      </c>
      <c r="D740" s="73" t="str">
        <f>[2]自有船应收租金!F682</f>
        <v>第46期</v>
      </c>
      <c r="E740" s="73" t="str">
        <f>[2]自有船应收租金!I682</f>
        <v>2019.12.04-2019.12.19</v>
      </c>
      <c r="F740" s="74">
        <f>[2]自有船应收租金!V682</f>
        <v>0</v>
      </c>
      <c r="G740" s="73">
        <f>[2]自有船应收租金!AA682</f>
        <v>75542.465753424694</v>
      </c>
      <c r="H740" s="73">
        <f>IF([2]自有船应收租金!AB682="","",[2]自有船应收租金!AB682)</f>
        <v>75522.47</v>
      </c>
      <c r="I740" s="77">
        <f>[2]自有船应收租金!Y682</f>
        <v>0</v>
      </c>
    </row>
    <row r="741" spans="2:9" s="53" customFormat="1" ht="12" customHeight="1">
      <c r="B741" s="73" t="str">
        <f>[2]自有船应收租金!B683</f>
        <v>ACACIA MING</v>
      </c>
      <c r="C741" s="73" t="str">
        <f>[2]自有船应收租金!C683</f>
        <v>KMTC</v>
      </c>
      <c r="D741" s="73" t="str">
        <f>[2]自有船应收租金!F683</f>
        <v>第06期</v>
      </c>
      <c r="E741" s="73" t="str">
        <f>[2]自有船应收租金!I683</f>
        <v>2019.12.05-2019.12.20</v>
      </c>
      <c r="F741" s="74">
        <f>[2]自有船应收租金!V683</f>
        <v>0</v>
      </c>
      <c r="G741" s="73">
        <f>[2]自有船应收租金!AA683</f>
        <v>74762.5</v>
      </c>
      <c r="H741" s="73">
        <f>IF([2]自有船应收租金!AB683="","",[2]自有船应收租金!AB683)</f>
        <v>74760.59</v>
      </c>
      <c r="I741" s="77" t="str">
        <f>[2]自有船应收租金!Y683</f>
        <v>1.25%佣金</v>
      </c>
    </row>
    <row r="742" spans="2:9" s="53" customFormat="1" ht="12" customHeight="1">
      <c r="B742" s="73" t="str">
        <f>[2]自有船应收租金!B684</f>
        <v>Heung-A Singapore</v>
      </c>
      <c r="C742" s="73" t="str">
        <f>[2]自有船应收租金!C684</f>
        <v>SNL</v>
      </c>
      <c r="D742" s="73" t="str">
        <f>[2]自有船应收租金!F684</f>
        <v>第04期</v>
      </c>
      <c r="E742" s="73" t="str">
        <f>[2]自有船应收租金!I684</f>
        <v>2019.12.06-2019.12.21</v>
      </c>
      <c r="F742" s="74">
        <f>[2]自有船应收租金!V684</f>
        <v>0</v>
      </c>
      <c r="G742" s="73">
        <f>[2]自有船应收租金!AA684</f>
        <v>79825</v>
      </c>
      <c r="H742" s="73">
        <f>IF([2]自有船应收租金!AB684="","",[2]自有船应收租金!AB684)</f>
        <v>79798.86</v>
      </c>
      <c r="I742" s="77">
        <f>[2]自有船应收租金!Y684</f>
        <v>0</v>
      </c>
    </row>
    <row r="743" spans="2:9" s="53" customFormat="1" ht="12" customHeight="1">
      <c r="B743" s="73" t="str">
        <f>[2]自有船应收租金!B685</f>
        <v>ACACIA ARIES</v>
      </c>
      <c r="C743" s="73" t="str">
        <f>[2]自有船应收租金!C685</f>
        <v>STM</v>
      </c>
      <c r="D743" s="73" t="str">
        <f>[2]自有船应收租金!F685</f>
        <v>prefinal</v>
      </c>
      <c r="E743" s="73" t="str">
        <f>[2]自有船应收租金!I685</f>
        <v>2019.12.06-2019.12.01</v>
      </c>
      <c r="F743" s="74">
        <f>[2]自有船应收租金!V685</f>
        <v>0</v>
      </c>
      <c r="G743" s="73">
        <f>[2]自有船应收租金!AA685</f>
        <v>-193904.43700000001</v>
      </c>
      <c r="H743" s="73">
        <f>IF([2]自有船应收租金!AB685="","",[2]自有船应收租金!AB685)</f>
        <v>-193904.44</v>
      </c>
      <c r="I743" s="77" t="str">
        <f>[2]自有船应收租金!Y685</f>
        <v>船东费预留/船东费</v>
      </c>
    </row>
    <row r="744" spans="2:9" s="53" customFormat="1" ht="12" customHeight="1">
      <c r="B744" s="73" t="str">
        <f>[2]自有船应收租金!B686</f>
        <v>ACACIA ARIES</v>
      </c>
      <c r="C744" s="73" t="str">
        <f>[2]自有船应收租金!C686</f>
        <v>STM</v>
      </c>
      <c r="D744" s="73" t="str">
        <f>[2]自有船应收租金!F686</f>
        <v>final</v>
      </c>
      <c r="E744" s="73" t="str">
        <f>[2]自有船应收租金!I686</f>
        <v>2019.12.06-2019.12.01</v>
      </c>
      <c r="F744" s="74">
        <f>[2]自有船应收租金!V686</f>
        <v>0</v>
      </c>
      <c r="G744" s="73">
        <f>[2]自有船应收租金!AA686</f>
        <v>5000</v>
      </c>
      <c r="H744" s="73">
        <f>IF([2]自有船应收租金!AB686="","",[2]自有船应收租金!AB686)</f>
        <v>5000</v>
      </c>
      <c r="I744" s="77" t="str">
        <f>[2]自有船应收租金!Y686</f>
        <v>船东费预留返还</v>
      </c>
    </row>
    <row r="745" spans="2:9" s="53" customFormat="1" ht="12" customHeight="1">
      <c r="B745" s="73" t="str">
        <f>[2]自有船应收租金!B687</f>
        <v>ACACIA MAKOTO</v>
      </c>
      <c r="C745" s="73" t="str">
        <f>[2]自有船应收租金!C687</f>
        <v>STM</v>
      </c>
      <c r="D745" s="73" t="str">
        <f>[2]自有船应收租金!F687</f>
        <v>第36期</v>
      </c>
      <c r="E745" s="73" t="str">
        <f>[2]自有船应收租金!I687</f>
        <v>2019.12.06-2019.12.21</v>
      </c>
      <c r="F745" s="74">
        <f>[2]自有船应收租金!V687</f>
        <v>0</v>
      </c>
      <c r="G745" s="73">
        <f>[2]自有船应收租金!AA687</f>
        <v>91200</v>
      </c>
      <c r="H745" s="73">
        <f>IF([2]自有船应收租金!AB687="","",[2]自有船应收租金!AB687)</f>
        <v>91200</v>
      </c>
      <c r="I745" s="77">
        <f>[2]自有船应收租金!Y687</f>
        <v>0</v>
      </c>
    </row>
    <row r="746" spans="2:9" s="53" customFormat="1" ht="12" customHeight="1">
      <c r="B746" s="73" t="str">
        <f>[2]自有船应收租金!B688</f>
        <v>OPDR LISBOA</v>
      </c>
      <c r="C746" s="73" t="str">
        <f>[2]自有船应收租金!C688</f>
        <v>STM</v>
      </c>
      <c r="D746" s="73" t="str">
        <f>[2]自有船应收租金!F688</f>
        <v>第01期</v>
      </c>
      <c r="E746" s="73" t="str">
        <f>[2]自有船应收租金!I688</f>
        <v>2019.12.06-2019.12.21</v>
      </c>
      <c r="F746" s="74">
        <f>[2]自有船应收租金!V688</f>
        <v>0</v>
      </c>
      <c r="G746" s="73">
        <f>[2]自有船应收租金!AA688</f>
        <v>72700</v>
      </c>
      <c r="H746" s="73">
        <f>IF([2]自有船应收租金!AB688="","",[2]自有船应收租金!AB688)</f>
        <v>72700</v>
      </c>
      <c r="I746" s="77">
        <f>[2]自有船应收租金!Y688</f>
        <v>0</v>
      </c>
    </row>
    <row r="747" spans="2:9" s="53" customFormat="1" ht="12" customHeight="1">
      <c r="B747" s="73" t="str">
        <f>[2]自有船应收租金!B689</f>
        <v>JRS CARINA</v>
      </c>
      <c r="C747" s="73" t="str">
        <f>[2]自有船应收租金!C689</f>
        <v>CCL</v>
      </c>
      <c r="D747" s="73" t="str">
        <f>[2]自有船应收租金!F689</f>
        <v>第36期</v>
      </c>
      <c r="E747" s="73" t="str">
        <f>[2]自有船应收租金!I689</f>
        <v>2019.12.07-2019.12.22</v>
      </c>
      <c r="F747" s="74">
        <f>[2]自有船应收租金!V689</f>
        <v>0</v>
      </c>
      <c r="G747" s="73">
        <f>[2]自有船应收租金!AA689</f>
        <v>70386.38</v>
      </c>
      <c r="H747" s="73">
        <f>IF([2]自有船应收租金!AB689="","",[2]自有船应收租金!AB689)</f>
        <v>70378.080000000002</v>
      </c>
      <c r="I747" s="77" t="str">
        <f>[2]自有船应收租金!Y689</f>
        <v>船东费</v>
      </c>
    </row>
    <row r="748" spans="2:9" s="53" customFormat="1" ht="12" customHeight="1">
      <c r="B748" s="73" t="str">
        <f>[2]自有船应收租金!B690</f>
        <v>Heung-A Jakarta</v>
      </c>
      <c r="C748" s="73" t="str">
        <f>[2]自有船应收租金!C690</f>
        <v>Heung-A</v>
      </c>
      <c r="D748" s="73" t="str">
        <f>[2]自有船应收租金!F690</f>
        <v>第40期</v>
      </c>
      <c r="E748" s="73" t="str">
        <f>[2]自有船应收租金!I690</f>
        <v>2019.12.10-2019.12.25</v>
      </c>
      <c r="F748" s="74">
        <f>[2]自有船应收租金!V690</f>
        <v>0</v>
      </c>
      <c r="G748" s="73">
        <f>[2]自有船应收租金!AA690</f>
        <v>80728.125</v>
      </c>
      <c r="H748" s="73">
        <f>IF([2]自有船应收租金!AB690="","",[2]自有船应收租金!AB690)</f>
        <v>80714.789999999994</v>
      </c>
      <c r="I748" s="77" t="str">
        <f>[2]自有船应收租金!Y690</f>
        <v>1.25%佣金</v>
      </c>
    </row>
    <row r="749" spans="2:9" s="53" customFormat="1" ht="12" customHeight="1">
      <c r="B749" s="73" t="str">
        <f>[2]自有船应收租金!B691</f>
        <v>JRS CORVUS</v>
      </c>
      <c r="C749" s="73" t="str">
        <f>[2]自有船应收租金!C691</f>
        <v>HEDE</v>
      </c>
      <c r="D749" s="73" t="str">
        <f>[2]自有船应收租金!F691</f>
        <v>第03期</v>
      </c>
      <c r="E749" s="73" t="str">
        <f>[2]自有船应收租金!I691</f>
        <v>2019.12.12-2019.12.27</v>
      </c>
      <c r="F749" s="74">
        <f>[2]自有船应收租金!V691</f>
        <v>0</v>
      </c>
      <c r="G749" s="73">
        <f>[2]自有船应收租金!AA691</f>
        <v>75600</v>
      </c>
      <c r="H749" s="73">
        <f>IF([2]自有船应收租金!AB691="","",[2]自有船应收租金!AB691)</f>
        <v>75600</v>
      </c>
      <c r="I749" s="77">
        <f>[2]自有船应收租金!Y691</f>
        <v>0</v>
      </c>
    </row>
    <row r="750" spans="2:9" s="53" customFormat="1" ht="12" customHeight="1">
      <c r="B750" s="73" t="str">
        <f>[2]自有船应收租金!B692</f>
        <v>ACACIA LAN</v>
      </c>
      <c r="C750" s="73" t="str">
        <f>[2]自有船应收租金!C692</f>
        <v>STM</v>
      </c>
      <c r="D750" s="73" t="str">
        <f>[2]自有船应收租金!F692</f>
        <v>第02期</v>
      </c>
      <c r="E750" s="73" t="str">
        <f>[2]自有船应收租金!I692</f>
        <v>2019.12.13-2019.12.28</v>
      </c>
      <c r="F750" s="74">
        <f>[2]自有船应收租金!V692</f>
        <v>0</v>
      </c>
      <c r="G750" s="73">
        <f>[2]自有船应收租金!AA692</f>
        <v>262229.06</v>
      </c>
      <c r="H750" s="73">
        <f>IF([2]自有船应收租金!AB692="","",[2]自有船应收租金!AB692)</f>
        <v>262229.06</v>
      </c>
      <c r="I750" s="77">
        <f>[2]自有船应收租金!Y692</f>
        <v>0</v>
      </c>
    </row>
    <row r="751" spans="2:9" s="53" customFormat="1" ht="12" customHeight="1">
      <c r="B751" s="73" t="str">
        <f>[2]自有船应收租金!B693</f>
        <v>ACACIA TAURUS</v>
      </c>
      <c r="C751" s="73" t="str">
        <f>[2]自有船应收租金!C693</f>
        <v>STM</v>
      </c>
      <c r="D751" s="73" t="str">
        <f>[2]自有船应收租金!F693</f>
        <v>第36期</v>
      </c>
      <c r="E751" s="73" t="str">
        <f>[2]自有船应收租金!I693</f>
        <v>2019.12.14-2019.12.29</v>
      </c>
      <c r="F751" s="74">
        <f>[2]自有船应收租金!V693</f>
        <v>0</v>
      </c>
      <c r="G751" s="73">
        <f>[2]自有船应收租金!AA693</f>
        <v>58334.96</v>
      </c>
      <c r="H751" s="73">
        <f>IF([2]自有船应收租金!AB693="","",[2]自有船应收租金!AB693)</f>
        <v>58334.96</v>
      </c>
      <c r="I751" s="77" t="str">
        <f>[2]自有船应收租金!Y693</f>
        <v>船东费</v>
      </c>
    </row>
    <row r="752" spans="2:9" s="53" customFormat="1" ht="12" customHeight="1">
      <c r="B752" s="73" t="str">
        <f>[2]自有船应收租金!B694</f>
        <v>Heung-A Manila</v>
      </c>
      <c r="C752" s="73" t="str">
        <f>[2]自有船应收租金!C694</f>
        <v>SCP</v>
      </c>
      <c r="D752" s="73" t="str">
        <f>[2]自有船应收租金!F694</f>
        <v>第24期</v>
      </c>
      <c r="E752" s="73" t="str">
        <f>[2]自有船应收租金!I694</f>
        <v>2019.12.14-2019.12.29</v>
      </c>
      <c r="F752" s="74">
        <f>[2]自有船应收租金!V694</f>
        <v>0</v>
      </c>
      <c r="G752" s="73">
        <f>[2]自有船应收租金!AA694</f>
        <v>81147.260273972599</v>
      </c>
      <c r="H752" s="73">
        <f>IF([2]自有船应收租金!AB694="","",[2]自有船应收租金!AB694)</f>
        <v>81143.59</v>
      </c>
      <c r="I752" s="77" t="str">
        <f>[2]自有船应收租金!Y694</f>
        <v>1.25%佣金</v>
      </c>
    </row>
    <row r="753" spans="2:9" s="53" customFormat="1" ht="12" customHeight="1">
      <c r="B753" s="73" t="str">
        <f>[2]自有船应收租金!B695</f>
        <v>ACACIA LIBRA</v>
      </c>
      <c r="C753" s="73" t="str">
        <f>[2]自有船应收租金!C695</f>
        <v>SKR</v>
      </c>
      <c r="D753" s="73" t="str">
        <f>[2]自有船应收租金!F695</f>
        <v>第03期</v>
      </c>
      <c r="E753" s="73" t="str">
        <f>[2]自有船应收租金!I695</f>
        <v>2019.12.17-2019.12.30</v>
      </c>
      <c r="F753" s="74">
        <f>[2]自有船应收租金!V695</f>
        <v>0</v>
      </c>
      <c r="G753" s="73">
        <f>[2]自有船应收租金!AA695</f>
        <v>90341.095890411001</v>
      </c>
      <c r="H753" s="73">
        <f>IF([2]自有船应收租金!AB695="","",[2]自有船应收租金!AB695)</f>
        <v>90327.77</v>
      </c>
      <c r="I753" s="77">
        <f>[2]自有船应收租金!Y695</f>
        <v>0</v>
      </c>
    </row>
    <row r="754" spans="2:9" s="53" customFormat="1" ht="12" customHeight="1">
      <c r="B754" s="73" t="str">
        <f>[2]自有船应收租金!B696</f>
        <v>ACACIA VIRGO</v>
      </c>
      <c r="C754" s="73" t="str">
        <f>[2]自有船应收租金!C696</f>
        <v>Heung-A</v>
      </c>
      <c r="D754" s="73" t="str">
        <f>[2]自有船应收租金!F696</f>
        <v>第06期</v>
      </c>
      <c r="E754" s="73" t="str">
        <f>[2]自有船应收租金!I696</f>
        <v>2019.12.18-2020.01.02</v>
      </c>
      <c r="F754" s="74">
        <f>[2]自有船应收租金!V696</f>
        <v>0</v>
      </c>
      <c r="G754" s="73">
        <f>[2]自有船应收租金!AA696</f>
        <v>100172.21</v>
      </c>
      <c r="H754" s="73">
        <f>IF([2]自有船应收租金!AB696="","",[2]自有船应收租金!AB696)</f>
        <v>100168.55</v>
      </c>
      <c r="I754" s="77" t="str">
        <f>[2]自有船应收租金!Y696</f>
        <v>1.25%佣金/船东费</v>
      </c>
    </row>
    <row r="755" spans="2:9" s="53" customFormat="1" ht="12" customHeight="1">
      <c r="B755" s="73" t="str">
        <f>[2]自有船应收租金!B697</f>
        <v>ACACIA HAWK</v>
      </c>
      <c r="C755" s="73" t="str">
        <f>[2]自有船应收租金!C697</f>
        <v>CMS</v>
      </c>
      <c r="D755" s="73" t="str">
        <f>[2]自有船应收租金!F697</f>
        <v>第47期</v>
      </c>
      <c r="E755" s="73" t="str">
        <f>[2]自有船应收租金!I697</f>
        <v>2019.12.19-2020.01.03</v>
      </c>
      <c r="F755" s="74">
        <f>[2]自有船应收租金!V697</f>
        <v>0</v>
      </c>
      <c r="G755" s="73">
        <f>[2]自有船应收租金!AA697</f>
        <v>75542.465753424694</v>
      </c>
      <c r="H755" s="73">
        <f>IF([2]自有船应收租金!AB697="","",[2]自有船应收租金!AB697)</f>
        <v>75518.61</v>
      </c>
      <c r="I755" s="77">
        <f>[2]自有船应收租金!Y697</f>
        <v>0</v>
      </c>
    </row>
    <row r="756" spans="2:9" s="53" customFormat="1" ht="12" customHeight="1">
      <c r="B756" s="73" t="str">
        <f>[2]自有船应收租金!B698</f>
        <v>ACACIA MING</v>
      </c>
      <c r="C756" s="73" t="str">
        <f>[2]自有船应收租金!C698</f>
        <v>KMTC</v>
      </c>
      <c r="D756" s="73" t="str">
        <f>[2]自有船应收租金!F698</f>
        <v>第07期</v>
      </c>
      <c r="E756" s="73" t="str">
        <f>[2]自有船应收租金!I698</f>
        <v>2019.12.20-2020.01.04</v>
      </c>
      <c r="F756" s="74">
        <f>[2]自有船应收租金!V698</f>
        <v>0</v>
      </c>
      <c r="G756" s="73">
        <f>[2]自有船应收租金!AA698</f>
        <v>74762.5</v>
      </c>
      <c r="H756" s="73">
        <f>IF([2]自有船应收租金!AB698="","",[2]自有船应收租金!AB698)</f>
        <v>74760.58</v>
      </c>
      <c r="I756" s="77" t="str">
        <f>[2]自有船应收租金!Y698</f>
        <v>1.25%佣金</v>
      </c>
    </row>
    <row r="757" spans="2:9" s="53" customFormat="1" ht="12" customHeight="1">
      <c r="B757" s="73" t="str">
        <f>[2]自有船应收租金!B699</f>
        <v>ACACIA ARIES</v>
      </c>
      <c r="C757" s="73" t="str">
        <f>[2]自有船应收租金!C699</f>
        <v>STM</v>
      </c>
      <c r="D757" s="73" t="str">
        <f>[2]自有船应收租金!F699</f>
        <v>第01期</v>
      </c>
      <c r="E757" s="73" t="str">
        <f>[2]自有船应收租金!I699</f>
        <v>2019.12.20-2019.12.29</v>
      </c>
      <c r="F757" s="74">
        <f>[2]自有船应收租金!V699</f>
        <v>0</v>
      </c>
      <c r="G757" s="73">
        <f>[2]自有船应收租金!AA699</f>
        <v>34911.936666666697</v>
      </c>
      <c r="H757" s="73">
        <f>IF([2]自有船应收租金!AB699="","",[2]自有船应收租金!AB699)</f>
        <v>34911.94</v>
      </c>
      <c r="I757" s="77">
        <f>[2]自有船应收租金!Y699</f>
        <v>0</v>
      </c>
    </row>
    <row r="758" spans="2:9" s="53" customFormat="1" ht="12" customHeight="1">
      <c r="B758" s="73" t="str">
        <f>[2]自有船应收租金!B700</f>
        <v>OPDR LISBOA</v>
      </c>
      <c r="C758" s="73" t="str">
        <f>[2]自有船应收租金!C700</f>
        <v>STM</v>
      </c>
      <c r="D758" s="73" t="str">
        <f>[2]自有船应收租金!F700</f>
        <v>第02期</v>
      </c>
      <c r="E758" s="73" t="str">
        <f>[2]自有船应收租金!I700</f>
        <v>2019.12.21-2020.01.05</v>
      </c>
      <c r="F758" s="74">
        <f>[2]自有船应收租金!V700</f>
        <v>0</v>
      </c>
      <c r="G758" s="73">
        <f>[2]自有船应收租金!AA700</f>
        <v>248859.6</v>
      </c>
      <c r="H758" s="73">
        <f>IF([2]自有船应收租金!AB700="","",[2]自有船应收租金!AB700)</f>
        <v>248859.6</v>
      </c>
      <c r="I758" s="77">
        <f>[2]自有船应收租金!Y700</f>
        <v>0</v>
      </c>
    </row>
    <row r="759" spans="2:9" s="53" customFormat="1" ht="12" customHeight="1">
      <c r="B759" s="73" t="str">
        <f>[2]自有船应收租金!B701</f>
        <v>Heung-A Singapore</v>
      </c>
      <c r="C759" s="73" t="str">
        <f>[2]自有船应收租金!C701</f>
        <v>SNL</v>
      </c>
      <c r="D759" s="73" t="str">
        <f>[2]自有船应收租金!F701</f>
        <v>第05期</v>
      </c>
      <c r="E759" s="73" t="str">
        <f>[2]自有船应收租金!I701</f>
        <v>2019.12.21-2020.01.05</v>
      </c>
      <c r="F759" s="74">
        <f>[2]自有船应收租金!V701</f>
        <v>0</v>
      </c>
      <c r="G759" s="73">
        <f>[2]自有船应收租金!AA701</f>
        <v>79825</v>
      </c>
      <c r="H759" s="73">
        <f>IF([2]自有船应收租金!AB701="","",[2]自有船应收租金!AB701)</f>
        <v>79825</v>
      </c>
      <c r="I759" s="77">
        <f>[2]自有船应收租金!Y701</f>
        <v>0</v>
      </c>
    </row>
    <row r="760" spans="2:9" s="53" customFormat="1" ht="12" customHeight="1">
      <c r="B760" s="73" t="str">
        <f>[2]自有船应收租金!B702</f>
        <v>ACACIA MAKOTO</v>
      </c>
      <c r="C760" s="73" t="str">
        <f>[2]自有船应收租金!C702</f>
        <v>STM</v>
      </c>
      <c r="D760" s="73" t="str">
        <f>[2]自有船应收租金!F702</f>
        <v>第37期</v>
      </c>
      <c r="E760" s="73" t="str">
        <f>[2]自有船应收租金!I702</f>
        <v>2019.12.21-2020.01.05</v>
      </c>
      <c r="F760" s="74">
        <f>[2]自有船应收租金!V702</f>
        <v>0</v>
      </c>
      <c r="G760" s="73">
        <f>[2]自有船应收租金!AA702</f>
        <v>88971.58</v>
      </c>
      <c r="H760" s="73">
        <f>IF([2]自有船应收租金!AB702="","",[2]自有船应收租金!AB702)</f>
        <v>88971.58</v>
      </c>
      <c r="I760" s="77" t="str">
        <f>[2]自有船应收租金!Y702</f>
        <v>船东费</v>
      </c>
    </row>
    <row r="761" spans="2:9" s="53" customFormat="1" ht="12" customHeight="1">
      <c r="B761" s="73" t="str">
        <f>[2]自有船应收租金!B703</f>
        <v>JRS CARINA</v>
      </c>
      <c r="C761" s="73" t="str">
        <f>[2]自有船应收租金!C703</f>
        <v>CCL</v>
      </c>
      <c r="D761" s="73" t="str">
        <f>[2]自有船应收租金!F703</f>
        <v>第37期</v>
      </c>
      <c r="E761" s="73" t="str">
        <f>[2]自有船应收租金!I703</f>
        <v>2019.12.22-2020.01.06</v>
      </c>
      <c r="F761" s="74">
        <f>[2]自有船应收租金!V703</f>
        <v>0</v>
      </c>
      <c r="G761" s="73">
        <f>[2]自有船应收租金!AA703</f>
        <v>70440.740000000005</v>
      </c>
      <c r="H761" s="73">
        <f>IF([2]自有船应收租金!AB703="","",[2]自有船应收租金!AB703)</f>
        <v>70438.34</v>
      </c>
      <c r="I761" s="77" t="str">
        <f>[2]自有船应收租金!Y703</f>
        <v>船东费/返回第30期扣除的船东费</v>
      </c>
    </row>
    <row r="762" spans="2:9" s="53" customFormat="1" ht="12" customHeight="1">
      <c r="B762" s="73" t="str">
        <f>[2]自有船应收租金!B704</f>
        <v>Heung-A Jakarta</v>
      </c>
      <c r="C762" s="73" t="str">
        <f>[2]自有船应收租金!C704</f>
        <v>Heung-A</v>
      </c>
      <c r="D762" s="73" t="str">
        <f>[2]自有船应收租金!F704</f>
        <v>第41期</v>
      </c>
      <c r="E762" s="73" t="str">
        <f>[2]自有船应收租金!I704</f>
        <v>2019.12.25-2020.01.09</v>
      </c>
      <c r="F762" s="74">
        <f>[2]自有船应收租金!V704</f>
        <v>0</v>
      </c>
      <c r="G762" s="73">
        <f>[2]自有船应收租金!AA704</f>
        <v>80728.125</v>
      </c>
      <c r="H762" s="73">
        <f>IF([2]自有船应收租金!AB704="","",[2]自有船应收租金!AB704)</f>
        <v>80714.789999999994</v>
      </c>
      <c r="I762" s="77" t="str">
        <f>[2]自有船应收租金!Y704</f>
        <v>1.25%佣金</v>
      </c>
    </row>
    <row r="763" spans="2:9" s="53" customFormat="1" ht="12" customHeight="1">
      <c r="B763" s="73" t="str">
        <f>[2]自有船应收租金!B705</f>
        <v>JRS CORVUS</v>
      </c>
      <c r="C763" s="73" t="str">
        <f>[2]自有船应收租金!C705</f>
        <v>HEDE</v>
      </c>
      <c r="D763" s="73" t="str">
        <f>[2]自有船应收租金!F705</f>
        <v>第04期</v>
      </c>
      <c r="E763" s="73" t="str">
        <f>[2]自有船应收租金!I705</f>
        <v>2019.12.27-2020.01.11</v>
      </c>
      <c r="F763" s="74">
        <f>[2]自有船应收租金!V705</f>
        <v>0</v>
      </c>
      <c r="G763" s="73">
        <f>[2]自有船应收租金!AA705</f>
        <v>74233.748000000007</v>
      </c>
      <c r="H763" s="73">
        <f>IF([2]自有船应收租金!AB705="","",[2]自有船应收租金!AB705)</f>
        <v>74233.75</v>
      </c>
      <c r="I763" s="77" t="str">
        <f>[2]自有船应收租金!Y705</f>
        <v>停租（2019.12.16 1634-2210LT 0.2333天）</v>
      </c>
    </row>
    <row r="764" spans="2:9" s="53" customFormat="1" ht="12" customHeight="1">
      <c r="B764" s="73" t="str">
        <f>[2]自有船应收租金!B706</f>
        <v>ACACIA LAN</v>
      </c>
      <c r="C764" s="73" t="str">
        <f>[2]自有船应收租金!C706</f>
        <v>STM</v>
      </c>
      <c r="D764" s="73" t="str">
        <f>[2]自有船应收租金!F706</f>
        <v>第03期</v>
      </c>
      <c r="E764" s="73" t="str">
        <f>[2]自有船应收租金!I706</f>
        <v>2019.12.28-2020.01.12</v>
      </c>
      <c r="F764" s="74">
        <f>[2]自有船应收租金!V706</f>
        <v>0</v>
      </c>
      <c r="G764" s="73">
        <f>[2]自有船应收租金!AA706</f>
        <v>60650</v>
      </c>
      <c r="H764" s="73">
        <f>IF([2]自有船应收租金!AB706="","",[2]自有船应收租金!AB706)</f>
        <v>60650</v>
      </c>
      <c r="I764" s="77">
        <f>[2]自有船应收租金!Y706</f>
        <v>0</v>
      </c>
    </row>
    <row r="765" spans="2:9" s="53" customFormat="1" ht="12" customHeight="1">
      <c r="B765" s="73" t="str">
        <f>[2]自有船应收租金!B707</f>
        <v>ACACIA TAURUS</v>
      </c>
      <c r="C765" s="73" t="str">
        <f>[2]自有船应收租金!C707</f>
        <v>STM</v>
      </c>
      <c r="D765" s="73" t="str">
        <f>[2]自有船应收租金!F707</f>
        <v>第37期</v>
      </c>
      <c r="E765" s="73" t="str">
        <f>[2]自有船应收租金!I707</f>
        <v>2019.12.29-2020.01.13</v>
      </c>
      <c r="F765" s="74">
        <f>[2]自有船应收租金!V707</f>
        <v>0</v>
      </c>
      <c r="G765" s="73">
        <f>[2]自有船应收租金!AA707</f>
        <v>60650</v>
      </c>
      <c r="H765" s="73">
        <f>IF([2]自有船应收租金!AB707="","",[2]自有船应收租金!AB707)</f>
        <v>60650</v>
      </c>
      <c r="I765" s="77">
        <f>[2]自有船应收租金!Y707</f>
        <v>0</v>
      </c>
    </row>
    <row r="766" spans="2:9" s="53" customFormat="1" ht="12" customHeight="1">
      <c r="B766" s="73" t="str">
        <f>[2]自有船应收租金!B708</f>
        <v>Heung-A Manila</v>
      </c>
      <c r="C766" s="73" t="str">
        <f>[2]自有船应收租金!C708</f>
        <v>SCP</v>
      </c>
      <c r="D766" s="73" t="str">
        <f>[2]自有船应收租金!F708</f>
        <v>第25期</v>
      </c>
      <c r="E766" s="73" t="str">
        <f>[2]自有船应收租金!I708</f>
        <v>2019.12.29-2020.01.13</v>
      </c>
      <c r="F766" s="74">
        <f>[2]自有船应收租金!V708</f>
        <v>0</v>
      </c>
      <c r="G766" s="73">
        <f>[2]自有船应收租金!AA708</f>
        <v>67749.582407597598</v>
      </c>
      <c r="H766" s="73">
        <f>IF([2]自有船应收租金!AB708="","",[2]自有船应收租金!AB708)</f>
        <v>67459.929999999993</v>
      </c>
      <c r="I766" s="77" t="str">
        <f>[2]自有船应收租金!Y708</f>
        <v>1.25%佣金（新年空置2.48611天）</v>
      </c>
    </row>
    <row r="767" spans="2:9" s="53" customFormat="1" ht="12" customHeight="1">
      <c r="B767" s="73" t="str">
        <f>[2]自有船应收租金!B709</f>
        <v>ACACIA LIBRA</v>
      </c>
      <c r="C767" s="73" t="str">
        <f>[2]自有船应收租金!C709</f>
        <v>SKR</v>
      </c>
      <c r="D767" s="73" t="str">
        <f>[2]自有船应收租金!F709</f>
        <v>prefinal</v>
      </c>
      <c r="E767" s="73" t="str">
        <f>[2]自有船应收租金!I709</f>
        <v>2019.12.30-2019.12.31</v>
      </c>
      <c r="F767" s="74">
        <f>[2]自有船应收租金!V709</f>
        <v>0</v>
      </c>
      <c r="G767" s="73">
        <f>[2]自有船应收租金!AA709</f>
        <v>273804.11387671198</v>
      </c>
      <c r="H767" s="73">
        <f>IF([2]自有船应收租金!AB709="","",[2]自有船应收租金!AB709)</f>
        <v>269148.34000000003</v>
      </c>
      <c r="I767" s="77">
        <f>[2]自有船应收租金!Y709</f>
        <v>0</v>
      </c>
    </row>
    <row r="768" spans="2:9" s="53" customFormat="1" ht="12" customHeight="1">
      <c r="B768" s="73" t="str">
        <f>[2]自有船应收租金!B710</f>
        <v>ACACIA LIBRA</v>
      </c>
      <c r="C768" s="73" t="str">
        <f>[2]自有船应收租金!C710</f>
        <v>SKR</v>
      </c>
      <c r="D768" s="73" t="str">
        <f>[2]自有船应收租金!F710</f>
        <v>final</v>
      </c>
      <c r="E768" s="73" t="str">
        <f>[2]自有船应收租金!I710</f>
        <v>2019.12.31-2020.01.01</v>
      </c>
      <c r="F768" s="74">
        <f>[2]自有船应收租金!V710</f>
        <v>0</v>
      </c>
      <c r="G768" s="73">
        <f>[2]自有船应收租金!AA710</f>
        <v>17608.686260274</v>
      </c>
      <c r="H768" s="73">
        <f>IF([2]自有船应收租金!AB710="","",[2]自有船应收租金!AB710)</f>
        <v>22252.03</v>
      </c>
      <c r="I768" s="77" t="str">
        <f>[2]自有船应收租金!Y710</f>
        <v>交还船检验费/船东费/劳务费v.1901-1903</v>
      </c>
    </row>
    <row r="769" spans="2:9" s="53" customFormat="1" ht="12" customHeight="1">
      <c r="B769" s="73" t="str">
        <f>[2]自有船应收租金!B711</f>
        <v>ACACIA VIRGO</v>
      </c>
      <c r="C769" s="73" t="str">
        <f>[2]自有船应收租金!C711</f>
        <v>Heung-A</v>
      </c>
      <c r="D769" s="73" t="str">
        <f>[2]自有船应收租金!F711</f>
        <v>第07期</v>
      </c>
      <c r="E769" s="73" t="str">
        <f>[2]自有船应收租金!I711</f>
        <v>2020.01.02-2020.01.17</v>
      </c>
      <c r="F769" s="74">
        <f>[2]自有船应收租金!V711</f>
        <v>0</v>
      </c>
      <c r="G769" s="73">
        <f>[2]自有船应收租金!AA711</f>
        <v>89140.92</v>
      </c>
      <c r="H769" s="73">
        <f>IF([2]自有船应收租金!AB711="","",[2]自有船应收租金!AB711)</f>
        <v>89137.25</v>
      </c>
      <c r="I769" s="77" t="str">
        <f>[2]自有船应收租金!Y711</f>
        <v>1.25%佣金/停租（12.21-12.22 0.9931天）</v>
      </c>
    </row>
    <row r="770" spans="2:9" s="53" customFormat="1" ht="12" customHeight="1">
      <c r="B770" s="73" t="str">
        <f>[2]自有船应收租金!B712</f>
        <v>ACACIA HAWK</v>
      </c>
      <c r="C770" s="73" t="str">
        <f>[2]自有船应收租金!C712</f>
        <v>CMS</v>
      </c>
      <c r="D770" s="73" t="str">
        <f>[2]自有船应收租金!F712</f>
        <v>第48期</v>
      </c>
      <c r="E770" s="73" t="str">
        <f>[2]自有船应收租金!I712</f>
        <v>2020.01.03-2020.01.18</v>
      </c>
      <c r="F770" s="74">
        <f>[2]自有船应收租金!V712</f>
        <v>0</v>
      </c>
      <c r="G770" s="73">
        <f>[2]自有船应收租金!AA712</f>
        <v>75542.465753424694</v>
      </c>
      <c r="H770" s="73">
        <f>IF([2]自有船应收租金!AB712="","",[2]自有船应收租金!AB712)</f>
        <v>75518.61</v>
      </c>
      <c r="I770" s="77">
        <f>[2]自有船应收租金!Y712</f>
        <v>0</v>
      </c>
    </row>
    <row r="771" spans="2:9" s="53" customFormat="1" ht="12" customHeight="1">
      <c r="B771" s="73" t="str">
        <f>[2]自有船应收租金!B713</f>
        <v>ACACIA MING</v>
      </c>
      <c r="C771" s="73" t="str">
        <f>[2]自有船应收租金!C713</f>
        <v>KMTC</v>
      </c>
      <c r="D771" s="73" t="str">
        <f>[2]自有船应收租金!F713</f>
        <v>第08期</v>
      </c>
      <c r="E771" s="73" t="str">
        <f>[2]自有船应收租金!I713</f>
        <v>2020.01.04-2020.01.19</v>
      </c>
      <c r="F771" s="74">
        <f>[2]自有船应收租金!V713</f>
        <v>0</v>
      </c>
      <c r="G771" s="73">
        <f>[2]自有船应收租金!AA713</f>
        <v>74762.5</v>
      </c>
      <c r="H771" s="73">
        <f>IF([2]自有船应收租金!AB713="","",[2]自有船应收租金!AB713)</f>
        <v>74760.58</v>
      </c>
      <c r="I771" s="77" t="str">
        <f>[2]自有船应收租金!Y713</f>
        <v>1.25%佣金</v>
      </c>
    </row>
    <row r="772" spans="2:9" s="53" customFormat="1" ht="12" customHeight="1">
      <c r="B772" s="73" t="str">
        <f>[2]自有船应收租金!B714</f>
        <v>OPDR LISBOA</v>
      </c>
      <c r="C772" s="73" t="str">
        <f>[2]自有船应收租金!C714</f>
        <v>STM</v>
      </c>
      <c r="D772" s="73" t="str">
        <f>[2]自有船应收租金!F714</f>
        <v>prefinal</v>
      </c>
      <c r="E772" s="73" t="str">
        <f>[2]自有船应收租金!I714</f>
        <v>2020.01.05-2020.01.12</v>
      </c>
      <c r="F772" s="74">
        <f>[2]自有船应收租金!V714</f>
        <v>0</v>
      </c>
      <c r="G772" s="73">
        <f>[2]自有船应收租金!AA714</f>
        <v>-94963.410666666707</v>
      </c>
      <c r="H772" s="73">
        <f>IF([2]自有船应收租金!AB714="","",[2]自有船应收租金!AB714)</f>
        <v>-94963.41</v>
      </c>
      <c r="I772" s="77" t="str">
        <f>[2]自有船应收租金!Y714</f>
        <v>停租(2019.12.22 0950-2019.12.27 1750 5.3333天)/船东费预留</v>
      </c>
    </row>
    <row r="773" spans="2:9" s="53" customFormat="1" ht="12" customHeight="1">
      <c r="B773" s="73" t="str">
        <f>[2]自有船应收租金!B715</f>
        <v>OPDR LISBOA</v>
      </c>
      <c r="C773" s="73" t="str">
        <f>[2]自有船应收租金!C715</f>
        <v>STM</v>
      </c>
      <c r="D773" s="73" t="str">
        <f>[2]自有船应收租金!F715</f>
        <v>final</v>
      </c>
      <c r="E773" s="73" t="str">
        <f>[2]自有船应收租金!I715</f>
        <v>2020.01.05-2020.01.12</v>
      </c>
      <c r="F773" s="74">
        <f>[2]自有船应收租金!V715</f>
        <v>0</v>
      </c>
      <c r="G773" s="73">
        <f>[2]自有船应收租金!AA715</f>
        <v>3000</v>
      </c>
      <c r="H773" s="73">
        <f>IF([2]自有船应收租金!AB715="","",[2]自有船应收租金!AB715)</f>
        <v>3000</v>
      </c>
      <c r="I773" s="77" t="str">
        <f>[2]自有船应收租金!Y715</f>
        <v>船东费预留返还</v>
      </c>
    </row>
    <row r="774" spans="2:9" s="53" customFormat="1" ht="12" customHeight="1">
      <c r="B774" s="73" t="str">
        <f>[2]自有船应收租金!B716</f>
        <v>Heung-A Singapore</v>
      </c>
      <c r="C774" s="73" t="str">
        <f>[2]自有船应收租金!C716</f>
        <v>SNL</v>
      </c>
      <c r="D774" s="73" t="str">
        <f>[2]自有船应收租金!F716</f>
        <v>第06期</v>
      </c>
      <c r="E774" s="73" t="str">
        <f>[2]自有船应收租金!I716</f>
        <v>2020.01.05-2020.01.20</v>
      </c>
      <c r="F774" s="74">
        <f>[2]自有船应收租金!V716</f>
        <v>0</v>
      </c>
      <c r="G774" s="73">
        <f>[2]自有船应收租金!AA716</f>
        <v>79825</v>
      </c>
      <c r="H774" s="73">
        <f>IF([2]自有船应收租金!AB716="","",[2]自有船应收租金!AB716)</f>
        <v>79798.820000000007</v>
      </c>
      <c r="I774" s="77">
        <f>[2]自有船应收租金!Y716</f>
        <v>0</v>
      </c>
    </row>
    <row r="775" spans="2:9" s="53" customFormat="1" ht="12" customHeight="1">
      <c r="B775" s="73" t="str">
        <f>[2]自有船应收租金!B717</f>
        <v>ACACIA MAKOTO</v>
      </c>
      <c r="C775" s="73" t="str">
        <f>[2]自有船应收租金!C717</f>
        <v>STM</v>
      </c>
      <c r="D775" s="73" t="str">
        <f>[2]自有船应收租金!F717</f>
        <v>第38期</v>
      </c>
      <c r="E775" s="73" t="str">
        <f>[2]自有船应收租金!I717</f>
        <v>2020.01.05-2020.01.20</v>
      </c>
      <c r="F775" s="74">
        <f>[2]自有船应收租金!V717</f>
        <v>0</v>
      </c>
      <c r="G775" s="73">
        <f>[2]自有船应收租金!AA717</f>
        <v>91200</v>
      </c>
      <c r="H775" s="73">
        <f>IF([2]自有船应收租金!AB717="","",[2]自有船应收租金!AB717)</f>
        <v>91200</v>
      </c>
      <c r="I775" s="77">
        <f>[2]自有船应收租金!Y717</f>
        <v>0</v>
      </c>
    </row>
    <row r="776" spans="2:9" s="53" customFormat="1" ht="12" customHeight="1">
      <c r="B776" s="73" t="str">
        <f>[2]自有船应收租金!B718</f>
        <v>JRS CARINA</v>
      </c>
      <c r="C776" s="73" t="str">
        <f>[2]自有船应收租金!C718</f>
        <v>CCL</v>
      </c>
      <c r="D776" s="73" t="str">
        <f>[2]自有船应收租金!F718</f>
        <v>第38期</v>
      </c>
      <c r="E776" s="73" t="str">
        <f>[2]自有船应收租金!I718</f>
        <v>2020.01.06-2020.01.21</v>
      </c>
      <c r="F776" s="74">
        <f>[2]自有船应收租金!V718</f>
        <v>0</v>
      </c>
      <c r="G776" s="73">
        <f>[2]自有船应收租金!AA718</f>
        <v>70600</v>
      </c>
      <c r="H776" s="73">
        <f>IF([2]自有船应收租金!AB718="","",[2]自有船应收租金!AB718)</f>
        <v>70597.600000000006</v>
      </c>
      <c r="I776" s="77">
        <f>[2]自有船应收租金!Y718</f>
        <v>0</v>
      </c>
    </row>
    <row r="777" spans="2:9" s="53" customFormat="1" ht="12" customHeight="1">
      <c r="B777" s="73" t="str">
        <f>[2]自有船应收租金!B719</f>
        <v>Heung-A Jakarta</v>
      </c>
      <c r="C777" s="73" t="str">
        <f>[2]自有船应收租金!C719</f>
        <v>Heung-A</v>
      </c>
      <c r="D777" s="73" t="str">
        <f>[2]自有船应收租金!F719</f>
        <v>第42期</v>
      </c>
      <c r="E777" s="73" t="str">
        <f>[2]自有船应收租金!I719</f>
        <v>2020.01.09-2020.01.24</v>
      </c>
      <c r="F777" s="74">
        <f>[2]自有船应收租金!V719</f>
        <v>0</v>
      </c>
      <c r="G777" s="73">
        <f>[2]自有船应收租金!AA719</f>
        <v>80728.125</v>
      </c>
      <c r="H777" s="73">
        <f>IF([2]自有船应收租金!AB719="","",[2]自有船应收租金!AB719)</f>
        <v>80714.77</v>
      </c>
      <c r="I777" s="77" t="str">
        <f>[2]自有船应收租金!Y719</f>
        <v>1.25%佣金</v>
      </c>
    </row>
    <row r="778" spans="2:9" s="53" customFormat="1" ht="12" customHeight="1">
      <c r="B778" s="73" t="str">
        <f>[2]自有船应收租金!B720</f>
        <v>JRS CORVUS</v>
      </c>
      <c r="C778" s="73" t="str">
        <f>[2]自有船应收租金!C720</f>
        <v>HEDE</v>
      </c>
      <c r="D778" s="73" t="str">
        <f>[2]自有船应收租金!F720</f>
        <v>第05期</v>
      </c>
      <c r="E778" s="73" t="str">
        <f>[2]自有船应收租金!I720</f>
        <v>2020.01.11-2020.01.26</v>
      </c>
      <c r="F778" s="74">
        <f>[2]自有船应收租金!V720</f>
        <v>0</v>
      </c>
      <c r="G778" s="73">
        <f>[2]自有船应收租金!AA720</f>
        <v>79486</v>
      </c>
      <c r="H778" s="73">
        <f>IF([2]自有船应收租金!AB720="","",[2]自有船应收租金!AB720)</f>
        <v>79486</v>
      </c>
      <c r="I778" s="77" t="str">
        <f>[2]自有船应收租金!Y720</f>
        <v>劳务费V.1901-1904EW</v>
      </c>
    </row>
    <row r="779" spans="2:9" s="53" customFormat="1" ht="12" customHeight="1">
      <c r="B779" s="73" t="str">
        <f>[2]自有船应收租金!B721</f>
        <v>ACACIA LIBRA</v>
      </c>
      <c r="C779" s="73" t="str">
        <f>[2]自有船应收租金!C721</f>
        <v>STM</v>
      </c>
      <c r="D779" s="73" t="str">
        <f>[2]自有船应收租金!F721</f>
        <v>第01期</v>
      </c>
      <c r="E779" s="73" t="str">
        <f>[2]自有船应收租金!I721</f>
        <v>2020.01.10-2020.01.25</v>
      </c>
      <c r="F779" s="74">
        <f>[2]自有船应收租金!V721</f>
        <v>0</v>
      </c>
      <c r="G779" s="73">
        <f>[2]自有船应收租金!AA721</f>
        <v>278354.65999999997</v>
      </c>
      <c r="H779" s="73">
        <f>IF([2]自有船应收租金!AB721="","",[2]自有船应收租金!AB721)</f>
        <v>278354.65999999997</v>
      </c>
      <c r="I779" s="77">
        <f>[2]自有船应收租金!Y721</f>
        <v>0</v>
      </c>
    </row>
    <row r="780" spans="2:9" s="53" customFormat="1" ht="12" customHeight="1">
      <c r="B780" s="73" t="str">
        <f>[2]自有船应收租金!B722</f>
        <v>ACACIA LAN</v>
      </c>
      <c r="C780" s="73" t="str">
        <f>[2]自有船应收租金!C722</f>
        <v>STM</v>
      </c>
      <c r="D780" s="73" t="str">
        <f>[2]自有船应收租金!F722</f>
        <v>第04期</v>
      </c>
      <c r="E780" s="73" t="str">
        <f>[2]自有船应收租金!I722</f>
        <v>2020.01.12-2020.01.27</v>
      </c>
      <c r="F780" s="74">
        <f>[2]自有船应收租金!V722</f>
        <v>0</v>
      </c>
      <c r="G780" s="73">
        <f>[2]自有船应收租金!AA722</f>
        <v>60650</v>
      </c>
      <c r="H780" s="73">
        <f>IF([2]自有船应收租金!AB722="","",[2]自有船应收租金!AB722)</f>
        <v>60650</v>
      </c>
      <c r="I780" s="77">
        <f>[2]自有船应收租金!Y722</f>
        <v>0</v>
      </c>
    </row>
    <row r="781" spans="2:9" s="53" customFormat="1" ht="12" customHeight="1">
      <c r="B781" s="73" t="str">
        <f>[2]自有船应收租金!B723</f>
        <v>ACACIA TAURUS</v>
      </c>
      <c r="C781" s="73" t="str">
        <f>[2]自有船应收租金!C723</f>
        <v>STM</v>
      </c>
      <c r="D781" s="73" t="str">
        <f>[2]自有船应收租金!F723</f>
        <v>第38期</v>
      </c>
      <c r="E781" s="73" t="str">
        <f>[2]自有船应收租金!I723</f>
        <v>2020.01.13-2020.01.28</v>
      </c>
      <c r="F781" s="74">
        <f>[2]自有船应收租金!V723</f>
        <v>0</v>
      </c>
      <c r="G781" s="73">
        <f>[2]自有船应收租金!AA723</f>
        <v>59470.85</v>
      </c>
      <c r="H781" s="73">
        <f>IF([2]自有船应收租金!AB723="","",[2]自有船应收租金!AB723)</f>
        <v>59470.85</v>
      </c>
      <c r="I781" s="77" t="str">
        <f>[2]自有船应收租金!Y723</f>
        <v>船东费</v>
      </c>
    </row>
    <row r="782" spans="2:9" s="53" customFormat="1" ht="12" customHeight="1">
      <c r="B782" s="73" t="str">
        <f>[2]自有船应收租金!B724</f>
        <v>Heung-A Manila</v>
      </c>
      <c r="C782" s="73" t="str">
        <f>[2]自有船应收租金!C724</f>
        <v>SCP</v>
      </c>
      <c r="D782" s="73" t="str">
        <f>[2]自有船应收租金!F724</f>
        <v>第26期</v>
      </c>
      <c r="E782" s="73" t="str">
        <f>[2]自有船应收租金!I724</f>
        <v>2020.01.13-2020.01.28</v>
      </c>
      <c r="F782" s="74">
        <f>[2]自有船应收租金!V724</f>
        <v>0</v>
      </c>
      <c r="G782" s="73">
        <f>[2]自有船应收租金!AA724</f>
        <v>73147.260273972599</v>
      </c>
      <c r="H782" s="73">
        <f>IF([2]自有船应收租金!AB724="","",[2]自有船应收租金!AB724)</f>
        <v>73429.48</v>
      </c>
      <c r="I782" s="77" t="str">
        <f>[2]自有船应收租金!Y724</f>
        <v>1.25%佣金/船东费预留</v>
      </c>
    </row>
    <row r="783" spans="2:9" s="53" customFormat="1" ht="12" customHeight="1">
      <c r="B783" s="73" t="str">
        <f>[2]自有船应收租金!B725</f>
        <v>ACACIA VIRGO</v>
      </c>
      <c r="C783" s="73" t="str">
        <f>[2]自有船应收租金!C725</f>
        <v>Heung-A</v>
      </c>
      <c r="D783" s="73" t="str">
        <f>[2]自有船应收租金!F725</f>
        <v>PREFINAL</v>
      </c>
      <c r="E783" s="73" t="str">
        <f>[2]自有船应收租金!I725</f>
        <v>2020.01.17-2020.01.27</v>
      </c>
      <c r="F783" s="74">
        <f>[2]自有船应收租金!V725</f>
        <v>0</v>
      </c>
      <c r="G783" s="73">
        <f>[2]自有船应收租金!AA725</f>
        <v>132588.49141666701</v>
      </c>
      <c r="H783" s="73">
        <f>IF([2]自有船应收租金!AB725="","",[2]自有船应收租金!AB725)</f>
        <v>132585.04</v>
      </c>
      <c r="I783" s="77" t="str">
        <f>[2]自有船应收租金!Y725</f>
        <v>1.25%佣金/交还船检验费/船东费预留/船东费/停租预估</v>
      </c>
    </row>
    <row r="784" spans="2:9" s="53" customFormat="1" ht="12" customHeight="1">
      <c r="B784" s="73" t="str">
        <f>[2]自有船应收租金!B726</f>
        <v>ACACIA HAWK</v>
      </c>
      <c r="C784" s="73" t="str">
        <f>[2]自有船应收租金!C726</f>
        <v>CMS</v>
      </c>
      <c r="D784" s="73" t="str">
        <f>[2]自有船应收租金!F726</f>
        <v>第49期</v>
      </c>
      <c r="E784" s="73" t="str">
        <f>[2]自有船应收租金!I726</f>
        <v>2020.01.18-2020.02.02</v>
      </c>
      <c r="F784" s="74">
        <f>[2]自有船应收租金!V726</f>
        <v>0</v>
      </c>
      <c r="G784" s="73">
        <f>[2]自有船应收租金!AA726</f>
        <v>75542.465753424694</v>
      </c>
      <c r="H784" s="73">
        <f>IF([2]自有船应收租金!AB726="","",[2]自有船应收租金!AB726)</f>
        <v>75542.47</v>
      </c>
      <c r="I784" s="77">
        <f>[2]自有船应收租金!Y726</f>
        <v>0</v>
      </c>
    </row>
    <row r="785" spans="2:9" s="53" customFormat="1" ht="12" customHeight="1">
      <c r="B785" s="73" t="str">
        <f>[2]自有船应收租金!B727</f>
        <v>ACACIA MING</v>
      </c>
      <c r="C785" s="73" t="str">
        <f>[2]自有船应收租金!C727</f>
        <v>KMTC</v>
      </c>
      <c r="D785" s="73" t="str">
        <f>[2]自有船应收租金!F727</f>
        <v>第09期</v>
      </c>
      <c r="E785" s="73" t="str">
        <f>[2]自有船应收租金!I727</f>
        <v>2020.01.19-2020.02.03</v>
      </c>
      <c r="F785" s="74">
        <f>[2]自有船应收租金!V727</f>
        <v>0</v>
      </c>
      <c r="G785" s="73">
        <f>[2]自有船应收租金!AA727</f>
        <v>74762.5</v>
      </c>
      <c r="H785" s="73">
        <f>IF([2]自有船应收租金!AB727="","",[2]自有船应收租金!AB727)</f>
        <v>74760.58</v>
      </c>
      <c r="I785" s="77" t="str">
        <f>[2]自有船应收租金!Y727</f>
        <v>1.25%佣金</v>
      </c>
    </row>
    <row r="786" spans="2:9" s="53" customFormat="1" ht="12" customHeight="1">
      <c r="B786" s="73" t="str">
        <f>[2]自有船应收租金!B728</f>
        <v>LISBOA</v>
      </c>
      <c r="C786" s="73" t="str">
        <f>[2]自有船应收租金!C728</f>
        <v>APL</v>
      </c>
      <c r="D786" s="73" t="str">
        <f>[2]自有船应收租金!F728</f>
        <v>第01期</v>
      </c>
      <c r="E786" s="73" t="str">
        <f>[2]自有船应收租金!I728</f>
        <v>2020.01.19-2020.02.03</v>
      </c>
      <c r="F786" s="74">
        <f>[2]自有船应收租金!V728</f>
        <v>0</v>
      </c>
      <c r="G786" s="73">
        <f>[2]自有船应收租金!AA728</f>
        <v>73435.273972602707</v>
      </c>
      <c r="H786" s="73">
        <f>IF([2]自有船应收租金!AB728="","",[2]自有船应收租金!AB728)</f>
        <v>73421.919999999998</v>
      </c>
      <c r="I786" s="77" t="str">
        <f>[2]自有船应收租金!Y728</f>
        <v>油样检测费</v>
      </c>
    </row>
    <row r="787" spans="2:9" s="53" customFormat="1" ht="12" customHeight="1">
      <c r="B787" s="73" t="str">
        <f>[2]自有船应收租金!B729</f>
        <v>Heung-A Singapore</v>
      </c>
      <c r="C787" s="73" t="str">
        <f>[2]自有船应收租金!C729</f>
        <v>SNL</v>
      </c>
      <c r="D787" s="73" t="str">
        <f>[2]自有船应收租金!F729</f>
        <v>第07期</v>
      </c>
      <c r="E787" s="73" t="str">
        <f>[2]自有船应收租金!I729</f>
        <v>2020.01.20-2020.02.04</v>
      </c>
      <c r="F787" s="74">
        <f>[2]自有船应收租金!V729</f>
        <v>0</v>
      </c>
      <c r="G787" s="73">
        <f>[2]自有船应收租金!AA729</f>
        <v>79825</v>
      </c>
      <c r="H787" s="73">
        <f>IF([2]自有船应收租金!AB729="","",[2]自有船应收租金!AB729)</f>
        <v>79825</v>
      </c>
      <c r="I787" s="77">
        <f>[2]自有船应收租金!Y729</f>
        <v>0</v>
      </c>
    </row>
    <row r="788" spans="2:9" s="53" customFormat="1" ht="12" customHeight="1">
      <c r="B788" s="73" t="str">
        <f>[2]自有船应收租金!B730</f>
        <v>ACACIA MAKOTO</v>
      </c>
      <c r="C788" s="73" t="str">
        <f>[2]自有船应收租金!C730</f>
        <v>STM</v>
      </c>
      <c r="D788" s="73" t="str">
        <f>[2]自有船应收租金!F730</f>
        <v>第39期</v>
      </c>
      <c r="E788" s="73" t="str">
        <f>[2]自有船应收租金!I730</f>
        <v>2020.01.20-2020.02.04</v>
      </c>
      <c r="F788" s="74">
        <f>[2]自有船应收租金!V730</f>
        <v>0</v>
      </c>
      <c r="G788" s="73">
        <f>[2]自有船应收租金!AA730</f>
        <v>89536.36</v>
      </c>
      <c r="H788" s="73">
        <f>IF([2]自有船应收租金!AB730="","",[2]自有船应收租金!AB730)</f>
        <v>89536.36</v>
      </c>
      <c r="I788" s="77" t="str">
        <f>[2]自有船应收租金!Y730</f>
        <v>船东费</v>
      </c>
    </row>
    <row r="789" spans="2:9" s="53" customFormat="1" ht="12" customHeight="1">
      <c r="B789" s="73" t="str">
        <f>[2]自有船应收租金!B731</f>
        <v>JRS CARINA</v>
      </c>
      <c r="C789" s="73" t="str">
        <f>[2]自有船应收租金!C731</f>
        <v>CCL</v>
      </c>
      <c r="D789" s="73" t="str">
        <f>[2]自有船应收租金!F731</f>
        <v>第39期</v>
      </c>
      <c r="E789" s="73" t="str">
        <f>[2]自有船应收租金!I731</f>
        <v>2020.01.21-2020.02.05</v>
      </c>
      <c r="F789" s="74">
        <f>[2]自有船应收租金!V731</f>
        <v>0</v>
      </c>
      <c r="G789" s="73">
        <f>[2]自有船应收租金!AA731</f>
        <v>70279.81</v>
      </c>
      <c r="H789" s="73">
        <f>IF([2]自有船应收租金!AB731="","",[2]自有船应收租金!AB731)</f>
        <v>70279.81</v>
      </c>
      <c r="I789" s="77" t="str">
        <f>[2]自有船应收租金!Y731</f>
        <v>船东费</v>
      </c>
    </row>
    <row r="790" spans="2:9" s="53" customFormat="1" ht="12" customHeight="1">
      <c r="B790" s="73" t="str">
        <f>[2]自有船应收租金!B732</f>
        <v>Heung-A Jakarta</v>
      </c>
      <c r="C790" s="73" t="str">
        <f>[2]自有船应收租金!C732</f>
        <v>Heung-A</v>
      </c>
      <c r="D790" s="73" t="str">
        <f>[2]自有船应收租金!F732</f>
        <v>第43期</v>
      </c>
      <c r="E790" s="73" t="str">
        <f>[2]自有船应收租金!I732</f>
        <v>2020.01.24-2020.02.08</v>
      </c>
      <c r="F790" s="74">
        <f>[2]自有船应收租金!V732</f>
        <v>0</v>
      </c>
      <c r="G790" s="73">
        <f>[2]自有船应收租金!AA732</f>
        <v>80728.125</v>
      </c>
      <c r="H790" s="73">
        <f>IF([2]自有船应收租金!AB732="","",[2]自有船应收租金!AB732)</f>
        <v>80714.77</v>
      </c>
      <c r="I790" s="77" t="str">
        <f>[2]自有船应收租金!Y732</f>
        <v>1.25%佣金</v>
      </c>
    </row>
    <row r="791" spans="2:9" s="53" customFormat="1" ht="12" customHeight="1">
      <c r="B791" s="73" t="str">
        <f>[2]自有船应收租金!B733</f>
        <v>ACACIA ARIES</v>
      </c>
      <c r="C791" s="73" t="str">
        <f>[2]自有船应收租金!C733</f>
        <v>STM</v>
      </c>
      <c r="D791" s="73" t="str">
        <f>[2]自有船应收租金!F733</f>
        <v>第01期</v>
      </c>
      <c r="E791" s="73" t="str">
        <f>[2]自有船应收租金!I733</f>
        <v>2020.01.24-2020.02.08</v>
      </c>
      <c r="F791" s="74">
        <f>[2]自有船应收租金!V733</f>
        <v>0</v>
      </c>
      <c r="G791" s="73">
        <f>[2]自有船应收租金!AA733</f>
        <v>190128.51</v>
      </c>
      <c r="H791" s="73">
        <f>IF([2]自有船应收租金!AB733="","",[2]自有船应收租金!AB733)</f>
        <v>190128.51</v>
      </c>
      <c r="I791" s="77">
        <f>[2]自有船应收租金!Y733</f>
        <v>0</v>
      </c>
    </row>
    <row r="792" spans="2:9" s="53" customFormat="1" ht="12" customHeight="1">
      <c r="B792" s="73" t="str">
        <f>[2]自有船应收租金!B734</f>
        <v>JRS CORVUS</v>
      </c>
      <c r="C792" s="73" t="str">
        <f>[2]自有船应收租金!C734</f>
        <v>HEDE</v>
      </c>
      <c r="D792" s="73" t="str">
        <f>[2]自有船应收租金!F734</f>
        <v>第06期</v>
      </c>
      <c r="E792" s="73" t="str">
        <f>[2]自有船应收租金!I734</f>
        <v>2020.01.26-2020.02.10</v>
      </c>
      <c r="F792" s="74">
        <f>[2]自有船应收租金!V734</f>
        <v>0</v>
      </c>
      <c r="G792" s="73">
        <f>[2]自有船应收租金!AA734</f>
        <v>76529.402000000002</v>
      </c>
      <c r="H792" s="73">
        <f>IF([2]自有船应收租金!AB734="","",[2]自有船应收租金!AB734)</f>
        <v>76529.399999999994</v>
      </c>
      <c r="I792" s="77" t="str">
        <f>[2]自有船应收租金!Y734</f>
        <v>劳务费V.1905EW/停租（20.01.13 1230-1500LT,0.1042天</v>
      </c>
    </row>
    <row r="793" spans="2:9" s="53" customFormat="1" ht="12" customHeight="1">
      <c r="B793" s="73" t="str">
        <f>[2]自有船应收租金!B735</f>
        <v>ACACIA LIBRA</v>
      </c>
      <c r="C793" s="73" t="str">
        <f>[2]自有船应收租金!C735</f>
        <v>STM</v>
      </c>
      <c r="D793" s="73" t="str">
        <f>[2]自有船应收租金!F735</f>
        <v>第02期</v>
      </c>
      <c r="E793" s="73" t="str">
        <f>[2]自有船应收租金!I735</f>
        <v>2020.01.25-2020.02.09</v>
      </c>
      <c r="F793" s="74">
        <f>[2]自有船应收租金!V735</f>
        <v>0</v>
      </c>
      <c r="G793" s="73">
        <f>[2]自有船应收租金!AA735</f>
        <v>90650</v>
      </c>
      <c r="H793" s="73">
        <f>IF([2]自有船应收租金!AB735="","",[2]自有船应收租金!AB735)</f>
        <v>90650</v>
      </c>
      <c r="I793" s="77">
        <f>[2]自有船应收租金!Y735</f>
        <v>0</v>
      </c>
    </row>
    <row r="794" spans="2:9" s="53" customFormat="1" ht="12" customHeight="1">
      <c r="B794" s="73" t="str">
        <f>[2]自有船应收租金!B736</f>
        <v>ACACIA LAN</v>
      </c>
      <c r="C794" s="73" t="str">
        <f>[2]自有船应收租金!C736</f>
        <v>STM</v>
      </c>
      <c r="D794" s="73" t="str">
        <f>[2]自有船应收租金!F736</f>
        <v>第05期</v>
      </c>
      <c r="E794" s="73" t="str">
        <f>[2]自有船应收租金!I736</f>
        <v>2020.01.27-2020.02.11</v>
      </c>
      <c r="F794" s="74">
        <f>[2]自有船应收租金!V736</f>
        <v>0</v>
      </c>
      <c r="G794" s="73">
        <f>[2]自有船应收租金!AA736</f>
        <v>60650</v>
      </c>
      <c r="H794" s="73">
        <f>IF([2]自有船应收租金!AB736="","",[2]自有船应收租金!AB736)</f>
        <v>60650</v>
      </c>
      <c r="I794" s="77">
        <f>[2]自有船应收租金!Y736</f>
        <v>0</v>
      </c>
    </row>
    <row r="795" spans="2:9" s="53" customFormat="1" ht="12" customHeight="1">
      <c r="B795" s="73" t="str">
        <f>[2]自有船应收租金!B737</f>
        <v>ACACIA VIRGO</v>
      </c>
      <c r="C795" s="73" t="str">
        <f>[2]自有船应收租金!C737</f>
        <v>Heung-A</v>
      </c>
      <c r="D795" s="73" t="str">
        <f>[2]自有船应收租金!F737</f>
        <v>FINAL</v>
      </c>
      <c r="E795" s="73" t="str">
        <f>[2]自有船应收租金!I737</f>
        <v>2020.01.27-2020.01.31</v>
      </c>
      <c r="F795" s="74">
        <f>[2]自有船应收租金!V737</f>
        <v>0</v>
      </c>
      <c r="G795" s="73">
        <f>[2]自有船应收租金!AA737</f>
        <v>93615.291535833298</v>
      </c>
      <c r="H795" s="73">
        <f>IF([2]自有船应收租金!AB737="","",[2]自有船应收租金!AB737)</f>
        <v>94641.27</v>
      </c>
      <c r="I795" s="77" t="str">
        <f>[2]自有船应收租金!Y737</f>
        <v>1.25%佣金/停租预估返还/停租(2020.01.6 1900-1.08 0130 1.270833天）/船东费/船东预留返还</v>
      </c>
    </row>
    <row r="796" spans="2:9" s="53" customFormat="1" ht="12" customHeight="1">
      <c r="B796" s="73" t="str">
        <f>[2]自有船应收租金!B738</f>
        <v>ACACIA TAURUS</v>
      </c>
      <c r="C796" s="73" t="str">
        <f>[2]自有船应收租金!C738</f>
        <v>STM</v>
      </c>
      <c r="D796" s="73" t="str">
        <f>[2]自有船应收租金!F738</f>
        <v>第39期</v>
      </c>
      <c r="E796" s="73" t="str">
        <f>[2]自有船应收租金!I738</f>
        <v>2020.01.28-2020.02.12</v>
      </c>
      <c r="F796" s="74">
        <f>[2]自有船应收租金!V738</f>
        <v>0</v>
      </c>
      <c r="G796" s="73">
        <f>[2]自有船应收租金!AA738</f>
        <v>-6026.5654666666696</v>
      </c>
      <c r="H796" s="73">
        <f>IF([2]自有船应收租金!AB738="","",[2]自有船应收租金!AB738)</f>
        <v>-6026.57</v>
      </c>
      <c r="I796" s="77" t="str">
        <f>[2]自有船应收租金!Y738</f>
        <v>春节停租2.02 1705-2.15 1735 13.0208天</v>
      </c>
    </row>
    <row r="797" spans="2:9" s="53" customFormat="1" ht="12" customHeight="1">
      <c r="B797" s="73" t="str">
        <f>[2]自有船应收租金!B739</f>
        <v>Heung-A Manila</v>
      </c>
      <c r="C797" s="73" t="str">
        <f>[2]自有船应收租金!C739</f>
        <v>SCP</v>
      </c>
      <c r="D797" s="73" t="str">
        <f>[2]自有船应收租金!F739</f>
        <v>第27期</v>
      </c>
      <c r="E797" s="73" t="str">
        <f>[2]自有船应收租金!I739</f>
        <v>2020.01.28-2020.02.12</v>
      </c>
      <c r="F797" s="74">
        <f>[2]自有船应收租金!V739</f>
        <v>0</v>
      </c>
      <c r="G797" s="73">
        <f>[2]自有船应收租金!AA739</f>
        <v>81147.260273972599</v>
      </c>
      <c r="H797" s="73">
        <f>IF([2]自有船应收租金!AB739="","",[2]自有船应收租金!AB739)</f>
        <v>81143.600000000006</v>
      </c>
      <c r="I797" s="77" t="str">
        <f>[2]自有船应收租金!Y739</f>
        <v>1.25%佣金</v>
      </c>
    </row>
    <row r="798" spans="2:9" s="53" customFormat="1" ht="12" customHeight="1">
      <c r="B798" s="73" t="str">
        <f>[2]自有船应收租金!B740</f>
        <v>ACACIA HAWK</v>
      </c>
      <c r="C798" s="73" t="str">
        <f>[2]自有船应收租金!C740</f>
        <v>CMS</v>
      </c>
      <c r="D798" s="73" t="str">
        <f>[2]自有船应收租金!F740</f>
        <v>第50期</v>
      </c>
      <c r="E798" s="73" t="str">
        <f>[2]自有船应收租金!I740</f>
        <v>2020.02.02-2020.02.17</v>
      </c>
      <c r="F798" s="74">
        <f>[2]自有船应收租金!V740</f>
        <v>0</v>
      </c>
      <c r="G798" s="73">
        <f>[2]自有船应收租金!AA740</f>
        <v>-77241.9342465753</v>
      </c>
      <c r="H798" s="73">
        <f>IF([2]自有船应收租金!AB740="","",[2]自有船应收租金!AB740)</f>
        <v>-77241.929999999993</v>
      </c>
      <c r="I798" s="77" t="str">
        <f>[2]自有船应收租金!Y740</f>
        <v>停租（2019.08.22-9.08 16.2292天）（12.25 0.1667天）</v>
      </c>
    </row>
    <row r="799" spans="2:9" s="53" customFormat="1" ht="12" customHeight="1">
      <c r="B799" s="73" t="str">
        <f>[2]自有船应收租金!B741</f>
        <v>ACACIA MING</v>
      </c>
      <c r="C799" s="73" t="str">
        <f>[2]自有船应收租金!C741</f>
        <v>KMTC</v>
      </c>
      <c r="D799" s="73" t="str">
        <f>[2]自有船应收租金!F741</f>
        <v>第10期</v>
      </c>
      <c r="E799" s="73" t="str">
        <f>[2]自有船应收租金!I741</f>
        <v>2020.02.03-2020.02.18</v>
      </c>
      <c r="F799" s="74">
        <f>[2]自有船应收租金!V741</f>
        <v>0</v>
      </c>
      <c r="G799" s="73">
        <f>[2]自有船应收租金!AA741</f>
        <v>74762.5</v>
      </c>
      <c r="H799" s="73">
        <f>IF([2]自有船应收租金!AB741="","",[2]自有船应收租金!AB741)</f>
        <v>74760.570000000007</v>
      </c>
      <c r="I799" s="77" t="str">
        <f>[2]自有船应收租金!Y741</f>
        <v>1.25%佣金</v>
      </c>
    </row>
    <row r="800" spans="2:9" s="53" customFormat="1" ht="12" customHeight="1">
      <c r="B800" s="73" t="str">
        <f>[2]自有船应收租金!B742</f>
        <v>LISBOA</v>
      </c>
      <c r="C800" s="73" t="str">
        <f>[2]自有船应收租金!C742</f>
        <v>APL</v>
      </c>
      <c r="D800" s="73" t="str">
        <f>[2]自有船应收租金!F742</f>
        <v>第02期</v>
      </c>
      <c r="E800" s="73" t="str">
        <f>[2]自有船应收租金!I742</f>
        <v>2020.02.03-2020.02.18</v>
      </c>
      <c r="F800" s="74">
        <f>[2]自有船应收租金!V742</f>
        <v>0</v>
      </c>
      <c r="G800" s="73">
        <f>[2]自有船应收租金!AA742</f>
        <v>132302.61997260299</v>
      </c>
      <c r="H800" s="73">
        <f>IF([2]自有船应收租金!AB742="","",[2]自有船应收租金!AB742)</f>
        <v>132289.26999999999</v>
      </c>
      <c r="I800" s="77" t="str">
        <f>[2]自有船应收租金!Y742</f>
        <v>油样检测费</v>
      </c>
    </row>
    <row r="801" spans="2:9" s="53" customFormat="1" ht="12" customHeight="1">
      <c r="B801" s="73" t="str">
        <f>[2]自有船应收租金!B743</f>
        <v>ACACIA VIRGO</v>
      </c>
      <c r="C801" s="73" t="str">
        <f>[2]自有船应收租金!C743</f>
        <v>STM</v>
      </c>
      <c r="D801" s="73" t="str">
        <f>[2]自有船应收租金!F743</f>
        <v>第01期</v>
      </c>
      <c r="E801" s="73" t="str">
        <f>[2]自有船应收租金!I743</f>
        <v>2020.02.03-2020.02.18</v>
      </c>
      <c r="F801" s="74">
        <f>[2]自有船应收租金!V743</f>
        <v>0</v>
      </c>
      <c r="G801" s="73">
        <f>[2]自有船应收租金!AA743</f>
        <v>520121.84600000002</v>
      </c>
      <c r="H801" s="73">
        <f>IF([2]自有船应收租金!AB743="","",[2]自有船应收租金!AB743)</f>
        <v>520121.85</v>
      </c>
      <c r="I801" s="77">
        <f>[2]自有船应收租金!Y743</f>
        <v>0</v>
      </c>
    </row>
    <row r="802" spans="2:9" s="53" customFormat="1" ht="12" customHeight="1">
      <c r="B802" s="73" t="str">
        <f>[2]自有船应收租金!B744</f>
        <v>Heung-A Singapore</v>
      </c>
      <c r="C802" s="73" t="str">
        <f>[2]自有船应收租金!C744</f>
        <v>SNL</v>
      </c>
      <c r="D802" s="73" t="str">
        <f>[2]自有船应收租金!F744</f>
        <v>第08期</v>
      </c>
      <c r="E802" s="73" t="str">
        <f>[2]自有船应收租金!I744</f>
        <v>2020.02.04-2020.02.19</v>
      </c>
      <c r="F802" s="74">
        <f>[2]自有船应收租金!V744</f>
        <v>0</v>
      </c>
      <c r="G802" s="73">
        <f>[2]自有船应收租金!AA744</f>
        <v>-17751.599999999999</v>
      </c>
      <c r="H802" s="73">
        <f>IF([2]自有船应收租金!AB744="","",[2]自有船应收租金!AB744)</f>
        <v>-17751.599999999999</v>
      </c>
      <c r="I802" s="77" t="str">
        <f>[2]自有船应收租金!Y744</f>
        <v>春节停租14天</v>
      </c>
    </row>
    <row r="803" spans="2:9" s="53" customFormat="1" ht="12" customHeight="1">
      <c r="B803" s="73" t="str">
        <f>[2]自有船应收租金!B745</f>
        <v>ACACIA MAKOTO</v>
      </c>
      <c r="C803" s="73" t="str">
        <f>[2]自有船应收租金!C745</f>
        <v>STM</v>
      </c>
      <c r="D803" s="73" t="str">
        <f>[2]自有船应收租金!F745</f>
        <v>第40期</v>
      </c>
      <c r="E803" s="73" t="str">
        <f>[2]自有船应收租金!I745</f>
        <v>2020.02.04-2020.02.19</v>
      </c>
      <c r="F803" s="74">
        <f>[2]自有船应收租金!V745</f>
        <v>0</v>
      </c>
      <c r="G803" s="73">
        <f>[2]自有船应收租金!AA745</f>
        <v>91200</v>
      </c>
      <c r="H803" s="73">
        <f>IF([2]自有船应收租金!AB745="","",[2]自有船应收租金!AB745)</f>
        <v>91200</v>
      </c>
      <c r="I803" s="77">
        <f>[2]自有船应收租金!Y745</f>
        <v>0</v>
      </c>
    </row>
    <row r="804" spans="2:9" s="53" customFormat="1" ht="12" customHeight="1">
      <c r="B804" s="73" t="str">
        <f>[2]自有船应收租金!B746</f>
        <v>JRS CARINA</v>
      </c>
      <c r="C804" s="73" t="str">
        <f>[2]自有船应收租金!C746</f>
        <v>CCL</v>
      </c>
      <c r="D804" s="73" t="str">
        <f>[2]自有船应收租金!F746</f>
        <v>第40期</v>
      </c>
      <c r="E804" s="73" t="str">
        <f>[2]自有船应收租金!I746</f>
        <v>2020.02.05-2020.02.20</v>
      </c>
      <c r="F804" s="74">
        <f>[2]自有船应收租金!V746</f>
        <v>0</v>
      </c>
      <c r="G804" s="73">
        <f>[2]自有船应收租金!AA746</f>
        <v>37846.824999999997</v>
      </c>
      <c r="H804" s="73">
        <f>IF([2]自有船应收租金!AB746="","",[2]自有船应收租金!AB746)</f>
        <v>37844.43</v>
      </c>
      <c r="I804" s="77" t="str">
        <f>[2]自有船应收租金!Y746</f>
        <v>春节空置7天</v>
      </c>
    </row>
    <row r="805" spans="2:9" s="53" customFormat="1" ht="12" customHeight="1">
      <c r="B805" s="73" t="str">
        <f>[2]自有船应收租金!B747</f>
        <v>ACACIA ARIES</v>
      </c>
      <c r="C805" s="73" t="str">
        <f>[2]自有船应收租金!C747</f>
        <v>STM</v>
      </c>
      <c r="D805" s="73" t="str">
        <f>[2]自有船应收租金!F747</f>
        <v>prefinal</v>
      </c>
      <c r="E805" s="73" t="str">
        <f>[2]自有船应收租金!I747</f>
        <v>2020.02.08-2020.02.15</v>
      </c>
      <c r="F805" s="74">
        <f>[2]自有船应收租金!V747</f>
        <v>0</v>
      </c>
      <c r="G805" s="73">
        <f>[2]自有船应收租金!AA747</f>
        <v>-212315.79033333299</v>
      </c>
      <c r="H805" s="73">
        <f>IF([2]自有船应收租金!AB747="","",[2]自有船应收租金!AB747)</f>
        <v>-212315.79</v>
      </c>
      <c r="I805" s="77" t="str">
        <f>[2]自有船应收租金!Y747</f>
        <v>春节停班2.02 1900-2.07 1730 4.9375天</v>
      </c>
    </row>
    <row r="806" spans="2:9" s="53" customFormat="1" ht="12" customHeight="1">
      <c r="B806" s="73" t="str">
        <f>[2]自有船应收租金!B748</f>
        <v>Heung-A Jakarta</v>
      </c>
      <c r="C806" s="73" t="str">
        <f>[2]自有船应收租金!C748</f>
        <v>Heung-A</v>
      </c>
      <c r="D806" s="73" t="str">
        <f>[2]自有船应收租金!F748</f>
        <v>第44期</v>
      </c>
      <c r="E806" s="73" t="str">
        <f>[2]自有船应收租金!I748</f>
        <v>2020.02.08-2020.02.23</v>
      </c>
      <c r="F806" s="74">
        <f>[2]自有船应收租金!V748</f>
        <v>0</v>
      </c>
      <c r="G806" s="73">
        <f>[2]自有船应收租金!AA748</f>
        <v>80728.125</v>
      </c>
      <c r="H806" s="73">
        <f>IF([2]自有船应收租金!AB748="","",[2]自有船应收租金!AB748)</f>
        <v>80714.77</v>
      </c>
      <c r="I806" s="77" t="str">
        <f>[2]自有船应收租金!Y748</f>
        <v>1.25%佣金</v>
      </c>
    </row>
    <row r="807" spans="2:9" s="53" customFormat="1" ht="12" customHeight="1">
      <c r="B807" s="73" t="str">
        <f>[2]自有船应收租金!B749</f>
        <v>JRS CORVUS</v>
      </c>
      <c r="C807" s="73" t="str">
        <f>[2]自有船应收租金!C749</f>
        <v>HEDE</v>
      </c>
      <c r="D807" s="73" t="str">
        <f>[2]自有船应收租金!F749</f>
        <v>第07期</v>
      </c>
      <c r="E807" s="73" t="str">
        <f>[2]自有船应收租金!I749</f>
        <v>2020.02.10-2020.02.25</v>
      </c>
      <c r="F807" s="74">
        <f>[2]自有船应收租金!V749</f>
        <v>0</v>
      </c>
      <c r="G807" s="73">
        <f>[2]自有船应收租金!AA749</f>
        <v>8695</v>
      </c>
      <c r="H807" s="73">
        <f>IF([2]自有船应收租金!AB749="","",[2]自有船应收租金!AB749)</f>
        <v>8695</v>
      </c>
      <c r="I807" s="77" t="str">
        <f>[2]自有船应收租金!Y749</f>
        <v>劳务费V.1906-1907EW/春节空置14天</v>
      </c>
    </row>
    <row r="808" spans="2:9" s="53" customFormat="1" ht="12" customHeight="1">
      <c r="B808" s="73" t="str">
        <f>[2]自有船应收租金!B750</f>
        <v>ACACIA LIBRA</v>
      </c>
      <c r="C808" s="73" t="str">
        <f>[2]自有船应收租金!C750</f>
        <v>STM</v>
      </c>
      <c r="D808" s="73" t="str">
        <f>[2]自有船应收租金!F750</f>
        <v>第03期</v>
      </c>
      <c r="E808" s="73" t="str">
        <f>[2]自有船应收租金!I750</f>
        <v>2020.02.09-2020.02.24</v>
      </c>
      <c r="F808" s="74">
        <f>[2]自有船应收租金!V750</f>
        <v>0</v>
      </c>
      <c r="G808" s="73">
        <f>[2]自有船应收租金!AA750</f>
        <v>-67921.207399999999</v>
      </c>
      <c r="H808" s="73">
        <f>IF([2]自有船应收租金!AB750="","",[2]自有船应收租金!AB750)</f>
        <v>-67921.34</v>
      </c>
      <c r="I808" s="77" t="str">
        <f>[2]自有船应收租金!Y750</f>
        <v>春节停租1.27 2058-2.14 1754  17.8722天</v>
      </c>
    </row>
    <row r="809" spans="2:9" s="53" customFormat="1" ht="12" customHeight="1">
      <c r="B809" s="73" t="str">
        <f>[2]自有船应收租金!B751</f>
        <v>ACACIA LAN</v>
      </c>
      <c r="C809" s="73" t="str">
        <f>[2]自有船应收租金!C751</f>
        <v>STM</v>
      </c>
      <c r="D809" s="73" t="str">
        <f>[2]自有船应收租金!F751</f>
        <v>第06期</v>
      </c>
      <c r="E809" s="73" t="str">
        <f>[2]自有船应收租金!I751</f>
        <v>2020.02.11-2020.02.26</v>
      </c>
      <c r="F809" s="74">
        <f>[2]自有船应收租金!V751</f>
        <v>0</v>
      </c>
      <c r="G809" s="73">
        <f>[2]自有船应收租金!AA751</f>
        <v>4139.808</v>
      </c>
      <c r="H809" s="73">
        <f>IF([2]自有船应收租金!AB751="","",[2]自有船应收租金!AB751)</f>
        <v>4139.8100000000004</v>
      </c>
      <c r="I809" s="77" t="str">
        <f>[2]自有船应收租金!Y751</f>
        <v>春节停租2.04 1145-2.16 0355 11.6736天</v>
      </c>
    </row>
    <row r="810" spans="2:9" s="53" customFormat="1" ht="12" customHeight="1">
      <c r="B810" s="73" t="str">
        <f>[2]自有船应收租金!B752</f>
        <v>ACACIA TAURUS</v>
      </c>
      <c r="C810" s="73" t="str">
        <f>[2]自有船应收租金!C752</f>
        <v>STM</v>
      </c>
      <c r="D810" s="73" t="str">
        <f>[2]自有船应收租金!F752</f>
        <v>prefinal</v>
      </c>
      <c r="E810" s="73" t="str">
        <f>[2]自有船应收租金!I752</f>
        <v>2020.02.12-2020.02.25</v>
      </c>
      <c r="F810" s="74">
        <f>[2]自有船应收租金!V752</f>
        <v>0</v>
      </c>
      <c r="G810" s="73">
        <f>[2]自有船应收租金!AA752</f>
        <v>-197075.72890666701</v>
      </c>
      <c r="H810" s="73">
        <f>IF([2]自有船应收租金!AB752="","",[2]自有船应收租金!AB752)</f>
        <v>-197075.73</v>
      </c>
      <c r="I810" s="77" t="str">
        <f>[2]自有船应收租金!Y752</f>
        <v>船东费预留/船东费</v>
      </c>
    </row>
    <row r="811" spans="2:9" s="53" customFormat="1" ht="12" customHeight="1">
      <c r="B811" s="73" t="str">
        <f>[2]自有船应收租金!B753</f>
        <v>ACACIA TAURUS</v>
      </c>
      <c r="C811" s="73" t="str">
        <f>[2]自有船应收租金!C753</f>
        <v>STM</v>
      </c>
      <c r="D811" s="73" t="str">
        <f>[2]自有船应收租金!F753</f>
        <v>final</v>
      </c>
      <c r="E811" s="73" t="str">
        <f>[2]自有船应收租金!I753</f>
        <v>2020.02.12-2020.02.25</v>
      </c>
      <c r="F811" s="74">
        <f>[2]自有船应收租金!V753</f>
        <v>0</v>
      </c>
      <c r="G811" s="73">
        <f>[2]自有船应收租金!AA753</f>
        <v>5000</v>
      </c>
      <c r="H811" s="73" t="str">
        <f>IF([2]自有船应收租金!AB753="","",[2]自有船应收租金!AB753)</f>
        <v/>
      </c>
      <c r="I811" s="77" t="str">
        <f>[2]自有船应收租金!Y753</f>
        <v>船东费预留返还</v>
      </c>
    </row>
    <row r="812" spans="2:9" s="53" customFormat="1" ht="12" customHeight="1">
      <c r="B812" s="73" t="str">
        <f>[2]自有船应收租金!B754</f>
        <v>Heung-A Manila</v>
      </c>
      <c r="C812" s="73" t="str">
        <f>[2]自有船应收租金!C754</f>
        <v>SCP</v>
      </c>
      <c r="D812" s="73" t="str">
        <f>[2]自有船应收租金!F754</f>
        <v>第28期</v>
      </c>
      <c r="E812" s="73" t="str">
        <f>[2]自有船应收租金!I754</f>
        <v>2020.02.12-2020.02.27</v>
      </c>
      <c r="F812" s="74">
        <f>[2]自有船应收租金!V754</f>
        <v>0</v>
      </c>
      <c r="G812" s="73">
        <f>[2]自有船应收租金!AA754</f>
        <v>81147.260273972599</v>
      </c>
      <c r="H812" s="73">
        <f>IF([2]自有船应收租金!AB754="","",[2]自有船应收租金!AB754)</f>
        <v>81143.69</v>
      </c>
      <c r="I812" s="77" t="str">
        <f>[2]自有船应收租金!Y754</f>
        <v>1.25%佣金</v>
      </c>
    </row>
    <row r="813" spans="2:9" s="53" customFormat="1" ht="12" customHeight="1">
      <c r="B813" s="73" t="str">
        <f>[2]自有船应收租金!B755</f>
        <v>ACACIA HAWK</v>
      </c>
      <c r="C813" s="73" t="str">
        <f>[2]自有船应收租金!C755</f>
        <v>CMS</v>
      </c>
      <c r="D813" s="73" t="str">
        <f>[2]自有船应收租金!F755</f>
        <v>第51期</v>
      </c>
      <c r="E813" s="73" t="str">
        <f>[2]自有船应收租金!I755</f>
        <v>2020.02.17-2020.03.03</v>
      </c>
      <c r="F813" s="74">
        <f>[2]自有船应收租金!V755</f>
        <v>0</v>
      </c>
      <c r="G813" s="73">
        <f>[2]自有船应收租金!AA755</f>
        <v>75542.465753424694</v>
      </c>
      <c r="H813" s="73">
        <f>IF([2]自有船应收租金!AB755="","",[2]自有船应收租金!AB755)</f>
        <v>75518.61</v>
      </c>
      <c r="I813" s="77">
        <f>[2]自有船应收租金!Y755</f>
        <v>0</v>
      </c>
    </row>
    <row r="814" spans="2:9" s="53" customFormat="1" ht="12" customHeight="1">
      <c r="B814" s="73" t="str">
        <f>[2]自有船应收租金!B756</f>
        <v>ACACIA VIRGO</v>
      </c>
      <c r="C814" s="73" t="str">
        <f>[2]自有船应收租金!C756</f>
        <v>STM</v>
      </c>
      <c r="D814" s="73" t="str">
        <f>[2]自有船应收租金!F756</f>
        <v>prefinal</v>
      </c>
      <c r="E814" s="73" t="str">
        <f>[2]自有船应收租金!I756</f>
        <v>2020.02.18-2020.03.09</v>
      </c>
      <c r="F814" s="74">
        <f>[2]自有船应收租金!V756</f>
        <v>0</v>
      </c>
      <c r="G814" s="73">
        <f>[2]自有船应收租金!AA756</f>
        <v>-176147.19233333299</v>
      </c>
      <c r="H814" s="73">
        <f>IF([2]自有船应收租金!AB756="","",[2]自有船应收租金!AB756)</f>
        <v>-176147.19</v>
      </c>
      <c r="I814" s="77" t="str">
        <f>[2]自有船应收租金!Y756</f>
        <v>船东费预留</v>
      </c>
    </row>
    <row r="815" spans="2:9" s="53" customFormat="1" ht="12" customHeight="1">
      <c r="B815" s="73" t="str">
        <f>[2]自有船应收租金!B757</f>
        <v>ACACIA VIRGO</v>
      </c>
      <c r="C815" s="73" t="str">
        <f>[2]自有船应收租金!C757</f>
        <v>STM</v>
      </c>
      <c r="D815" s="73" t="str">
        <f>[2]自有船应收租金!F757</f>
        <v>final</v>
      </c>
      <c r="E815" s="73" t="str">
        <f>[2]自有船应收租金!I757</f>
        <v>2020.02.18-2020.03.09</v>
      </c>
      <c r="F815" s="74">
        <f>[2]自有船应收租金!V757</f>
        <v>0</v>
      </c>
      <c r="G815" s="73">
        <f>[2]自有船应收租金!AA757</f>
        <v>413.6</v>
      </c>
      <c r="H815" s="73">
        <f>IF([2]自有船应收租金!AB757="","",[2]自有船应收租金!AB757)</f>
        <v>413.6</v>
      </c>
      <c r="I815" s="77" t="str">
        <f>[2]自有船应收租金!Y757</f>
        <v>船东费预留返还/船东费及LIBRA船东费</v>
      </c>
    </row>
    <row r="816" spans="2:9" s="53" customFormat="1" ht="12" customHeight="1">
      <c r="B816" s="73" t="str">
        <f>[2]自有船应收租金!B758</f>
        <v>ACACIA MING</v>
      </c>
      <c r="C816" s="73" t="str">
        <f>[2]自有船应收租金!C758</f>
        <v>KMTC</v>
      </c>
      <c r="D816" s="73" t="str">
        <f>[2]自有船应收租金!F758</f>
        <v>第11期</v>
      </c>
      <c r="E816" s="73" t="str">
        <f>[2]自有船应收租金!I758</f>
        <v>2020.02.18-2020.03.04</v>
      </c>
      <c r="F816" s="74">
        <f>[2]自有船应收租金!V758</f>
        <v>0</v>
      </c>
      <c r="G816" s="73">
        <f>[2]自有船应收租金!AA758</f>
        <v>74762.5</v>
      </c>
      <c r="H816" s="73">
        <f>IF([2]自有船应收租金!AB758="","",[2]自有船应收租金!AB758)</f>
        <v>74760.570000000007</v>
      </c>
      <c r="I816" s="77" t="str">
        <f>[2]自有船应收租金!Y758</f>
        <v>1.25%佣金</v>
      </c>
    </row>
    <row r="817" spans="2:9" s="53" customFormat="1" ht="12" customHeight="1">
      <c r="B817" s="73" t="str">
        <f>[2]自有船应收租金!B759</f>
        <v>LISBOA</v>
      </c>
      <c r="C817" s="73" t="str">
        <f>[2]自有船应收租金!C759</f>
        <v>APL</v>
      </c>
      <c r="D817" s="73" t="str">
        <f>[2]自有船应收租金!F759</f>
        <v>第03期</v>
      </c>
      <c r="E817" s="73" t="str">
        <f>[2]自有船应收租金!I759</f>
        <v>2020.02.18-2020.03.04</v>
      </c>
      <c r="F817" s="74">
        <f>[2]自有船应收租金!V759</f>
        <v>0</v>
      </c>
      <c r="G817" s="73">
        <f>[2]自有船应收租金!AA759</f>
        <v>89445.985972602706</v>
      </c>
      <c r="H817" s="73">
        <f>IF([2]自有船应收租金!AB759="","",[2]自有船应收租金!AB759)</f>
        <v>73626.06</v>
      </c>
      <c r="I817" s="77" t="str">
        <f>[2]自有船应收租金!Y759</f>
        <v>油样检测费/50%改船名费用/船员劳务费1.20-2.15</v>
      </c>
    </row>
    <row r="818" spans="2:9" s="53" customFormat="1" ht="12" customHeight="1">
      <c r="B818" s="73" t="str">
        <f>[2]自有船应收租金!B760</f>
        <v>Heung-A Singapore</v>
      </c>
      <c r="C818" s="73" t="str">
        <f>[2]自有船应收租金!C760</f>
        <v>SNL</v>
      </c>
      <c r="D818" s="73" t="str">
        <f>[2]自有船应收租金!F760</f>
        <v>第09期</v>
      </c>
      <c r="E818" s="73" t="str">
        <f>[2]自有船应收租金!I760</f>
        <v>2020.02.19-2020.03.05</v>
      </c>
      <c r="F818" s="74">
        <f>[2]自有船应收租金!V760</f>
        <v>0</v>
      </c>
      <c r="G818" s="73">
        <f>[2]自有船应收租金!AA760</f>
        <v>79825</v>
      </c>
      <c r="H818" s="73">
        <f>IF([2]自有船应收租金!AB760="","",[2]自有船应收租金!AB760)</f>
        <v>79798.960000000006</v>
      </c>
      <c r="I818" s="77">
        <f>[2]自有船应收租金!Y760</f>
        <v>0</v>
      </c>
    </row>
    <row r="819" spans="2:9" s="53" customFormat="1" ht="12" customHeight="1">
      <c r="B819" s="73" t="str">
        <f>[2]自有船应收租金!B761</f>
        <v>ACACIA MAKOTO</v>
      </c>
      <c r="C819" s="73" t="str">
        <f>[2]自有船应收租金!C761</f>
        <v>STM</v>
      </c>
      <c r="D819" s="73" t="str">
        <f>[2]自有船应收租金!F761</f>
        <v>第41期</v>
      </c>
      <c r="E819" s="73" t="str">
        <f>[2]自有船应收租金!I761</f>
        <v>2020.02.19-2020.03.05</v>
      </c>
      <c r="F819" s="74">
        <f>[2]自有船应收租金!V761</f>
        <v>0</v>
      </c>
      <c r="G819" s="73">
        <f>[2]自有船应收租金!AA761</f>
        <v>-63803.597999999998</v>
      </c>
      <c r="H819" s="73">
        <f>IF([2]自有船应收租金!AB761="","",[2]自有船应收租金!AB761)</f>
        <v>-63803.6</v>
      </c>
      <c r="I819" s="77" t="str">
        <f>[2]自有船应收租金!Y761</f>
        <v>春节停租1.29 1314-2.14 2110 16.3306天</v>
      </c>
    </row>
    <row r="820" spans="2:9" s="53" customFormat="1" ht="12" customHeight="1">
      <c r="B820" s="73" t="str">
        <f>[2]自有船应收租金!B762</f>
        <v>JRS CARINA</v>
      </c>
      <c r="C820" s="73" t="str">
        <f>[2]自有船应收租金!C762</f>
        <v>CCL</v>
      </c>
      <c r="D820" s="73" t="str">
        <f>[2]自有船应收租金!F762</f>
        <v>第41期</v>
      </c>
      <c r="E820" s="73" t="str">
        <f>[2]自有船应收租金!I762</f>
        <v>2020.02.20-2020.03.06</v>
      </c>
      <c r="F820" s="74">
        <f>[2]自有船应收租金!V762</f>
        <v>0</v>
      </c>
      <c r="G820" s="73">
        <f>[2]自有船应收租金!AA762</f>
        <v>70600</v>
      </c>
      <c r="H820" s="73">
        <f>IF([2]自有船应收租金!AB762="","",[2]自有船应收租金!AB762)</f>
        <v>70600</v>
      </c>
      <c r="I820" s="77">
        <f>[2]自有船应收租金!Y762</f>
        <v>0</v>
      </c>
    </row>
    <row r="821" spans="2:9" s="53" customFormat="1" ht="12" customHeight="1">
      <c r="B821" s="73" t="str">
        <f>[2]自有船应收租金!B763</f>
        <v>ACACIA ARIES</v>
      </c>
      <c r="C821" s="73" t="str">
        <f>[2]自有船应收租金!C763</f>
        <v>STM</v>
      </c>
      <c r="D821" s="73" t="str">
        <f>[2]自有船应收租金!F763</f>
        <v>第01期</v>
      </c>
      <c r="E821" s="73" t="str">
        <f>[2]自有船应收租金!I763</f>
        <v>2020.02.20-2020.03.06</v>
      </c>
      <c r="F821" s="74">
        <f>[2]自有船应收租金!V763</f>
        <v>0</v>
      </c>
      <c r="G821" s="73">
        <f>[2]自有船应收租金!AA763</f>
        <v>261346.66500000001</v>
      </c>
      <c r="H821" s="73">
        <f>IF([2]自有船应收租金!AB763="","",[2]自有船应收租金!AB763)</f>
        <v>261346.67</v>
      </c>
      <c r="I821" s="77" t="str">
        <f>[2]自有船应收租金!Y763</f>
        <v>船东费</v>
      </c>
    </row>
    <row r="822" spans="2:9" s="53" customFormat="1" ht="12" customHeight="1">
      <c r="B822" s="73" t="str">
        <f>[2]自有船应收租金!B764</f>
        <v>Heung-A Jakarta</v>
      </c>
      <c r="C822" s="73" t="str">
        <f>[2]自有船应收租金!C764</f>
        <v>Heung-A</v>
      </c>
      <c r="D822" s="73" t="str">
        <f>[2]自有船应收租金!F764</f>
        <v>第45期</v>
      </c>
      <c r="E822" s="73" t="str">
        <f>[2]自有船应收租金!I764</f>
        <v>2020.02.23-2020.03.09</v>
      </c>
      <c r="F822" s="74">
        <f>[2]自有船应收租金!V764</f>
        <v>0</v>
      </c>
      <c r="G822" s="73">
        <f>[2]自有船应收租金!AA764</f>
        <v>80728.125</v>
      </c>
      <c r="H822" s="73">
        <f>IF([2]自有船应收租金!AB764="","",[2]自有船应收租金!AB764)</f>
        <v>80714.77</v>
      </c>
      <c r="I822" s="77" t="str">
        <f>[2]自有船应收租金!Y764</f>
        <v>1.25%佣金</v>
      </c>
    </row>
    <row r="823" spans="2:9" s="53" customFormat="1" ht="12" customHeight="1">
      <c r="B823" s="73" t="str">
        <f>[2]自有船应收租金!B765</f>
        <v>JRS CORVUS</v>
      </c>
      <c r="C823" s="73" t="str">
        <f>[2]自有船应收租金!C765</f>
        <v>HEDE</v>
      </c>
      <c r="D823" s="73" t="str">
        <f>[2]自有船应收租金!F765</f>
        <v>第08期</v>
      </c>
      <c r="E823" s="73" t="str">
        <f>[2]自有船应收租金!I765</f>
        <v>2020.02.25-2020.03.11</v>
      </c>
      <c r="F823" s="74">
        <f>[2]自有船应收租金!V765</f>
        <v>0</v>
      </c>
      <c r="G823" s="73">
        <f>[2]自有船应收租金!AA765</f>
        <v>75600</v>
      </c>
      <c r="H823" s="73">
        <f>IF([2]自有船应收租金!AB765="","",[2]自有船应收租金!AB765)</f>
        <v>75600</v>
      </c>
      <c r="I823" s="77">
        <f>[2]自有船应收租金!Y765</f>
        <v>0</v>
      </c>
    </row>
    <row r="824" spans="2:9" s="53" customFormat="1" ht="12" customHeight="1">
      <c r="B824" s="73" t="str">
        <f>[2]自有船应收租金!B766</f>
        <v>ACACIA LIBRA</v>
      </c>
      <c r="C824" s="73" t="str">
        <f>[2]自有船应收租金!C766</f>
        <v>STM</v>
      </c>
      <c r="D824" s="73" t="str">
        <f>[2]自有船应收租金!F766</f>
        <v>第04期</v>
      </c>
      <c r="E824" s="73" t="str">
        <f>[2]自有船应收租金!I766</f>
        <v>2020.02.24-2020.03.10</v>
      </c>
      <c r="F824" s="74">
        <f>[2]自有船应收租金!V766</f>
        <v>0</v>
      </c>
      <c r="G824" s="73">
        <f>[2]自有船应收租金!AA766</f>
        <v>90517.54</v>
      </c>
      <c r="H824" s="73">
        <f>IF([2]自有船应收租金!AB766="","",[2]自有船应收租金!AB766)</f>
        <v>90517.54</v>
      </c>
      <c r="I824" s="77" t="str">
        <f>[2]自有船应收租金!Y766</f>
        <v>船东费</v>
      </c>
    </row>
    <row r="825" spans="2:9" s="53" customFormat="1" ht="12" customHeight="1">
      <c r="B825" s="73" t="str">
        <f>[2]自有船应收租金!B767</f>
        <v>ACACIA LAN</v>
      </c>
      <c r="C825" s="73" t="str">
        <f>[2]自有船应收租金!C767</f>
        <v>STM</v>
      </c>
      <c r="D825" s="73" t="str">
        <f>[2]自有船应收租金!F767</f>
        <v>第07期</v>
      </c>
      <c r="E825" s="73" t="str">
        <f>[2]自有船应收租金!I767</f>
        <v>2020.02.26-2020.03.12</v>
      </c>
      <c r="F825" s="74">
        <f>[2]自有船应收租金!V767</f>
        <v>0</v>
      </c>
      <c r="G825" s="73">
        <f>[2]自有船应收租金!AA767</f>
        <v>60650</v>
      </c>
      <c r="H825" s="73">
        <f>IF([2]自有船应收租金!AB767="","",[2]自有船应收租金!AB767)</f>
        <v>60650</v>
      </c>
      <c r="I825" s="77">
        <f>[2]自有船应收租金!Y767</f>
        <v>0</v>
      </c>
    </row>
    <row r="826" spans="2:9" s="53" customFormat="1" ht="12" customHeight="1">
      <c r="B826" s="73" t="str">
        <f>[2]自有船应收租金!B768</f>
        <v>Heung-A Manila</v>
      </c>
      <c r="C826" s="73" t="str">
        <f>[2]自有船应收租金!C768</f>
        <v>SCP</v>
      </c>
      <c r="D826" s="73" t="str">
        <f>[2]自有船应收租金!F768</f>
        <v>prefinal</v>
      </c>
      <c r="E826" s="73" t="str">
        <f>[2]自有船应收租金!I768</f>
        <v>2020.02.27-2020.03.03</v>
      </c>
      <c r="F826" s="74">
        <f>[2]自有船应收租金!V768</f>
        <v>0</v>
      </c>
      <c r="G826" s="73">
        <f>[2]自有船应收租金!AA768</f>
        <v>-69857.290068493196</v>
      </c>
      <c r="H826" s="73">
        <f>IF([2]自有船应收租金!AB768="","",[2]自有船应收租金!AB768)</f>
        <v>-69857.3</v>
      </c>
      <c r="I826" s="77" t="str">
        <f>[2]自有船应收租金!Y768</f>
        <v>1.25%佣金/船东费/船东费预留返还</v>
      </c>
    </row>
    <row r="827" spans="2:9" s="53" customFormat="1" ht="12" customHeight="1">
      <c r="B827" s="73" t="str">
        <f>[2]自有船应收租金!B769</f>
        <v>ACACIA REI</v>
      </c>
      <c r="C827" s="73" t="str">
        <f>[2]自有船应收租金!C769</f>
        <v>STM</v>
      </c>
      <c r="D827" s="73" t="str">
        <f>[2]自有船应收租金!F769</f>
        <v>第01期</v>
      </c>
      <c r="E827" s="73" t="str">
        <f>[2]自有船应收租金!I769</f>
        <v>2020.02.28-2020.03.14</v>
      </c>
      <c r="F827" s="74">
        <f>[2]自有船应收租金!V769</f>
        <v>0</v>
      </c>
      <c r="G827" s="73">
        <f>[2]自有船应收租金!AA769</f>
        <v>412775.55</v>
      </c>
      <c r="H827" s="73">
        <f>IF([2]自有船应收租金!AB769="","",[2]自有船应收租金!AB769)</f>
        <v>412775.55</v>
      </c>
      <c r="I827" s="77">
        <f>[2]自有船应收租金!Y769</f>
        <v>0</v>
      </c>
    </row>
    <row r="828" spans="2:9" s="53" customFormat="1" ht="12" customHeight="1">
      <c r="B828" s="73" t="str">
        <f>[2]自有船应收租金!B770</f>
        <v>Heung-A Manila</v>
      </c>
      <c r="C828" s="73" t="str">
        <f>[2]自有船应收租金!C770</f>
        <v>SCP</v>
      </c>
      <c r="D828" s="73" t="str">
        <f>[2]自有船应收租金!F770</f>
        <v>final</v>
      </c>
      <c r="E828" s="73" t="str">
        <f>[2]自有船应收租金!I770</f>
        <v>2020.02.27-2020.03.03</v>
      </c>
      <c r="F828" s="74">
        <f>[2]自有船应收租金!V770</f>
        <v>0</v>
      </c>
      <c r="G828" s="73">
        <f>[2]自有船应收租金!AA770</f>
        <v>4700</v>
      </c>
      <c r="H828" s="73">
        <f>IF([2]自有船应收租金!AB770="","",[2]自有船应收租金!AB770)</f>
        <v>4696.3599999999997</v>
      </c>
      <c r="I828" s="77" t="str">
        <f>[2]自有船应收租金!Y770</f>
        <v>还船检验费/船东费预留返还</v>
      </c>
    </row>
    <row r="829" spans="2:9" s="53" customFormat="1" ht="12" customHeight="1">
      <c r="B829" s="73" t="str">
        <f>[2]自有船应收租金!B771</f>
        <v>ACACIA HAWK</v>
      </c>
      <c r="C829" s="73" t="str">
        <f>[2]自有船应收租金!C771</f>
        <v>CMS</v>
      </c>
      <c r="D829" s="73" t="str">
        <f>[2]自有船应收租金!F771</f>
        <v>第52期</v>
      </c>
      <c r="E829" s="73" t="str">
        <f>[2]自有船应收租金!I771</f>
        <v>2020.03.03-2020.03.18</v>
      </c>
      <c r="F829" s="74">
        <f>[2]自有船应收租金!V771</f>
        <v>0</v>
      </c>
      <c r="G829" s="73">
        <f>[2]自有船应收租金!AA771</f>
        <v>75542.465753424694</v>
      </c>
      <c r="H829" s="73">
        <f>IF([2]自有船应收租金!AB771="","",[2]自有船应收租金!AB771)</f>
        <v>75518.61</v>
      </c>
      <c r="I829" s="77">
        <f>[2]自有船应收租金!Y771</f>
        <v>0</v>
      </c>
    </row>
    <row r="830" spans="2:9" s="53" customFormat="1" ht="12" customHeight="1">
      <c r="B830" s="73" t="str">
        <f>[2]自有船应收租金!B772</f>
        <v>ACACIA MING</v>
      </c>
      <c r="C830" s="73" t="str">
        <f>[2]自有船应收租金!C772</f>
        <v>KMTC</v>
      </c>
      <c r="D830" s="73" t="str">
        <f>[2]自有船应收租金!F772</f>
        <v>prefinal</v>
      </c>
      <c r="E830" s="73" t="str">
        <f>[2]自有船应收租金!I772</f>
        <v>2020.03.04-2020.03.28</v>
      </c>
      <c r="F830" s="74">
        <f>[2]自有船应收租金!V772</f>
        <v>0</v>
      </c>
      <c r="G830" s="73">
        <f>[2]自有船应收租金!AA772</f>
        <v>59520.561249999999</v>
      </c>
      <c r="H830" s="73">
        <f>IF([2]自有船应收租金!AB772="","",[2]自有船应收租金!AB772)</f>
        <v>59518.63</v>
      </c>
      <c r="I830" s="77" t="str">
        <f>[2]自有船应收租金!Y772</f>
        <v>1.25%佣金/还船检验费/船东费预留/船东费</v>
      </c>
    </row>
    <row r="831" spans="2:9" s="53" customFormat="1" ht="12" customHeight="1">
      <c r="B831" s="73" t="str">
        <f>[2]自有船应收租金!B773</f>
        <v>ACACIA MING</v>
      </c>
      <c r="C831" s="73" t="str">
        <f>[2]自有船应收租金!C773</f>
        <v>KMTC</v>
      </c>
      <c r="D831" s="73" t="str">
        <f>[2]自有船应收租金!F773</f>
        <v>final</v>
      </c>
      <c r="E831" s="73" t="str">
        <f>[2]自有船应收租金!I773</f>
        <v>2020.03.04-2020.03.28</v>
      </c>
      <c r="F831" s="74">
        <f>[2]自有船应收租金!V773</f>
        <v>0</v>
      </c>
      <c r="G831" s="73">
        <f>[2]自有船应收租金!AA773</f>
        <v>10000</v>
      </c>
      <c r="H831" s="73">
        <f>IF([2]自有船应收租金!AB773="","",[2]自有船应收租金!AB773)</f>
        <v>9998.07</v>
      </c>
      <c r="I831" s="77" t="str">
        <f>[2]自有船应收租金!Y773</f>
        <v>船东费预留返还</v>
      </c>
    </row>
    <row r="832" spans="2:9" s="53" customFormat="1" ht="12" customHeight="1">
      <c r="B832" s="73" t="str">
        <f>[2]自有船应收租金!B774</f>
        <v>LISBOA</v>
      </c>
      <c r="C832" s="73" t="str">
        <f>[2]自有船应收租金!C774</f>
        <v>APL</v>
      </c>
      <c r="D832" s="73" t="str">
        <f>[2]自有船应收租金!F774</f>
        <v>第04期</v>
      </c>
      <c r="E832" s="73" t="str">
        <f>[2]自有船应收租金!I774</f>
        <v>2020.03.04-2020.03.19</v>
      </c>
      <c r="F832" s="74">
        <f>[2]自有船应收租金!V774</f>
        <v>0</v>
      </c>
      <c r="G832" s="73">
        <f>[2]自有船应收租金!AA774</f>
        <v>72924.993972602693</v>
      </c>
      <c r="H832" s="73">
        <f>IF([2]自有船应收租金!AB774="","",[2]自有船应收租金!AB774)</f>
        <v>72911.649999999994</v>
      </c>
      <c r="I832" s="77" t="str">
        <f>[2]自有船应收租金!Y774</f>
        <v>油样检测费</v>
      </c>
    </row>
    <row r="833" spans="2:9" s="53" customFormat="1" ht="12" customHeight="1">
      <c r="B833" s="73" t="str">
        <f>[2]自有船应收租金!B775</f>
        <v>Heung-A Singapore</v>
      </c>
      <c r="C833" s="73" t="str">
        <f>[2]自有船应收租金!C775</f>
        <v>SNL</v>
      </c>
      <c r="D833" s="73" t="str">
        <f>[2]自有船应收租金!F775</f>
        <v>第10期</v>
      </c>
      <c r="E833" s="73" t="str">
        <f>[2]自有船应收租金!I775</f>
        <v>2020.03.05-2020.03.20</v>
      </c>
      <c r="F833" s="74">
        <f>[2]自有船应收租金!V775</f>
        <v>0</v>
      </c>
      <c r="G833" s="73">
        <f>[2]自有船应收租金!AA775</f>
        <v>79825</v>
      </c>
      <c r="H833" s="73">
        <f>IF([2]自有船应收租金!AB775="","",[2]自有船应收租金!AB775)</f>
        <v>79798.92</v>
      </c>
      <c r="I833" s="77">
        <f>[2]自有船应收租金!Y775</f>
        <v>0</v>
      </c>
    </row>
    <row r="834" spans="2:9" s="53" customFormat="1" ht="12" customHeight="1">
      <c r="B834" s="73" t="str">
        <f>[2]自有船应收租金!B776</f>
        <v>ACACIA MAKOTO</v>
      </c>
      <c r="C834" s="73" t="str">
        <f>[2]自有船应收租金!C776</f>
        <v>STM</v>
      </c>
      <c r="D834" s="73" t="str">
        <f>[2]自有船应收租金!F776</f>
        <v>第42期</v>
      </c>
      <c r="E834" s="73" t="str">
        <f>[2]自有船应收租金!I776</f>
        <v>2020.03.05-2020.03.20</v>
      </c>
      <c r="F834" s="74">
        <f>[2]自有船应收租金!V776</f>
        <v>0</v>
      </c>
      <c r="G834" s="73">
        <f>[2]自有船应收租金!AA776</f>
        <v>83542.36</v>
      </c>
      <c r="H834" s="73">
        <f>IF([2]自有船应收租金!AB776="","",[2]自有船应收租金!AB776)</f>
        <v>83542.36</v>
      </c>
      <c r="I834" s="77" t="str">
        <f>[2]自有船应收租金!Y776</f>
        <v>船东费</v>
      </c>
    </row>
    <row r="835" spans="2:9" s="53" customFormat="1" ht="12" customHeight="1">
      <c r="B835" s="73" t="str">
        <f>[2]自有船应收租金!B777</f>
        <v>JRS CARINA</v>
      </c>
      <c r="C835" s="73" t="str">
        <f>[2]自有船应收租金!C777</f>
        <v>CCL</v>
      </c>
      <c r="D835" s="73" t="str">
        <f>[2]自有船应收租金!F777</f>
        <v>第42期</v>
      </c>
      <c r="E835" s="73" t="str">
        <f>[2]自有船应收租金!I777</f>
        <v>2020.03.06-2020.03.21</v>
      </c>
      <c r="F835" s="74">
        <f>[2]自有船应收租金!V777</f>
        <v>0</v>
      </c>
      <c r="G835" s="73">
        <f>[2]自有船应收租金!AA777</f>
        <v>-22210.502276666699</v>
      </c>
      <c r="H835" s="73">
        <f>IF([2]自有船应收租金!AB777="","",[2]自有船应收租金!AB777)</f>
        <v>-22210.5</v>
      </c>
      <c r="I835" s="77" t="str">
        <f>[2]自有船应收租金!Y777</f>
        <v>交还船检验费/停租坞修（2020.03.07 0001-3.21 0154 14.0785天）/船东费</v>
      </c>
    </row>
    <row r="836" spans="2:9" s="53" customFormat="1" ht="12" customHeight="1">
      <c r="B836" s="73" t="str">
        <f>[2]自有船应收租金!B778</f>
        <v>ACACIA ARIES</v>
      </c>
      <c r="C836" s="73" t="str">
        <f>[2]自有船应收租金!C778</f>
        <v>STM</v>
      </c>
      <c r="D836" s="73" t="str">
        <f>[2]自有船应收租金!F778</f>
        <v>第02期</v>
      </c>
      <c r="E836" s="73" t="str">
        <f>[2]自有船应收租金!I778</f>
        <v>2020.03.06-2020.03.21</v>
      </c>
      <c r="F836" s="74">
        <f>[2]自有船应收租金!V778</f>
        <v>0</v>
      </c>
      <c r="G836" s="73">
        <f>[2]自有船应收租金!AA778</f>
        <v>60650</v>
      </c>
      <c r="H836" s="73">
        <f>IF([2]自有船应收租金!AB778="","",[2]自有船应收租金!AB778)</f>
        <v>60650.13</v>
      </c>
      <c r="I836" s="77">
        <f>[2]自有船应收租金!Y778</f>
        <v>0</v>
      </c>
    </row>
    <row r="837" spans="2:9" s="53" customFormat="1" ht="12" customHeight="1">
      <c r="B837" s="73" t="str">
        <f>[2]自有船应收租金!B779</f>
        <v>Heung-A Jakarta</v>
      </c>
      <c r="C837" s="73" t="str">
        <f>[2]自有船应收租金!C779</f>
        <v>Heung-A</v>
      </c>
      <c r="D837" s="73" t="str">
        <f>[2]自有船应收租金!F779</f>
        <v>PREFINAL</v>
      </c>
      <c r="E837" s="73" t="str">
        <f>[2]自有船应收租金!I779</f>
        <v>2020.03.09-2020.03.21</v>
      </c>
      <c r="F837" s="74">
        <f>[2]自有船应收租金!V779</f>
        <v>0</v>
      </c>
      <c r="G837" s="73">
        <f>[2]自有船应收租金!AA779</f>
        <v>2004.5</v>
      </c>
      <c r="H837" s="73">
        <f>IF([2]自有船应收租金!AB779="","",[2]自有船应收租金!AB779)</f>
        <v>2004.5</v>
      </c>
      <c r="I837" s="77" t="str">
        <f>[2]自有船应收租金!Y779</f>
        <v>1.25%佣金/船东费预留</v>
      </c>
    </row>
    <row r="838" spans="2:9" s="53" customFormat="1" ht="12" customHeight="1">
      <c r="B838" s="73" t="str">
        <f>[2]自有船应收租金!B780</f>
        <v>JRS CORVUS</v>
      </c>
      <c r="C838" s="73" t="str">
        <f>[2]自有船应收租金!C780</f>
        <v>HEDE</v>
      </c>
      <c r="D838" s="73" t="str">
        <f>[2]自有船应收租金!F780</f>
        <v>第09期</v>
      </c>
      <c r="E838" s="73" t="str">
        <f>[2]自有船应收租金!I780</f>
        <v>2020.03.11-2020.03.26</v>
      </c>
      <c r="F838" s="74">
        <f>[2]自有船应收租金!V780</f>
        <v>0</v>
      </c>
      <c r="G838" s="73">
        <f>[2]自有船应收租金!AA780</f>
        <v>76877</v>
      </c>
      <c r="H838" s="73">
        <f>IF([2]自有船应收租金!AB780="","",[2]自有船应收租金!AB780)</f>
        <v>76877</v>
      </c>
      <c r="I838" s="77" t="str">
        <f>[2]自有船应收租金!Y780</f>
        <v>劳务费V.1908EW</v>
      </c>
    </row>
    <row r="839" spans="2:9" s="53" customFormat="1" ht="12" customHeight="1">
      <c r="B839" s="73" t="str">
        <f>[2]自有船应收租金!B781</f>
        <v>ACACIA LIBRA</v>
      </c>
      <c r="C839" s="73" t="str">
        <f>[2]自有船应收租金!C781</f>
        <v>STM</v>
      </c>
      <c r="D839" s="73" t="str">
        <f>[2]自有船应收租金!F781</f>
        <v>第05期</v>
      </c>
      <c r="E839" s="73" t="str">
        <f>[2]自有船应收租金!I781</f>
        <v>2020.03.10-2020.03.25</v>
      </c>
      <c r="F839" s="74">
        <f>[2]自有船应收租金!V781</f>
        <v>0</v>
      </c>
      <c r="G839" s="73">
        <f>[2]自有船应收租金!AA781</f>
        <v>90650</v>
      </c>
      <c r="H839" s="73">
        <f>IF([2]自有船应收租金!AB781="","",[2]自有船应收租金!AB781)</f>
        <v>90650</v>
      </c>
      <c r="I839" s="77">
        <f>[2]自有船应收租金!Y781</f>
        <v>0</v>
      </c>
    </row>
    <row r="840" spans="2:9" s="53" customFormat="1" ht="12" customHeight="1">
      <c r="B840" s="73" t="str">
        <f>[2]自有船应收租金!B782</f>
        <v>ACACIA LAN</v>
      </c>
      <c r="C840" s="73" t="str">
        <f>[2]自有船应收租金!C782</f>
        <v>STM</v>
      </c>
      <c r="D840" s="73" t="str">
        <f>[2]自有船应收租金!F782</f>
        <v>第08期</v>
      </c>
      <c r="E840" s="73" t="str">
        <f>[2]自有船应收租金!I782</f>
        <v>2020.03.12-2020.03.27</v>
      </c>
      <c r="F840" s="74">
        <f>[2]自有船应收租金!V782</f>
        <v>0</v>
      </c>
      <c r="G840" s="73">
        <f>[2]自有船应收租金!AA782</f>
        <v>60555.13</v>
      </c>
      <c r="H840" s="73">
        <f>IF([2]自有船应收租金!AB782="","",[2]自有船应收租金!AB782)</f>
        <v>60555.13</v>
      </c>
      <c r="I840" s="77" t="str">
        <f>[2]自有船应收租金!Y782</f>
        <v>船东费</v>
      </c>
    </row>
    <row r="841" spans="2:9" s="53" customFormat="1" ht="12" customHeight="1">
      <c r="B841" s="73" t="str">
        <f>[2]自有船应收租金!B783</f>
        <v>ACACIA REI</v>
      </c>
      <c r="C841" s="73" t="str">
        <f>[2]自有船应收租金!C783</f>
        <v>STM</v>
      </c>
      <c r="D841" s="73" t="str">
        <f>[2]自有船应收租金!F783</f>
        <v>第02期</v>
      </c>
      <c r="E841" s="73" t="str">
        <f>[2]自有船应收租金!I783</f>
        <v>2020.03.14-2020.03.29</v>
      </c>
      <c r="F841" s="74">
        <f>[2]自有船应收租金!V783</f>
        <v>0</v>
      </c>
      <c r="G841" s="73">
        <f>[2]自有船应收租金!AA783</f>
        <v>91200</v>
      </c>
      <c r="H841" s="73">
        <f>IF([2]自有船应收租金!AB783="","",[2]自有船应收租金!AB783)</f>
        <v>91200</v>
      </c>
      <c r="I841" s="77">
        <f>[2]自有船应收租金!Y783</f>
        <v>0</v>
      </c>
    </row>
    <row r="842" spans="2:9" s="53" customFormat="1" ht="12" customHeight="1">
      <c r="B842" s="73" t="str">
        <f>[2]自有船应收租金!B784</f>
        <v>ACACIA HAWK</v>
      </c>
      <c r="C842" s="73" t="str">
        <f>[2]自有船应收租金!C784</f>
        <v>CMS</v>
      </c>
      <c r="D842" s="73" t="str">
        <f>[2]自有船应收租金!F784</f>
        <v>第53期</v>
      </c>
      <c r="E842" s="73" t="str">
        <f>[2]自有船应收租金!I784</f>
        <v>2020.03.18-2020.04.02</v>
      </c>
      <c r="F842" s="74">
        <f>[2]自有船应收租金!V784</f>
        <v>0</v>
      </c>
      <c r="G842" s="73">
        <f>[2]自有船应收租金!AA784</f>
        <v>75542.465753424694</v>
      </c>
      <c r="H842" s="73">
        <f>IF([2]自有船应收租金!AB784="","",[2]自有船应收租金!AB784)</f>
        <v>75518.600000000006</v>
      </c>
      <c r="I842" s="77">
        <f>[2]自有船应收租金!Y784</f>
        <v>0</v>
      </c>
    </row>
    <row r="843" spans="2:9" s="53" customFormat="1" ht="12" customHeight="1">
      <c r="B843" s="73" t="str">
        <f>[2]自有船应收租金!B785</f>
        <v>LISBOA</v>
      </c>
      <c r="C843" s="73" t="str">
        <f>[2]自有船应收租金!C785</f>
        <v>APL</v>
      </c>
      <c r="D843" s="73" t="str">
        <f>[2]自有船应收租金!F785</f>
        <v>第05期</v>
      </c>
      <c r="E843" s="73" t="str">
        <f>[2]自有船应收租金!I785</f>
        <v>2020.03.19-2020.04.03</v>
      </c>
      <c r="F843" s="74">
        <f>[2]自有船应收租金!V785</f>
        <v>0</v>
      </c>
      <c r="G843" s="73">
        <f>[2]自有船应收租金!AA785</f>
        <v>73435.273972602707</v>
      </c>
      <c r="H843" s="73">
        <f>IF([2]自有船应收租金!AB785="","",[2]自有船应收租金!AB785)</f>
        <v>89241.87</v>
      </c>
      <c r="I843" s="77" t="str">
        <f>[2]自有船应收租金!Y785</f>
        <v>油样检测费</v>
      </c>
    </row>
    <row r="844" spans="2:9" s="53" customFormat="1" ht="12" customHeight="1">
      <c r="B844" s="73" t="str">
        <f>[2]自有船应收租金!B786</f>
        <v>ACACIA VIRGO</v>
      </c>
      <c r="C844" s="73" t="str">
        <f>[2]自有船应收租金!C786</f>
        <v>SCP</v>
      </c>
      <c r="D844" s="73" t="str">
        <f>[2]自有船应收租金!F786</f>
        <v>第01期</v>
      </c>
      <c r="E844" s="73" t="str">
        <f>[2]自有船应收租金!I786</f>
        <v>2020.03.19-2020.04.03</v>
      </c>
      <c r="F844" s="74">
        <f>[2]自有船应收租金!V786</f>
        <v>0</v>
      </c>
      <c r="G844" s="73">
        <f>[2]自有船应收租金!AA786</f>
        <v>83737.5</v>
      </c>
      <c r="H844" s="73">
        <f>IF([2]自有船应收租金!AB786="","",[2]自有船应收租金!AB786)</f>
        <v>83714.13</v>
      </c>
      <c r="I844" s="77" t="str">
        <f>[2]自有船应收租金!Y786</f>
        <v>1.25%佣金</v>
      </c>
    </row>
    <row r="845" spans="2:9" s="53" customFormat="1" ht="12" customHeight="1">
      <c r="B845" s="73" t="str">
        <f>[2]自有船应收租金!B787</f>
        <v>Heung-A Singapore</v>
      </c>
      <c r="C845" s="73" t="str">
        <f>[2]自有船应收租金!C787</f>
        <v>SNL</v>
      </c>
      <c r="D845" s="73" t="str">
        <f>[2]自有船应收租金!F787</f>
        <v>第11期</v>
      </c>
      <c r="E845" s="73" t="str">
        <f>[2]自有船应收租金!I787</f>
        <v>2020.03.20-2020.04.04</v>
      </c>
      <c r="F845" s="74">
        <f>[2]自有船应收租金!V787</f>
        <v>0</v>
      </c>
      <c r="G845" s="73">
        <f>[2]自有船应收租金!AA787</f>
        <v>71323.3</v>
      </c>
      <c r="H845" s="73">
        <f>IF([2]自有船应收租金!AB787="","",[2]自有船应收租金!AB787)</f>
        <v>71297.36</v>
      </c>
      <c r="I845" s="77" t="str">
        <f>[2]自有船应收租金!Y787</f>
        <v>船东费</v>
      </c>
    </row>
    <row r="846" spans="2:9" s="53" customFormat="1" ht="12" customHeight="1">
      <c r="B846" s="73" t="str">
        <f>[2]自有船应收租金!B788</f>
        <v>ACACIA MAKOTO</v>
      </c>
      <c r="C846" s="73" t="str">
        <f>[2]自有船应收租金!C788</f>
        <v>STM</v>
      </c>
      <c r="D846" s="73" t="str">
        <f>[2]自有船应收租金!F788</f>
        <v>第43期</v>
      </c>
      <c r="E846" s="73" t="str">
        <f>[2]自有船应收租金!I788</f>
        <v>2020.03.20-2020.04.04</v>
      </c>
      <c r="F846" s="74">
        <f>[2]自有船应收租金!V788</f>
        <v>0</v>
      </c>
      <c r="G846" s="73">
        <f>[2]自有船应收租金!AA788</f>
        <v>87228.1</v>
      </c>
      <c r="H846" s="73">
        <f>IF([2]自有船应收租金!AB788="","",[2]自有船应收租金!AB788)</f>
        <v>87228.1</v>
      </c>
      <c r="I846" s="77" t="str">
        <f>[2]自有船应收租金!Y788</f>
        <v>船东费</v>
      </c>
    </row>
    <row r="847" spans="2:9" s="53" customFormat="1" ht="12" customHeight="1">
      <c r="B847" s="73" t="str">
        <f>[2]自有船应收租金!B789</f>
        <v>JRS CARINA</v>
      </c>
      <c r="C847" s="73" t="str">
        <f>[2]自有船应收租金!C789</f>
        <v>CCL</v>
      </c>
      <c r="D847" s="73" t="str">
        <f>[2]自有船应收租金!F789</f>
        <v>第43期</v>
      </c>
      <c r="E847" s="73" t="str">
        <f>[2]自有船应收租金!I789</f>
        <v>2020.03.21-2020.04.05</v>
      </c>
      <c r="F847" s="74">
        <f>[2]自有船应收租金!V789</f>
        <v>0</v>
      </c>
      <c r="G847" s="73">
        <f>[2]自有船应收租金!AA789</f>
        <v>70600</v>
      </c>
      <c r="H847" s="73">
        <f>IF([2]自有船应收租金!AB789="","",[2]自有船应收租金!AB789)</f>
        <v>66255.14</v>
      </c>
      <c r="I847" s="77">
        <f>[2]自有船应收租金!Y789</f>
        <v>0</v>
      </c>
    </row>
    <row r="848" spans="2:9" s="53" customFormat="1" ht="12" customHeight="1">
      <c r="B848" s="73" t="str">
        <f>[2]自有船应收租金!B790</f>
        <v>ACACIA ARIES</v>
      </c>
      <c r="C848" s="73" t="str">
        <f>[2]自有船应收租金!C790</f>
        <v>STM</v>
      </c>
      <c r="D848" s="73" t="str">
        <f>[2]自有船应收租金!F790</f>
        <v>第03期</v>
      </c>
      <c r="E848" s="73" t="str">
        <f>[2]自有船应收租金!I790</f>
        <v>2020.03.21-2020.04.05</v>
      </c>
      <c r="F848" s="74">
        <f>[2]自有船应收租金!V790</f>
        <v>0</v>
      </c>
      <c r="G848" s="73">
        <f>[2]自有船应收租金!AA790</f>
        <v>60650</v>
      </c>
      <c r="H848" s="73">
        <f>IF([2]自有船应收租金!AB790="","",[2]自有船应收租金!AB790)</f>
        <v>60650</v>
      </c>
      <c r="I848" s="77">
        <f>[2]自有船应收租金!Y790</f>
        <v>0</v>
      </c>
    </row>
    <row r="849" spans="2:9" s="53" customFormat="1" ht="12" customHeight="1">
      <c r="B849" s="73" t="str">
        <f>[2]自有船应收租金!B791</f>
        <v>Heung-A Jakarta</v>
      </c>
      <c r="C849" s="73" t="str">
        <f>[2]自有船应收租金!C791</f>
        <v>Heung-A</v>
      </c>
      <c r="D849" s="73" t="str">
        <f>[2]自有船应收租金!F791</f>
        <v>PREFINAL2</v>
      </c>
      <c r="E849" s="73" t="str">
        <f>[2]自有船应收租金!I791</f>
        <v>2020.03.21-2020.03.22</v>
      </c>
      <c r="F849" s="74">
        <f>[2]自有船应收租金!V791</f>
        <v>0</v>
      </c>
      <c r="G849" s="73">
        <f>[2]自有船应收租金!AA791</f>
        <v>31598.039762500001</v>
      </c>
      <c r="H849" s="73">
        <f>IF([2]自有船应收租金!AB791="","",[2]自有船应收租金!AB791)</f>
        <v>31584.65</v>
      </c>
      <c r="I849" s="77" t="str">
        <f>[2]自有船应收租金!Y791</f>
        <v>1.25%佣金/船员劳务费2010e-2017e/还船检验费</v>
      </c>
    </row>
    <row r="850" spans="2:9" s="53" customFormat="1" ht="12" customHeight="1">
      <c r="B850" s="73" t="str">
        <f>[2]自有船应收租金!B792</f>
        <v>Heung-A Jakarta</v>
      </c>
      <c r="C850" s="73" t="str">
        <f>[2]自有船应收租金!C792</f>
        <v>Heung-A</v>
      </c>
      <c r="D850" s="73" t="str">
        <f>[2]自有船应收租金!F792</f>
        <v>final</v>
      </c>
      <c r="E850" s="73" t="str">
        <f>[2]自有船应收租金!I792</f>
        <v>2020.03.21-2020.03.22</v>
      </c>
      <c r="F850" s="74">
        <f>[2]自有船应收租金!V792</f>
        <v>0</v>
      </c>
      <c r="G850" s="73">
        <f>[2]自有船应收租金!AA792</f>
        <v>5000</v>
      </c>
      <c r="H850" s="73" t="str">
        <f>IF([2]自有船应收租金!AB792="","",[2]自有船应收租金!AB792)</f>
        <v/>
      </c>
      <c r="I850" s="77" t="str">
        <f>[2]自有船应收租金!Y792</f>
        <v>船东费预留返还</v>
      </c>
    </row>
    <row r="851" spans="2:9" s="53" customFormat="1" ht="12" customHeight="1">
      <c r="B851" s="73" t="str">
        <f>[2]自有船应收租金!B793</f>
        <v>Heung-A Jakarta</v>
      </c>
      <c r="C851" s="73" t="str">
        <f>[2]自有船应收租金!C793</f>
        <v>DYS</v>
      </c>
      <c r="D851" s="73" t="str">
        <f>[2]自有船应收租金!F793</f>
        <v>第01期</v>
      </c>
      <c r="E851" s="73" t="str">
        <f>[2]自有船应收租金!I793</f>
        <v>2020.03.22-2020.04.06</v>
      </c>
      <c r="F851" s="74">
        <f>[2]自有船应收租金!V793</f>
        <v>0</v>
      </c>
      <c r="G851" s="73">
        <f>[2]自有船应收租金!AA793</f>
        <v>119266.93</v>
      </c>
      <c r="H851" s="73">
        <f>IF([2]自有船应收租金!AB793="","",[2]自有船应收租金!AB793)</f>
        <v>119246.93</v>
      </c>
      <c r="I851" s="77" t="str">
        <f>[2]自有船应收租金!Y793</f>
        <v>1.25%佣金</v>
      </c>
    </row>
    <row r="852" spans="2:9" s="53" customFormat="1" ht="12" customHeight="1">
      <c r="B852" s="73" t="str">
        <f>[2]自有船应收租金!B794</f>
        <v>Heung-A Manila</v>
      </c>
      <c r="C852" s="73" t="str">
        <f>[2]自有船应收租金!C794</f>
        <v>PAN</v>
      </c>
      <c r="D852" s="73" t="str">
        <f>[2]自有船应收租金!F794</f>
        <v>第01期</v>
      </c>
      <c r="E852" s="73" t="str">
        <f>[2]自有船应收租金!I794</f>
        <v>2020.03.23-2020.04.07</v>
      </c>
      <c r="F852" s="74">
        <f>[2]自有船应收租金!V794</f>
        <v>0</v>
      </c>
      <c r="G852" s="73">
        <f>[2]自有船应收租金!AA794</f>
        <v>122819.69</v>
      </c>
      <c r="H852" s="73">
        <f>IF([2]自有船应收租金!AB794="","",[2]自有船应收租金!AB794)</f>
        <v>122786.32</v>
      </c>
      <c r="I852" s="77" t="str">
        <f>[2]自有船应收租金!Y794</f>
        <v>交船检验费</v>
      </c>
    </row>
    <row r="853" spans="2:9" s="53" customFormat="1" ht="12" customHeight="1">
      <c r="B853" s="73" t="str">
        <f>[2]自有船应收租金!B795</f>
        <v>ACACIA LIBRA</v>
      </c>
      <c r="C853" s="73" t="str">
        <f>[2]自有船应收租金!C795</f>
        <v>STM</v>
      </c>
      <c r="D853" s="73" t="str">
        <f>[2]自有船应收租金!F795</f>
        <v>prefinal</v>
      </c>
      <c r="E853" s="73" t="str">
        <f>[2]自有船应收租金!I795</f>
        <v>2020.03.25-2020.04.05</v>
      </c>
      <c r="F853" s="74">
        <f>[2]自有船应收租金!V795</f>
        <v>0</v>
      </c>
      <c r="G853" s="73">
        <f>[2]自有船应收租金!AA795</f>
        <v>-118668.97500000001</v>
      </c>
      <c r="H853" s="73">
        <f>IF([2]自有船应收租金!AB795="","",[2]自有船应收租金!AB795)</f>
        <v>-118668.98</v>
      </c>
      <c r="I853" s="77" t="str">
        <f>[2]自有船应收租金!Y795</f>
        <v>船东费</v>
      </c>
    </row>
    <row r="854" spans="2:9" s="53" customFormat="1" ht="12" customHeight="1">
      <c r="B854" s="73" t="str">
        <f>[2]自有船应收租金!B796</f>
        <v>JRS CORVUS</v>
      </c>
      <c r="C854" s="73" t="str">
        <f>[2]自有船应收租金!C796</f>
        <v>HEDE</v>
      </c>
      <c r="D854" s="73" t="str">
        <f>[2]自有船应收租金!F796</f>
        <v>第10期</v>
      </c>
      <c r="E854" s="73" t="str">
        <f>[2]自有船应收租金!I796</f>
        <v>2020.03.26-2020.04.10</v>
      </c>
      <c r="F854" s="74">
        <f>[2]自有船应收租金!V796</f>
        <v>0</v>
      </c>
      <c r="G854" s="73">
        <f>[2]自有船应收租金!AA796</f>
        <v>76677</v>
      </c>
      <c r="H854" s="73">
        <f>IF([2]自有船应收租金!AB796="","",[2]自有船应收租金!AB796)</f>
        <v>76677</v>
      </c>
      <c r="I854" s="77" t="str">
        <f>[2]自有船应收租金!Y796</f>
        <v>劳务费V.1909EW</v>
      </c>
    </row>
    <row r="855" spans="2:9" s="53" customFormat="1" ht="12" customHeight="1">
      <c r="B855" s="73" t="str">
        <f>[2]自有船应收租金!B797</f>
        <v>ACACIA LAN</v>
      </c>
      <c r="C855" s="73" t="str">
        <f>[2]自有船应收租金!C797</f>
        <v>STM</v>
      </c>
      <c r="D855" s="73" t="str">
        <f>[2]自有船应收租金!F797</f>
        <v>第09期</v>
      </c>
      <c r="E855" s="73" t="str">
        <f>[2]自有船应收租金!I797</f>
        <v>2020.03.27-2020.04.11</v>
      </c>
      <c r="F855" s="74">
        <f>[2]自有船应收租金!V797</f>
        <v>0</v>
      </c>
      <c r="G855" s="73">
        <f>[2]自有船应收租金!AA797</f>
        <v>60650</v>
      </c>
      <c r="H855" s="73">
        <f>IF([2]自有船应收租金!AB797="","",[2]自有船应收租金!AB797)</f>
        <v>60650</v>
      </c>
      <c r="I855" s="77">
        <f>[2]自有船应收租金!Y797</f>
        <v>0</v>
      </c>
    </row>
    <row r="856" spans="2:9" s="53" customFormat="1" ht="12" customHeight="1">
      <c r="B856" s="73" t="str">
        <f>[2]自有船应收租金!B798</f>
        <v>ACACIA REI</v>
      </c>
      <c r="C856" s="73" t="str">
        <f>[2]自有船应收租金!C798</f>
        <v>STM</v>
      </c>
      <c r="D856" s="73" t="str">
        <f>[2]自有船应收租金!F798</f>
        <v>prefinal</v>
      </c>
      <c r="E856" s="73" t="str">
        <f>[2]自有船应收租金!I798</f>
        <v>2020.03.29-2020.04.05</v>
      </c>
      <c r="F856" s="74">
        <f>[2]自有船应收租金!V798</f>
        <v>0</v>
      </c>
      <c r="G856" s="73">
        <f>[2]自有船应收租金!AA798</f>
        <v>-287229.57199999999</v>
      </c>
      <c r="H856" s="73">
        <f>IF([2]自有船应收租金!AB798="","",[2]自有船应收租金!AB798)</f>
        <v>-287229.57</v>
      </c>
      <c r="I856" s="77" t="str">
        <f>[2]自有船应收租金!Y798</f>
        <v>坞修(4.8-4.22)</v>
      </c>
    </row>
    <row r="857" spans="2:9" s="53" customFormat="1" ht="12" customHeight="1">
      <c r="B857" s="73" t="str">
        <f>[2]自有船应收租金!B799</f>
        <v>ACACIA MING</v>
      </c>
      <c r="C857" s="73" t="str">
        <f>[2]自有船应收租金!C799</f>
        <v>TYS</v>
      </c>
      <c r="D857" s="73" t="str">
        <f>[2]自有船应收租金!F799</f>
        <v>第01期</v>
      </c>
      <c r="E857" s="73" t="str">
        <f>[2]自有船应收租金!I799</f>
        <v>2020.04.01-2020.04.16</v>
      </c>
      <c r="F857" s="74">
        <f>[2]自有船应收租金!V799</f>
        <v>0</v>
      </c>
      <c r="G857" s="73">
        <f>[2]自有船应收租金!AA799</f>
        <v>112028.64582191801</v>
      </c>
      <c r="H857" s="73">
        <f>IF([2]自有船应收租金!AB799="","",[2]自有船应收租金!AB799)</f>
        <v>112028.65</v>
      </c>
      <c r="I857" s="77" t="str">
        <f>[2]自有船应收租金!Y799</f>
        <v>1.25%佣金/交船检验费</v>
      </c>
    </row>
    <row r="858" spans="2:9" s="53" customFormat="1" ht="12" customHeight="1">
      <c r="B858" s="73" t="str">
        <f>[2]自有船应收租金!B800</f>
        <v>ACACIA HAWK</v>
      </c>
      <c r="C858" s="73" t="str">
        <f>[2]自有船应收租金!C800</f>
        <v>CMS</v>
      </c>
      <c r="D858" s="73" t="str">
        <f>[2]自有船应收租金!F800</f>
        <v>第54期</v>
      </c>
      <c r="E858" s="73" t="str">
        <f>[2]自有船应收租金!I800</f>
        <v>2020.04.02-2020.04.17</v>
      </c>
      <c r="F858" s="74">
        <f>[2]自有船应收租金!V800</f>
        <v>0</v>
      </c>
      <c r="G858" s="73">
        <f>[2]自有船应收租金!AA800</f>
        <v>75542.465753424694</v>
      </c>
      <c r="H858" s="73">
        <f>IF([2]自有船应收租金!AB800="","",[2]自有船应收租金!AB800)</f>
        <v>75518.59</v>
      </c>
      <c r="I858" s="77">
        <f>[2]自有船应收租金!Y800</f>
        <v>0</v>
      </c>
    </row>
    <row r="859" spans="2:9" s="53" customFormat="1" ht="12" customHeight="1">
      <c r="B859" s="73" t="str">
        <f>[2]自有船应收租金!B801</f>
        <v>LISBOA</v>
      </c>
      <c r="C859" s="73" t="str">
        <f>[2]自有船应收租金!C801</f>
        <v>APL</v>
      </c>
      <c r="D859" s="73" t="str">
        <f>[2]自有船应收租金!F801</f>
        <v>第06期</v>
      </c>
      <c r="E859" s="73" t="str">
        <f>[2]自有船应收租金!I801</f>
        <v>2020.04.03-2020.04.18</v>
      </c>
      <c r="F859" s="74">
        <f>[2]自有船应收租金!V801</f>
        <v>0</v>
      </c>
      <c r="G859" s="73">
        <f>[2]自有船应收租金!AA801</f>
        <v>-37437.266027397302</v>
      </c>
      <c r="H859" s="73">
        <f>IF([2]自有船应收租金!AB801="","",[2]自有船应收租金!AB801)</f>
        <v>18744.759999999998</v>
      </c>
      <c r="I859" s="77" t="str">
        <f>[2]自有船应收租金!Y801</f>
        <v>油样检测费/船东费预留/船东费</v>
      </c>
    </row>
    <row r="860" spans="2:9" s="53" customFormat="1" ht="12" customHeight="1">
      <c r="B860" s="73" t="str">
        <f>[2]自有船应收租金!B802</f>
        <v>ACACIA VIRGO</v>
      </c>
      <c r="C860" s="73" t="str">
        <f>[2]自有船应收租金!C802</f>
        <v>SCP</v>
      </c>
      <c r="D860" s="73" t="str">
        <f>[2]自有船应收租金!F802</f>
        <v>第02期</v>
      </c>
      <c r="E860" s="73" t="str">
        <f>[2]自有船应收租金!I802</f>
        <v>2020.04.03-2020.04.18</v>
      </c>
      <c r="F860" s="74">
        <f>[2]自有船应收租金!V802</f>
        <v>0</v>
      </c>
      <c r="G860" s="73">
        <f>[2]自有船应收租金!AA802</f>
        <v>236845.88949999999</v>
      </c>
      <c r="H860" s="73">
        <f>IF([2]自有船应收租金!AB802="","",[2]自有船应收租金!AB802)</f>
        <v>236422.52</v>
      </c>
      <c r="I860" s="77" t="str">
        <f>[2]自有船应收租金!Y802</f>
        <v>1.25%佣金/交船检验费</v>
      </c>
    </row>
    <row r="861" spans="2:9" s="53" customFormat="1" ht="12" customHeight="1">
      <c r="B861" s="73" t="str">
        <f>[2]自有船应收租金!B803</f>
        <v>ACACIA TAURUS</v>
      </c>
      <c r="C861" s="73" t="str">
        <f>[2]自有船应收租金!C803</f>
        <v>STM</v>
      </c>
      <c r="D861" s="73" t="str">
        <f>[2]自有船应收租金!F803</f>
        <v>第01期</v>
      </c>
      <c r="E861" s="73" t="str">
        <f>[2]自有船应收租金!I803</f>
        <v>2020.04.04-2020.04.19</v>
      </c>
      <c r="F861" s="74">
        <f>[2]自有船应收租金!V803</f>
        <v>0</v>
      </c>
      <c r="G861" s="73">
        <f>[2]自有船应收租金!AA803</f>
        <v>269768.29534999997</v>
      </c>
      <c r="H861" s="73">
        <f>IF([2]自有船应收租金!AB803="","",[2]自有船应收租金!AB803)</f>
        <v>269768.3</v>
      </c>
      <c r="I861" s="77">
        <f>[2]自有船应收租金!Y803</f>
        <v>0</v>
      </c>
    </row>
    <row r="862" spans="2:9" s="53" customFormat="1" ht="12" customHeight="1">
      <c r="B862" s="73" t="str">
        <f>[2]自有船应收租金!B804</f>
        <v>Heung-A Singapore</v>
      </c>
      <c r="C862" s="73" t="str">
        <f>[2]自有船应收租金!C804</f>
        <v>SNL</v>
      </c>
      <c r="D862" s="73" t="str">
        <f>[2]自有船应收租金!F804</f>
        <v>第12期</v>
      </c>
      <c r="E862" s="73" t="str">
        <f>[2]自有船应收租金!I804</f>
        <v>2020.04.04-2020.04.19</v>
      </c>
      <c r="F862" s="74">
        <f>[2]自有船应收租金!V804</f>
        <v>0</v>
      </c>
      <c r="G862" s="73">
        <f>[2]自有船应收租金!AA804</f>
        <v>78249.649000000005</v>
      </c>
      <c r="H862" s="73">
        <f>IF([2]自有船应收租金!AB804="","",[2]自有船应收租金!AB804)</f>
        <v>78223.850000000006</v>
      </c>
      <c r="I862" s="77" t="str">
        <f>[2]自有船应收租金!Y804</f>
        <v>停租（2020.03.12 1330-1900LT 0.2292天）</v>
      </c>
    </row>
    <row r="863" spans="2:9" s="53" customFormat="1" ht="12" customHeight="1">
      <c r="B863" s="73" t="str">
        <f>[2]自有船应收租金!B805</f>
        <v>ACACIA MAKOTO</v>
      </c>
      <c r="C863" s="73" t="str">
        <f>[2]自有船应收租金!C805</f>
        <v>STM</v>
      </c>
      <c r="D863" s="73" t="str">
        <f>[2]自有船应收租金!F805</f>
        <v>第44期</v>
      </c>
      <c r="E863" s="73" t="str">
        <f>[2]自有船应收租金!I805</f>
        <v>2020.04.04-2020.04.19</v>
      </c>
      <c r="F863" s="74">
        <f>[2]自有船应收租金!V805</f>
        <v>0</v>
      </c>
      <c r="G863" s="73">
        <f>[2]自有船应收租金!AA805</f>
        <v>89609.42</v>
      </c>
      <c r="H863" s="73">
        <f>IF([2]自有船应收租金!AB805="","",[2]自有船应收租金!AB805)</f>
        <v>89609.42</v>
      </c>
      <c r="I863" s="77" t="str">
        <f>[2]自有船应收租金!Y805</f>
        <v>船东费</v>
      </c>
    </row>
    <row r="864" spans="2:9" s="53" customFormat="1" ht="12" customHeight="1">
      <c r="B864" s="73" t="str">
        <f>[2]自有船应收租金!B806</f>
        <v>ACACIA ARIES</v>
      </c>
      <c r="C864" s="73" t="str">
        <f>[2]自有船应收租金!C806</f>
        <v>STM</v>
      </c>
      <c r="D864" s="73" t="str">
        <f>[2]自有船应收租金!F806</f>
        <v>第04期</v>
      </c>
      <c r="E864" s="73" t="str">
        <f>[2]自有船应收租金!I806</f>
        <v>2020.04.05-2020.04.20</v>
      </c>
      <c r="F864" s="74">
        <f>[2]自有船应收租金!V806</f>
        <v>0</v>
      </c>
      <c r="G864" s="73">
        <f>[2]自有船应收租金!AA806</f>
        <v>60084.7</v>
      </c>
      <c r="H864" s="73">
        <f>IF([2]自有船应收租金!AB806="","",[2]自有船应收租金!AB806)</f>
        <v>60084.7</v>
      </c>
      <c r="I864" s="77" t="str">
        <f>[2]自有船应收租金!Y806</f>
        <v>船东费</v>
      </c>
    </row>
    <row r="865" spans="2:9" s="53" customFormat="1" ht="12" customHeight="1">
      <c r="B865" s="73" t="str">
        <f>[2]自有船应收租金!B807</f>
        <v>JRS CARINA</v>
      </c>
      <c r="C865" s="73" t="str">
        <f>[2]自有船应收租金!C807</f>
        <v>CCL</v>
      </c>
      <c r="D865" s="73" t="str">
        <f>[2]自有船应收租金!F807</f>
        <v>第44期</v>
      </c>
      <c r="E865" s="73" t="str">
        <f>[2]自有船应收租金!I807</f>
        <v>2020.04.05-2020.04.20</v>
      </c>
      <c r="F865" s="74">
        <f>[2]自有船应收租金!V807</f>
        <v>0</v>
      </c>
      <c r="G865" s="73">
        <f>[2]自有船应收租金!AA807</f>
        <v>70600</v>
      </c>
      <c r="H865" s="73">
        <f>IF([2]自有船应收租金!AB807="","",[2]自有船应收租金!AB807)</f>
        <v>70597.600000000006</v>
      </c>
      <c r="I865" s="77">
        <f>[2]自有船应收租金!Y807</f>
        <v>0</v>
      </c>
    </row>
    <row r="866" spans="2:9" s="53" customFormat="1" ht="12" customHeight="1">
      <c r="B866" s="73" t="str">
        <f>[2]自有船应收租金!B808</f>
        <v>Heung-A Jakarta</v>
      </c>
      <c r="C866" s="73" t="str">
        <f>[2]自有船应收租金!C808</f>
        <v>DYS</v>
      </c>
      <c r="D866" s="73" t="str">
        <f>[2]自有船应收租金!F808</f>
        <v>第02期</v>
      </c>
      <c r="E866" s="73" t="str">
        <f>[2]自有船应收租金!I808</f>
        <v>2020.04.06-2020.04.21</v>
      </c>
      <c r="F866" s="74">
        <f>[2]自有船应收租金!V808</f>
        <v>0</v>
      </c>
      <c r="G866" s="73">
        <f>[2]自有船应收租金!AA808</f>
        <v>79956.25</v>
      </c>
      <c r="H866" s="73">
        <f>IF([2]自有船应收租金!AB808="","",[2]自有船应收租金!AB808)</f>
        <v>79932.77</v>
      </c>
      <c r="I866" s="77" t="str">
        <f>[2]自有船应收租金!Y808</f>
        <v>1.25%佣金</v>
      </c>
    </row>
    <row r="867" spans="2:9" s="53" customFormat="1" ht="12" customHeight="1">
      <c r="B867" s="73" t="str">
        <f>[2]自有船应收租金!B809</f>
        <v>Heung-A Manila</v>
      </c>
      <c r="C867" s="73" t="str">
        <f>[2]自有船应收租金!C809</f>
        <v>PAN</v>
      </c>
      <c r="D867" s="73" t="str">
        <f>[2]自有船应收租金!F809</f>
        <v>第02期</v>
      </c>
      <c r="E867" s="73" t="str">
        <f>[2]自有船应收租金!I809</f>
        <v>2020.04.07-2020.04.22</v>
      </c>
      <c r="F867" s="74">
        <f>[2]自有船应收租金!V809</f>
        <v>0</v>
      </c>
      <c r="G867" s="73">
        <f>[2]自有船应收租金!AA809</f>
        <v>80937.5</v>
      </c>
      <c r="H867" s="73">
        <f>IF([2]自有船应收租金!AB809="","",[2]自有船应收租金!AB809)</f>
        <v>80904.13</v>
      </c>
      <c r="I867" s="77">
        <f>[2]自有船应收租金!Y809</f>
        <v>0</v>
      </c>
    </row>
    <row r="868" spans="2:9" s="53" customFormat="1" ht="12" customHeight="1">
      <c r="B868" s="73" t="str">
        <f>[2]自有船应收租金!B810</f>
        <v>ACACIA LIBRA</v>
      </c>
      <c r="C868" s="73" t="str">
        <f>[2]自有船应收租金!C810</f>
        <v>CMS</v>
      </c>
      <c r="D868" s="73" t="str">
        <f>[2]自有船应收租金!F810</f>
        <v>第01期</v>
      </c>
      <c r="E868" s="73" t="str">
        <f>[2]自有船应收租金!I810</f>
        <v>2020.04.07-2020.04.22</v>
      </c>
      <c r="F868" s="74">
        <f>[2]自有船应收租金!V810</f>
        <v>0</v>
      </c>
      <c r="G868" s="73">
        <f>[2]自有船应收租金!AA810</f>
        <v>213551.934164384</v>
      </c>
      <c r="H868" s="73">
        <f>IF([2]自有船应收租金!AB810="","",[2]自有船应收租金!AB810)</f>
        <v>213551.93</v>
      </c>
      <c r="I868" s="77">
        <f>[2]自有船应收租金!Y810</f>
        <v>0</v>
      </c>
    </row>
    <row r="869" spans="2:9" s="53" customFormat="1" ht="12" customHeight="1">
      <c r="B869" s="73" t="str">
        <f>[2]自有船应收租金!B811</f>
        <v>JRS CORVUS</v>
      </c>
      <c r="C869" s="73" t="str">
        <f>[2]自有船应收租金!C811</f>
        <v>HEDE</v>
      </c>
      <c r="D869" s="73" t="str">
        <f>[2]自有船应收租金!F811</f>
        <v>第11期</v>
      </c>
      <c r="E869" s="73" t="str">
        <f>[2]自有船应收租金!I811</f>
        <v>2020.04.10-2020.04.25</v>
      </c>
      <c r="F869" s="74">
        <f>[2]自有船应收租金!V811</f>
        <v>0</v>
      </c>
      <c r="G869" s="73">
        <f>[2]自有船应收租金!AA811</f>
        <v>76256</v>
      </c>
      <c r="H869" s="73">
        <f>IF([2]自有船应收租金!AB811="","",[2]自有船应收租金!AB811)</f>
        <v>60000</v>
      </c>
      <c r="I869" s="77" t="str">
        <f>[2]自有船应收租金!Y811</f>
        <v>劳务费V.1910EW</v>
      </c>
    </row>
    <row r="870" spans="2:9" s="53" customFormat="1" ht="12" customHeight="1">
      <c r="B870" s="73" t="str">
        <f>[2]自有船应收租金!B812</f>
        <v>ACACIA LAN</v>
      </c>
      <c r="C870" s="73" t="str">
        <f>[2]自有船应收租金!C812</f>
        <v>STM</v>
      </c>
      <c r="D870" s="73" t="str">
        <f>[2]自有船应收租金!F812</f>
        <v>第10期</v>
      </c>
      <c r="E870" s="73" t="str">
        <f>[2]自有船应收租金!I812</f>
        <v>2020.04.11-2020.04.26</v>
      </c>
      <c r="F870" s="74">
        <f>[2]自有船应收租金!V812</f>
        <v>0</v>
      </c>
      <c r="G870" s="73">
        <f>[2]自有船应收租金!AA812</f>
        <v>60506.07</v>
      </c>
      <c r="H870" s="73">
        <f>IF([2]自有船应收租金!AB812="","",[2]自有船应收租金!AB812)</f>
        <v>60506.07</v>
      </c>
      <c r="I870" s="77" t="str">
        <f>[2]自有船应收租金!Y812</f>
        <v>船东费</v>
      </c>
    </row>
    <row r="871" spans="2:9" s="53" customFormat="1" ht="12" customHeight="1">
      <c r="B871" s="73" t="str">
        <f>[2]自有船应收租金!B813</f>
        <v>ACACIA MING</v>
      </c>
      <c r="C871" s="73" t="str">
        <f>[2]自有船应收租金!C813</f>
        <v>TYS</v>
      </c>
      <c r="D871" s="73" t="str">
        <f>[2]自有船应收租金!F813</f>
        <v>第02期</v>
      </c>
      <c r="E871" s="73" t="str">
        <f>[2]自有船应收租金!I813</f>
        <v>2020.04.16-2020.05.01</v>
      </c>
      <c r="F871" s="74">
        <f>[2]自有船应收租金!V813</f>
        <v>0</v>
      </c>
      <c r="G871" s="73">
        <f>[2]自有船应收租金!AA813</f>
        <v>74944.905821917797</v>
      </c>
      <c r="H871" s="73">
        <f>IF([2]自有船应收租金!AB813="","",[2]自有船应收租金!AB813)</f>
        <v>74931.53</v>
      </c>
      <c r="I871" s="77" t="str">
        <f>[2]自有船应收租金!Y813</f>
        <v>1.25%佣金</v>
      </c>
    </row>
    <row r="872" spans="2:9" s="53" customFormat="1" ht="12" customHeight="1">
      <c r="B872" s="73" t="str">
        <f>[2]自有船应收租金!B814</f>
        <v>ACACIA HAWK</v>
      </c>
      <c r="C872" s="73" t="str">
        <f>[2]自有船应收租金!C814</f>
        <v>CMS</v>
      </c>
      <c r="D872" s="73" t="str">
        <f>[2]自有船应收租金!F814</f>
        <v>第55期</v>
      </c>
      <c r="E872" s="73" t="str">
        <f>[2]自有船应收租金!I814</f>
        <v>2020.04.17-2020.05.02</v>
      </c>
      <c r="F872" s="74">
        <f>[2]自有船应收租金!V814</f>
        <v>0</v>
      </c>
      <c r="G872" s="73">
        <f>[2]自有船应收租金!AA814</f>
        <v>75542.465753424694</v>
      </c>
      <c r="H872" s="73">
        <f>IF([2]自有船应收租金!AB814="","",[2]自有船应收租金!AB814)</f>
        <v>75518.59</v>
      </c>
      <c r="I872" s="77">
        <f>[2]自有船应收租金!Y814</f>
        <v>0</v>
      </c>
    </row>
    <row r="873" spans="2:9" s="53" customFormat="1" ht="12" customHeight="1">
      <c r="B873" s="73" t="str">
        <f>[2]自有船应收租金!B815</f>
        <v>ACACIA VIRGO</v>
      </c>
      <c r="C873" s="73" t="str">
        <f>[2]自有船应收租金!C815</f>
        <v>SCP</v>
      </c>
      <c r="D873" s="73" t="str">
        <f>[2]自有船应收租金!F815</f>
        <v>第03期</v>
      </c>
      <c r="E873" s="73" t="str">
        <f>[2]自有船应收租金!I815</f>
        <v>2020.04.18-2020.05.03</v>
      </c>
      <c r="F873" s="74">
        <f>[2]自有船应收租金!V815</f>
        <v>0</v>
      </c>
      <c r="G873" s="73">
        <f>[2]自有船应收租金!AA815</f>
        <v>84087.5</v>
      </c>
      <c r="H873" s="73">
        <f>IF([2]自有船应收租金!AB815="","",[2]自有船应收租金!AB815)</f>
        <v>83714.13</v>
      </c>
      <c r="I873" s="77" t="str">
        <f>[2]自有船应收租金!Y815</f>
        <v>1.25%佣金</v>
      </c>
    </row>
    <row r="874" spans="2:9" s="53" customFormat="1" ht="12" customHeight="1">
      <c r="B874" s="73" t="str">
        <f>[2]自有船应收租金!B816</f>
        <v>LISBOA</v>
      </c>
      <c r="C874" s="73" t="str">
        <f>[2]自有船应收租金!C816</f>
        <v>APL</v>
      </c>
      <c r="D874" s="73" t="str">
        <f>[2]自有船应收租金!F816</f>
        <v>第07期</v>
      </c>
      <c r="E874" s="73" t="str">
        <f>[2]自有船应收租金!I816</f>
        <v>2020.04.18-2020.05.03</v>
      </c>
      <c r="F874" s="74">
        <f>[2]自有船应收租金!V816</f>
        <v>0</v>
      </c>
      <c r="G874" s="73">
        <f>[2]自有船应收租金!AA816</f>
        <v>73435.273972602707</v>
      </c>
      <c r="H874" s="73">
        <f>IF([2]自有船应收租金!AB816="","",[2]自有船应收租金!AB816)</f>
        <v>23954.67</v>
      </c>
      <c r="I874" s="77" t="str">
        <f>[2]自有船应收租金!Y816</f>
        <v>油样检测费</v>
      </c>
    </row>
    <row r="875" spans="2:9" s="53" customFormat="1" ht="12" customHeight="1">
      <c r="B875" s="73" t="str">
        <f>[2]自有船应收租金!B817</f>
        <v>ACACIA TAURUS</v>
      </c>
      <c r="C875" s="73" t="str">
        <f>[2]自有船应收租金!C817</f>
        <v>STM</v>
      </c>
      <c r="D875" s="73" t="str">
        <f>[2]自有船应收租金!F817</f>
        <v>第02期</v>
      </c>
      <c r="E875" s="73" t="str">
        <f>[2]自有船应收租金!I817</f>
        <v>2020.04.19-2020.05.04</v>
      </c>
      <c r="F875" s="74">
        <f>[2]自有船应收租金!V817</f>
        <v>0</v>
      </c>
      <c r="G875" s="73">
        <f>[2]自有船应收租金!AA817</f>
        <v>37616.521610000003</v>
      </c>
      <c r="H875" s="73">
        <f>IF([2]自有船应收租金!AB817="","",[2]自有船应收租金!AB817)</f>
        <v>37616.519999999997</v>
      </c>
      <c r="I875" s="77" t="str">
        <f>[2]自有船应收租金!Y817</f>
        <v>停租 4.20 0122-4.24 1542 4.5972天</v>
      </c>
    </row>
    <row r="876" spans="2:9" s="53" customFormat="1" ht="12" customHeight="1">
      <c r="B876" s="73" t="str">
        <f>[2]自有船应收租金!B818</f>
        <v>Heung-A Singapore</v>
      </c>
      <c r="C876" s="73" t="str">
        <f>[2]自有船应收租金!C818</f>
        <v>SNL</v>
      </c>
      <c r="D876" s="73" t="str">
        <f>[2]自有船应收租金!F818</f>
        <v>第13期</v>
      </c>
      <c r="E876" s="73" t="str">
        <f>[2]自有船应收租金!I818</f>
        <v>2020.04.19-2020.05.04</v>
      </c>
      <c r="F876" s="74">
        <f>[2]自有船应收租金!V818</f>
        <v>0</v>
      </c>
      <c r="G876" s="73">
        <f>[2]自有船应收租金!AA818</f>
        <v>79825</v>
      </c>
      <c r="H876" s="73">
        <f>IF([2]自有船应收租金!AB818="","",[2]自有船应收租金!AB818)</f>
        <v>79799.02</v>
      </c>
      <c r="I876" s="77">
        <f>[2]自有船应收租金!Y818</f>
        <v>0</v>
      </c>
    </row>
    <row r="877" spans="2:9" s="53" customFormat="1" ht="12" customHeight="1">
      <c r="B877" s="73" t="str">
        <f>[2]自有船应收租金!B819</f>
        <v>ACACIA MAKOTO</v>
      </c>
      <c r="C877" s="73" t="str">
        <f>[2]自有船应收租金!C819</f>
        <v>STM</v>
      </c>
      <c r="D877" s="73" t="str">
        <f>[2]自有船应收租金!F819</f>
        <v>第45期</v>
      </c>
      <c r="E877" s="73" t="str">
        <f>[2]自有船应收租金!I819</f>
        <v>2020.04.19-2020.05.04</v>
      </c>
      <c r="F877" s="74">
        <f>[2]自有船应收租金!V819</f>
        <v>0</v>
      </c>
      <c r="G877" s="73">
        <f>[2]自有船应收租金!AA819</f>
        <v>91200</v>
      </c>
      <c r="H877" s="73">
        <f>IF([2]自有船应收租金!AB819="","",[2]自有船应收租金!AB819)</f>
        <v>91200</v>
      </c>
      <c r="I877" s="77">
        <f>[2]自有船应收租金!Y819</f>
        <v>0</v>
      </c>
    </row>
    <row r="878" spans="2:9" s="53" customFormat="1" ht="12" customHeight="1">
      <c r="B878" s="73" t="str">
        <f>[2]自有船应收租金!B820</f>
        <v>ACACIA ARIES</v>
      </c>
      <c r="C878" s="73" t="str">
        <f>[2]自有船应收租金!C820</f>
        <v>STM</v>
      </c>
      <c r="D878" s="73" t="str">
        <f>[2]自有船应收租金!F820</f>
        <v>第05期</v>
      </c>
      <c r="E878" s="73" t="str">
        <f>[2]自有船应收租金!I820</f>
        <v>2020.04.20-2020.05.05</v>
      </c>
      <c r="F878" s="74">
        <f>[2]自有船应收租金!V820</f>
        <v>0</v>
      </c>
      <c r="G878" s="73">
        <f>[2]自有船应收租金!AA820</f>
        <v>60650</v>
      </c>
      <c r="H878" s="73">
        <f>IF([2]自有船应收租金!AB820="","",[2]自有船应收租金!AB820)</f>
        <v>60650</v>
      </c>
      <c r="I878" s="77">
        <f>[2]自有船应收租金!Y820</f>
        <v>0</v>
      </c>
    </row>
    <row r="879" spans="2:9" s="53" customFormat="1" ht="12" customHeight="1">
      <c r="B879" s="73" t="str">
        <f>[2]自有船应收租金!B821</f>
        <v>JRS CARINA</v>
      </c>
      <c r="C879" s="73" t="str">
        <f>[2]自有船应收租金!C821</f>
        <v>CCL</v>
      </c>
      <c r="D879" s="73" t="str">
        <f>[2]自有船应收租金!F821</f>
        <v>第45期</v>
      </c>
      <c r="E879" s="73" t="str">
        <f>[2]自有船应收租金!I821</f>
        <v>2020.04.20-2020.05.05</v>
      </c>
      <c r="F879" s="74">
        <f>[2]自有船应收租金!V821</f>
        <v>0</v>
      </c>
      <c r="G879" s="73">
        <f>[2]自有船应收租金!AA821</f>
        <v>69776.710666666695</v>
      </c>
      <c r="H879" s="73">
        <f>IF([2]自有船应收租金!AB821="","",[2]自有船应收租金!AB821)</f>
        <v>69779.429999999993</v>
      </c>
      <c r="I879" s="77" t="str">
        <f>[2]自有船应收租金!Y821</f>
        <v>船东费/停租 ( Apr.14.07:42--09:42 0.08333天 )</v>
      </c>
    </row>
    <row r="880" spans="2:9" s="53" customFormat="1" ht="12" customHeight="1">
      <c r="B880" s="73" t="str">
        <f>[2]自有船应收租金!B822</f>
        <v>Heung-A Jakarta</v>
      </c>
      <c r="C880" s="73" t="str">
        <f>[2]自有船应收租金!C822</f>
        <v>DYS</v>
      </c>
      <c r="D880" s="73" t="str">
        <f>[2]自有船应收租金!F822</f>
        <v>第03期</v>
      </c>
      <c r="E880" s="73" t="str">
        <f>[2]自有船应收租金!I822</f>
        <v>2020.04.21-2020.05.06</v>
      </c>
      <c r="F880" s="74">
        <f>[2]自有船应收租金!V822</f>
        <v>0</v>
      </c>
      <c r="G880" s="73">
        <f>[2]自有船应收租金!AA822</f>
        <v>76288.72</v>
      </c>
      <c r="H880" s="73">
        <f>IF([2]自有船应收租金!AB822="","",[2]自有船应收租金!AB822)</f>
        <v>76265.23</v>
      </c>
      <c r="I880" s="77" t="str">
        <f>[2]自有船应收租金!Y822</f>
        <v>1.25%佣金/船东费</v>
      </c>
    </row>
    <row r="881" spans="2:9" s="53" customFormat="1" ht="12" customHeight="1">
      <c r="B881" s="73" t="str">
        <f>[2]自有船应收租金!B823</f>
        <v>Heung-A Manila</v>
      </c>
      <c r="C881" s="73" t="str">
        <f>[2]自有船应收租金!C823</f>
        <v>PAN</v>
      </c>
      <c r="D881" s="73" t="str">
        <f>[2]自有船应收租金!F823</f>
        <v>第03期</v>
      </c>
      <c r="E881" s="73" t="str">
        <f>[2]自有船应收租金!I823</f>
        <v>2020.04.22-2020.05.07</v>
      </c>
      <c r="F881" s="74">
        <f>[2]自有船应收租金!V823</f>
        <v>0</v>
      </c>
      <c r="G881" s="73">
        <f>[2]自有船应收租金!AA823</f>
        <v>80937.5</v>
      </c>
      <c r="H881" s="73">
        <f>IF([2]自有船应收租金!AB823="","",[2]自有船应收租金!AB823)</f>
        <v>80904.13</v>
      </c>
      <c r="I881" s="77">
        <f>[2]自有船应收租金!Y823</f>
        <v>0</v>
      </c>
    </row>
    <row r="882" spans="2:9" s="53" customFormat="1" ht="12" customHeight="1">
      <c r="B882" s="73" t="str">
        <f>[2]自有船应收租金!B824</f>
        <v>ACACIA LIBRA</v>
      </c>
      <c r="C882" s="73" t="str">
        <f>[2]自有船应收租金!C824</f>
        <v>CMS</v>
      </c>
      <c r="D882" s="73" t="str">
        <f>[2]自有船应收租金!F824</f>
        <v>第02期</v>
      </c>
      <c r="E882" s="73" t="str">
        <f>[2]自有船应收租金!I824</f>
        <v>2020.04.22-2020.05.07</v>
      </c>
      <c r="F882" s="74">
        <f>[2]自有船应收租金!V824</f>
        <v>0</v>
      </c>
      <c r="G882" s="73">
        <f>[2]自有船应收租金!AA824</f>
        <v>89338.3561643836</v>
      </c>
      <c r="H882" s="73">
        <f>IF([2]自有船应收租金!AB824="","",[2]自有船应收租金!AB824)</f>
        <v>89294.99</v>
      </c>
      <c r="I882" s="77">
        <f>[2]自有船应收租金!Y824</f>
        <v>0</v>
      </c>
    </row>
    <row r="883" spans="2:9" s="53" customFormat="1" ht="12" customHeight="1">
      <c r="B883" s="73" t="str">
        <f>[2]自有船应收租金!B825</f>
        <v>JRS CORVUS</v>
      </c>
      <c r="C883" s="73" t="str">
        <f>[2]自有船应收租金!C825</f>
        <v>HEDE</v>
      </c>
      <c r="D883" s="73" t="str">
        <f>[2]自有船应收租金!F825</f>
        <v>prefinal</v>
      </c>
      <c r="E883" s="73" t="str">
        <f>[2]自有船应收租金!I825</f>
        <v>2020.04.25-2020.05.12</v>
      </c>
      <c r="F883" s="74">
        <f>[2]自有船应收租金!V825</f>
        <v>0</v>
      </c>
      <c r="G883" s="73">
        <f>[2]自有船应收租金!AA825</f>
        <v>-15073.7114</v>
      </c>
      <c r="H883" s="73">
        <f>IF([2]自有船应收租金!AB825="","",[2]自有船应收租金!AB825)</f>
        <v>-15073.71</v>
      </c>
      <c r="I883" s="77" t="str">
        <f>[2]自有船应收租金!Y825</f>
        <v>停租（2020.03.22 1400 -03.24 1445 2.03125天）/（3.31 0900-1000 0.04166天）/船东预留/船东费/劳务费V.1912EW+1913E</v>
      </c>
    </row>
    <row r="884" spans="2:9" s="53" customFormat="1" ht="12" customHeight="1">
      <c r="B884" s="73" t="str">
        <f>[2]自有船应收租金!B826</f>
        <v>JRS CORVUS</v>
      </c>
      <c r="C884" s="73" t="str">
        <f>[2]自有船应收租金!C826</f>
        <v>HEDE</v>
      </c>
      <c r="D884" s="73" t="str">
        <f>[2]自有船应收租金!F826</f>
        <v>final</v>
      </c>
      <c r="E884" s="73" t="str">
        <f>[2]自有船应收租金!I826</f>
        <v>2020.04.25-2020.05.12</v>
      </c>
      <c r="F884" s="74">
        <f>[2]自有船应收租金!V826</f>
        <v>0</v>
      </c>
      <c r="G884" s="73">
        <f>[2]自有船应收租金!AA826</f>
        <v>5000</v>
      </c>
      <c r="H884" s="73">
        <f>IF([2]自有船应收租金!AB826="","",[2]自有船应收租金!AB826)</f>
        <v>21256.12</v>
      </c>
      <c r="I884" s="77" t="str">
        <f>[2]自有船应收租金!Y826</f>
        <v>船东预留返还</v>
      </c>
    </row>
    <row r="885" spans="2:9" s="53" customFormat="1" ht="12" customHeight="1">
      <c r="B885" s="73" t="str">
        <f>[2]自有船应收租金!B827</f>
        <v>ACACIA REI</v>
      </c>
      <c r="C885" s="73" t="str">
        <f>[2]自有船应收租金!C827</f>
        <v>STM</v>
      </c>
      <c r="D885" s="73" t="str">
        <f>[2]自有船应收租金!F827</f>
        <v>第01期</v>
      </c>
      <c r="E885" s="73" t="str">
        <f>[2]自有船应收租金!I827</f>
        <v>2020.04.24-2020.05.09</v>
      </c>
      <c r="F885" s="74">
        <f>[2]自有船应收租金!V827</f>
        <v>0</v>
      </c>
      <c r="G885" s="73">
        <f>[2]自有船应收租金!AA827</f>
        <v>362062.17</v>
      </c>
      <c r="H885" s="73">
        <f>IF([2]自有船应收租金!AB827="","",[2]自有船应收租金!AB827)</f>
        <v>362062.41</v>
      </c>
      <c r="I885" s="77">
        <f>[2]自有船应收租金!Y827</f>
        <v>0</v>
      </c>
    </row>
    <row r="886" spans="2:9" s="53" customFormat="1" ht="12" customHeight="1">
      <c r="B886" s="73" t="str">
        <f>[2]自有船应收租金!B828</f>
        <v>ACACIA LAN</v>
      </c>
      <c r="C886" s="73" t="str">
        <f>[2]自有船应收租金!C828</f>
        <v>STM</v>
      </c>
      <c r="D886" s="73" t="str">
        <f>[2]自有船应收租金!F828</f>
        <v>第11期</v>
      </c>
      <c r="E886" s="73" t="str">
        <f>[2]自有船应收租金!I828</f>
        <v>2020.04.26-2020.05.11</v>
      </c>
      <c r="F886" s="74">
        <f>[2]自有船应收租金!V828</f>
        <v>0</v>
      </c>
      <c r="G886" s="73">
        <f>[2]自有船应收租金!AA828</f>
        <v>60084.26</v>
      </c>
      <c r="H886" s="73">
        <f>IF([2]自有船应收租金!AB828="","",[2]自有船应收租金!AB828)</f>
        <v>60084.26</v>
      </c>
      <c r="I886" s="77" t="str">
        <f>[2]自有船应收租金!Y828</f>
        <v>船东费</v>
      </c>
    </row>
    <row r="887" spans="2:9" s="53" customFormat="1" ht="12" customHeight="1">
      <c r="B887" s="73" t="str">
        <f>[2]自有船应收租金!B829</f>
        <v>ACACIA MING</v>
      </c>
      <c r="C887" s="73" t="str">
        <f>[2]自有船应收租金!C829</f>
        <v>TYS</v>
      </c>
      <c r="D887" s="73" t="str">
        <f>[2]自有船应收租金!F829</f>
        <v>第03期</v>
      </c>
      <c r="E887" s="73" t="str">
        <f>[2]自有船应收租金!I829</f>
        <v>2020.05.01-2020.05.16</v>
      </c>
      <c r="F887" s="74">
        <f>[2]自有船应收租金!V829</f>
        <v>0</v>
      </c>
      <c r="G887" s="73">
        <f>[2]自有船应收租金!AA829</f>
        <v>74944.905821917797</v>
      </c>
      <c r="H887" s="73">
        <f>IF([2]自有船应收租金!AB829="","",[2]自有船应收租金!AB829)</f>
        <v>74931.53</v>
      </c>
      <c r="I887" s="77" t="str">
        <f>[2]自有船应收租金!Y829</f>
        <v>1.25%佣金</v>
      </c>
    </row>
    <row r="888" spans="2:9" s="53" customFormat="1" ht="12" customHeight="1">
      <c r="B888" s="73" t="str">
        <f>[2]自有船应收租金!B830</f>
        <v>ACACIA HAWK</v>
      </c>
      <c r="C888" s="73" t="str">
        <f>[2]自有船应收租金!C830</f>
        <v>CMS</v>
      </c>
      <c r="D888" s="73" t="str">
        <f>[2]自有船应收租金!F830</f>
        <v>第56期</v>
      </c>
      <c r="E888" s="73" t="str">
        <f>[2]自有船应收租金!I830</f>
        <v>2020.05.02-2020.05.17</v>
      </c>
      <c r="F888" s="74">
        <f>[2]自有船应收租金!V830</f>
        <v>0</v>
      </c>
      <c r="G888" s="73">
        <f>[2]自有船应收租金!AA830</f>
        <v>66695.902170744899</v>
      </c>
      <c r="H888" s="73">
        <f>IF([2]自有船应收租金!AB830="","",[2]自有船应收租金!AB830)</f>
        <v>66672.03</v>
      </c>
      <c r="I888" s="77" t="str">
        <f>[2]自有船应收租金!Y830</f>
        <v>停租（2020.03.18 1010-3.19 1320 1.1319天）/（2020.03.09 2200-2322 0.0569天）</v>
      </c>
    </row>
    <row r="889" spans="2:9" s="53" customFormat="1" ht="12" customHeight="1">
      <c r="B889" s="73" t="str">
        <f>[2]自有船应收租金!B831</f>
        <v>LISBOA</v>
      </c>
      <c r="C889" s="73" t="str">
        <f>[2]自有船应收租金!C831</f>
        <v>APL</v>
      </c>
      <c r="D889" s="73" t="str">
        <f>[2]自有船应收租金!F831</f>
        <v>prefinal</v>
      </c>
      <c r="E889" s="73" t="str">
        <f>[2]自有船应收租金!I831</f>
        <v>2020.05.03-2020.05.04</v>
      </c>
      <c r="F889" s="74">
        <f>[2]自有船应收租金!V831</f>
        <v>0</v>
      </c>
      <c r="G889" s="73">
        <f>[2]自有船应收租金!AA831</f>
        <v>54224.889931506899</v>
      </c>
      <c r="H889" s="73">
        <f>IF([2]自有船应收租金!AB831="","",[2]自有船应收租金!AB831)</f>
        <v>47483.360000000001</v>
      </c>
      <c r="I889" s="77" t="str">
        <f>[2]自有船应收租金!Y831</f>
        <v>油样检测费/船东费/船员劳务费2.17-3.21-4.11-5.04/交船检验费</v>
      </c>
    </row>
    <row r="890" spans="2:9" s="53" customFormat="1" ht="12" customHeight="1">
      <c r="B890" s="73" t="str">
        <f>[2]自有船应收租金!B832</f>
        <v>LISBOA</v>
      </c>
      <c r="C890" s="73" t="str">
        <f>[2]自有船应收租金!C832</f>
        <v>APL</v>
      </c>
      <c r="D890" s="73" t="str">
        <f>[2]自有船应收租金!F832</f>
        <v>final</v>
      </c>
      <c r="E890" s="73" t="str">
        <f>[2]自有船应收租金!I832</f>
        <v>2020.05.03-2020.05.04</v>
      </c>
      <c r="F890" s="74">
        <f>[2]自有船应收租金!V832</f>
        <v>0</v>
      </c>
      <c r="G890" s="73">
        <f>[2]自有船应收租金!AA832</f>
        <v>10071.780000000001</v>
      </c>
      <c r="H890" s="73">
        <f>IF([2]自有船应收租金!AB832="","",[2]自有船应收租金!AB832)</f>
        <v>10058.41</v>
      </c>
      <c r="I890" s="77" t="str">
        <f>[2]自有船应收租金!Y832</f>
        <v>船东预留返还/污油水费/还船检验费</v>
      </c>
    </row>
    <row r="891" spans="2:9" s="53" customFormat="1" ht="12" customHeight="1">
      <c r="B891" s="73" t="str">
        <f>[2]自有船应收租金!B833</f>
        <v>ACACIA VIRGO</v>
      </c>
      <c r="C891" s="73" t="str">
        <f>[2]自有船应收租金!C833</f>
        <v>SCP</v>
      </c>
      <c r="D891" s="73" t="str">
        <f>[2]自有船应收租金!F833</f>
        <v>第04期</v>
      </c>
      <c r="E891" s="73" t="str">
        <f>[2]自有船应收租金!I833</f>
        <v>2020.05.03-2020.05.18</v>
      </c>
      <c r="F891" s="74">
        <f>[2]自有船应收租金!V833</f>
        <v>0</v>
      </c>
      <c r="G891" s="73">
        <f>[2]自有船应收租金!AA833</f>
        <v>43480.815342465801</v>
      </c>
      <c r="H891" s="73">
        <f>IF([2]自有船应收租金!AB833="","",[2]自有船应收租金!AB833)</f>
        <v>44507.44</v>
      </c>
      <c r="I891" s="77" t="str">
        <f>[2]自有船应收租金!Y833</f>
        <v>1.25%佣金/五一空置(暂扣7天全额租金）</v>
      </c>
    </row>
    <row r="892" spans="2:9" s="53" customFormat="1" ht="12" customHeight="1">
      <c r="B892" s="73" t="str">
        <f>[2]自有船应收租金!B834</f>
        <v>ACACIA TAURUS</v>
      </c>
      <c r="C892" s="73" t="str">
        <f>[2]自有船应收租金!C834</f>
        <v>STM</v>
      </c>
      <c r="D892" s="73" t="str">
        <f>[2]自有船应收租金!F834</f>
        <v>PREFINAL</v>
      </c>
      <c r="E892" s="73" t="str">
        <f>[2]自有船应收租金!I834</f>
        <v>2020.05.04-2020.05.10</v>
      </c>
      <c r="F892" s="74">
        <f>[2]自有船应收租金!V834</f>
        <v>0</v>
      </c>
      <c r="G892" s="73">
        <f>[2]自有船应收租金!AA834</f>
        <v>-80818.9663</v>
      </c>
      <c r="H892" s="73">
        <f>IF([2]自有船应收租金!AB834="","",[2]自有船应收租金!AB834)</f>
        <v>-80818.97</v>
      </c>
      <c r="I892" s="77" t="str">
        <f>[2]自有船应收租金!Y834</f>
        <v>船东费</v>
      </c>
    </row>
    <row r="893" spans="2:9" s="53" customFormat="1" ht="12" customHeight="1">
      <c r="B893" s="73" t="str">
        <f>[2]自有船应收租金!B835</f>
        <v>Heung-A Singapore</v>
      </c>
      <c r="C893" s="73" t="str">
        <f>[2]自有船应收租金!C835</f>
        <v>SNL</v>
      </c>
      <c r="D893" s="73" t="str">
        <f>[2]自有船应收租金!F835</f>
        <v>第14期</v>
      </c>
      <c r="E893" s="73" t="str">
        <f>[2]自有船应收租金!I835</f>
        <v>2020.05.04-2020.05.19</v>
      </c>
      <c r="F893" s="74">
        <f>[2]自有船应收租金!V835</f>
        <v>0</v>
      </c>
      <c r="G893" s="73">
        <f>[2]自有船应收租金!AA835</f>
        <v>79825</v>
      </c>
      <c r="H893" s="73">
        <f>IF([2]自有船应收租金!AB835="","",[2]自有船应收租金!AB835)</f>
        <v>79798.990000000005</v>
      </c>
      <c r="I893" s="77">
        <f>[2]自有船应收租金!Y835</f>
        <v>0</v>
      </c>
    </row>
    <row r="894" spans="2:9" s="53" customFormat="1" ht="12" customHeight="1">
      <c r="B894" s="73" t="str">
        <f>[2]自有船应收租金!B836</f>
        <v>ACACIA MAKOTO</v>
      </c>
      <c r="C894" s="73" t="str">
        <f>[2]自有船应收租金!C836</f>
        <v>STM</v>
      </c>
      <c r="D894" s="73" t="str">
        <f>[2]自有船应收租金!F836</f>
        <v>第46期</v>
      </c>
      <c r="E894" s="73" t="str">
        <f>[2]自有船应收租金!I836</f>
        <v>2020.05.04-2020.05.19</v>
      </c>
      <c r="F894" s="74">
        <f>[2]自有船应收租金!V836</f>
        <v>0</v>
      </c>
      <c r="G894" s="73">
        <f>[2]自有船应收租金!AA836</f>
        <v>89460.52</v>
      </c>
      <c r="H894" s="73">
        <f>IF([2]自有船应收租金!AB836="","",[2]自有船应收租金!AB836)</f>
        <v>89460.52</v>
      </c>
      <c r="I894" s="77" t="str">
        <f>[2]自有船应收租金!Y836</f>
        <v>船东费</v>
      </c>
    </row>
    <row r="895" spans="2:9" s="53" customFormat="1" ht="12" customHeight="1">
      <c r="B895" s="73" t="str">
        <f>[2]自有船应收租金!B837</f>
        <v>ACACIA ARIES</v>
      </c>
      <c r="C895" s="73" t="str">
        <f>[2]自有船应收租金!C837</f>
        <v>STM</v>
      </c>
      <c r="D895" s="73" t="str">
        <f>[2]自有船应收租金!F837</f>
        <v>第06期</v>
      </c>
      <c r="E895" s="73" t="str">
        <f>[2]自有船应收租金!I837</f>
        <v>2020.05.05-2020.05.20</v>
      </c>
      <c r="F895" s="74">
        <f>[2]自有船应收租金!V837</f>
        <v>0</v>
      </c>
      <c r="G895" s="73">
        <f>[2]自有船应收租金!AA837</f>
        <v>60650</v>
      </c>
      <c r="H895" s="73">
        <f>IF([2]自有船应收租金!AB837="","",[2]自有船应收租金!AB837)</f>
        <v>60650</v>
      </c>
      <c r="I895" s="77">
        <f>[2]自有船应收租金!Y837</f>
        <v>0</v>
      </c>
    </row>
    <row r="896" spans="2:9" s="53" customFormat="1" ht="12" customHeight="1">
      <c r="B896" s="73" t="str">
        <f>[2]自有船应收租金!B838</f>
        <v>JRS CARINA</v>
      </c>
      <c r="C896" s="73" t="str">
        <f>[2]自有船应收租金!C838</f>
        <v>CCL</v>
      </c>
      <c r="D896" s="73" t="str">
        <f>[2]自有船应收租金!F838</f>
        <v>第46期</v>
      </c>
      <c r="E896" s="73" t="str">
        <f>[2]自有船应收租金!I838</f>
        <v>2020.05.05-2020.05.20</v>
      </c>
      <c r="F896" s="74">
        <f>[2]自有船应收租金!V838</f>
        <v>0</v>
      </c>
      <c r="G896" s="73">
        <f>[2]自有船应收租金!AA838</f>
        <v>70600</v>
      </c>
      <c r="H896" s="73">
        <f>IF([2]自有船应收租金!AB838="","",[2]自有船应收租金!AB838)</f>
        <v>70597.600000000006</v>
      </c>
      <c r="I896" s="77">
        <f>[2]自有船应收租金!Y838</f>
        <v>0</v>
      </c>
    </row>
    <row r="897" spans="2:9" s="53" customFormat="1" ht="12" customHeight="1">
      <c r="B897" s="73" t="str">
        <f>[2]自有船应收租金!B839</f>
        <v>Heung-A Jakarta</v>
      </c>
      <c r="C897" s="73" t="str">
        <f>[2]自有船应收租金!C839</f>
        <v>DYS</v>
      </c>
      <c r="D897" s="73" t="str">
        <f>[2]自有船应收租金!F839</f>
        <v>第04期</v>
      </c>
      <c r="E897" s="73" t="str">
        <f>[2]自有船应收租金!I839</f>
        <v>2020.05.06-2020.05.21</v>
      </c>
      <c r="F897" s="74">
        <f>[2]自有船应收租金!V839</f>
        <v>0</v>
      </c>
      <c r="G897" s="73">
        <f>[2]自有船应收租金!AA839</f>
        <v>79956.25</v>
      </c>
      <c r="H897" s="73">
        <f>IF([2]自有船应收租金!AB839="","",[2]自有船应收租金!AB839)</f>
        <v>79932.75</v>
      </c>
      <c r="I897" s="77" t="str">
        <f>[2]自有船应收租金!Y839</f>
        <v>1.25%佣金</v>
      </c>
    </row>
    <row r="898" spans="2:9" s="53" customFormat="1" ht="12" customHeight="1">
      <c r="B898" s="73" t="str">
        <f>[2]自有船应收租金!B840</f>
        <v>Heung-A Manila</v>
      </c>
      <c r="C898" s="73" t="str">
        <f>[2]自有船应收租金!C840</f>
        <v>PAN</v>
      </c>
      <c r="D898" s="73" t="str">
        <f>[2]自有船应收租金!F840</f>
        <v>第04期</v>
      </c>
      <c r="E898" s="73" t="str">
        <f>[2]自有船应收租金!I840</f>
        <v>2020.05.07-2020.05.22</v>
      </c>
      <c r="F898" s="74">
        <f>[2]自有船应收租金!V840</f>
        <v>0</v>
      </c>
      <c r="G898" s="73">
        <f>[2]自有船应收租金!AA840</f>
        <v>80937.5</v>
      </c>
      <c r="H898" s="73">
        <f>IF([2]自有船应收租金!AB840="","",[2]自有船应收租金!AB840)</f>
        <v>80904.13</v>
      </c>
      <c r="I898" s="77">
        <f>[2]自有船应收租金!Y840</f>
        <v>0</v>
      </c>
    </row>
    <row r="899" spans="2:9" s="53" customFormat="1" ht="12" customHeight="1">
      <c r="B899" s="73" t="str">
        <f>[2]自有船应收租金!B841</f>
        <v>ACACIA LIBRA</v>
      </c>
      <c r="C899" s="73" t="str">
        <f>[2]自有船应收租金!C841</f>
        <v>CMS</v>
      </c>
      <c r="D899" s="73" t="str">
        <f>[2]自有船应收租金!F841</f>
        <v>第03期</v>
      </c>
      <c r="E899" s="73" t="str">
        <f>[2]自有船应收租金!I841</f>
        <v>2020.05.07-2020.05.22</v>
      </c>
      <c r="F899" s="74">
        <f>[2]自有船应收租金!V841</f>
        <v>0</v>
      </c>
      <c r="G899" s="73">
        <f>[2]自有船应收租金!AA841</f>
        <v>89338.3561643836</v>
      </c>
      <c r="H899" s="73">
        <f>IF([2]自有船应收租金!AB841="","",[2]自有船应收租金!AB841)</f>
        <v>89304.99</v>
      </c>
      <c r="I899" s="77">
        <f>[2]自有船应收租金!Y841</f>
        <v>0</v>
      </c>
    </row>
    <row r="900" spans="2:9" s="53" customFormat="1" ht="12" customHeight="1">
      <c r="B900" s="73" t="str">
        <f>[2]自有船应收租金!B842</f>
        <v>LISBOA</v>
      </c>
      <c r="C900" s="73" t="str">
        <f>[2]自有船应收租金!C842</f>
        <v>STM</v>
      </c>
      <c r="D900" s="73" t="str">
        <f>[2]自有船应收租金!F842</f>
        <v>第01期</v>
      </c>
      <c r="E900" s="73" t="str">
        <f>[2]自有船应收租金!I842</f>
        <v>2020.05.09-2020.05.24</v>
      </c>
      <c r="F900" s="74">
        <f>[2]自有船应收租金!V842</f>
        <v>0</v>
      </c>
      <c r="G900" s="73">
        <f>[2]自有船应收租金!AA842</f>
        <v>170520</v>
      </c>
      <c r="H900" s="73">
        <f>IF([2]自有船应收租金!AB842="","",[2]自有船应收租金!AB842)</f>
        <v>170520</v>
      </c>
      <c r="I900" s="77">
        <f>[2]自有船应收租金!Y842</f>
        <v>0</v>
      </c>
    </row>
    <row r="901" spans="2:9" s="53" customFormat="1" ht="12" customHeight="1">
      <c r="B901" s="73" t="str">
        <f>[2]自有船应收租金!B843</f>
        <v>ACACIA REI</v>
      </c>
      <c r="C901" s="73" t="str">
        <f>[2]自有船应收租金!C843</f>
        <v>STM</v>
      </c>
      <c r="D901" s="73" t="str">
        <f>[2]自有船应收租金!F843</f>
        <v>第02期</v>
      </c>
      <c r="E901" s="73" t="str">
        <f>[2]自有船应收租金!I843</f>
        <v>2020.05.09-2020.05.24</v>
      </c>
      <c r="F901" s="74">
        <f>[2]自有船应收租金!V843</f>
        <v>0</v>
      </c>
      <c r="G901" s="73">
        <f>[2]自有船应收租金!AA843</f>
        <v>91200</v>
      </c>
      <c r="H901" s="73">
        <f>IF([2]自有船应收租金!AB843="","",[2]自有船应收租金!AB843)</f>
        <v>91200</v>
      </c>
      <c r="I901" s="77">
        <f>[2]自有船应收租金!Y843</f>
        <v>0</v>
      </c>
    </row>
    <row r="902" spans="2:9" s="53" customFormat="1" ht="12" customHeight="1">
      <c r="B902" s="73" t="str">
        <f>[2]自有船应收租金!B844</f>
        <v>ACACIA LAN</v>
      </c>
      <c r="C902" s="73" t="str">
        <f>[2]自有船应收租金!C844</f>
        <v>STM</v>
      </c>
      <c r="D902" s="73" t="str">
        <f>[2]自有船应收租金!F844</f>
        <v>第12期</v>
      </c>
      <c r="E902" s="73" t="str">
        <f>[2]自有船应收租金!I844</f>
        <v>2020.05.11-2020.05.26</v>
      </c>
      <c r="F902" s="74">
        <f>[2]自有船应收租金!V844</f>
        <v>0</v>
      </c>
      <c r="G902" s="73">
        <f>[2]自有船应收租金!AA844</f>
        <v>60650</v>
      </c>
      <c r="H902" s="73">
        <f>IF([2]自有船应收租金!AB844="","",[2]自有船应收租金!AB844)</f>
        <v>60650</v>
      </c>
      <c r="I902" s="77">
        <f>[2]自有船应收租金!Y844</f>
        <v>0</v>
      </c>
    </row>
    <row r="903" spans="2:9" s="53" customFormat="1" ht="12" customHeight="1">
      <c r="B903" s="73" t="str">
        <f>[2]自有船应收租金!B845</f>
        <v>ACACIA MING</v>
      </c>
      <c r="C903" s="73" t="str">
        <f>[2]自有船应收租金!C845</f>
        <v>TYS</v>
      </c>
      <c r="D903" s="73" t="str">
        <f>[2]自有船应收租金!F845</f>
        <v>第04期</v>
      </c>
      <c r="E903" s="73" t="str">
        <f>[2]自有船应收租金!I845</f>
        <v>2020.05.16-2020.05.31</v>
      </c>
      <c r="F903" s="74">
        <f>[2]自有船应收租金!V845</f>
        <v>0</v>
      </c>
      <c r="G903" s="73">
        <f>[2]自有船应收租金!AA845</f>
        <v>74944.905821917797</v>
      </c>
      <c r="H903" s="73">
        <f>IF([2]自有船应收租金!AB845="","",[2]自有船应收租金!AB845)</f>
        <v>74931.53</v>
      </c>
      <c r="I903" s="77" t="str">
        <f>[2]自有船应收租金!Y845</f>
        <v>1.25%佣金</v>
      </c>
    </row>
    <row r="904" spans="2:9" s="53" customFormat="1" ht="12" customHeight="1">
      <c r="B904" s="73" t="str">
        <f>[2]自有船应收租金!B846</f>
        <v>ACACIA HAWK</v>
      </c>
      <c r="C904" s="73" t="str">
        <f>[2]自有船应收租金!C846</f>
        <v>CMS</v>
      </c>
      <c r="D904" s="73" t="str">
        <f>[2]自有船应收租金!F846</f>
        <v>第57期</v>
      </c>
      <c r="E904" s="73" t="str">
        <f>[2]自有船应收租金!I846</f>
        <v>2020.05.17-2020.06.01</v>
      </c>
      <c r="F904" s="74">
        <f>[2]自有船应收租金!V846</f>
        <v>0</v>
      </c>
      <c r="G904" s="73">
        <f>[2]自有船应收租金!AA846</f>
        <v>75542.465753424694</v>
      </c>
      <c r="H904" s="73">
        <f>IF([2]自有船应收租金!AB846="","",[2]自有船应收租金!AB846)</f>
        <v>75518.59</v>
      </c>
      <c r="I904" s="77">
        <f>[2]自有船应收租金!Y846</f>
        <v>0</v>
      </c>
    </row>
    <row r="905" spans="2:9" s="53" customFormat="1" ht="12" customHeight="1">
      <c r="B905" s="73" t="str">
        <f>[2]自有船应收租金!B847</f>
        <v>ACACIA VIRGO</v>
      </c>
      <c r="C905" s="73" t="str">
        <f>[2]自有船应收租金!C847</f>
        <v>SCP</v>
      </c>
      <c r="D905" s="73" t="str">
        <f>[2]自有船应收租金!F847</f>
        <v>第05期</v>
      </c>
      <c r="E905" s="73" t="str">
        <f>[2]自有船应收租金!I847</f>
        <v>2020.05.18-2020.06.02</v>
      </c>
      <c r="F905" s="74">
        <f>[2]自有船应收租金!V847</f>
        <v>0</v>
      </c>
      <c r="G905" s="73">
        <f>[2]自有船应收租金!AA847</f>
        <v>90490.387842465701</v>
      </c>
      <c r="H905" s="73">
        <f>IF([2]自有船应收租金!AB847="","",[2]自有船应收租金!AB847)</f>
        <v>90466.8</v>
      </c>
      <c r="I905" s="77" t="str">
        <f>[2]自有船应收租金!Y847</f>
        <v>1.25%佣金/返还一空置(暂扣7天全额租金）,实际6.125天</v>
      </c>
    </row>
    <row r="906" spans="2:9" s="53" customFormat="1" ht="12" customHeight="1">
      <c r="B906" s="73" t="str">
        <f>[2]自有船应收租金!B848</f>
        <v>Heung-A Singapore</v>
      </c>
      <c r="C906" s="73" t="str">
        <f>[2]自有船应收租金!C848</f>
        <v>SNL</v>
      </c>
      <c r="D906" s="73" t="str">
        <f>[2]自有船应收租金!F848</f>
        <v>第15期</v>
      </c>
      <c r="E906" s="73" t="str">
        <f>[2]自有船应收租金!I848</f>
        <v>2020.05.19-2020.06.03</v>
      </c>
      <c r="F906" s="74">
        <f>[2]自有船应收租金!V848</f>
        <v>0</v>
      </c>
      <c r="G906" s="73">
        <f>[2]自有船应收租金!AA848</f>
        <v>79825</v>
      </c>
      <c r="H906" s="73">
        <f>IF([2]自有船应收租金!AB848="","",[2]自有船应收租金!AB848)</f>
        <v>79799.02</v>
      </c>
      <c r="I906" s="77">
        <f>[2]自有船应收租金!Y848</f>
        <v>0</v>
      </c>
    </row>
    <row r="907" spans="2:9" s="53" customFormat="1" ht="12" customHeight="1">
      <c r="B907" s="73" t="str">
        <f>[2]自有船应收租金!B849</f>
        <v>ACACIA MAKOTO</v>
      </c>
      <c r="C907" s="73" t="str">
        <f>[2]自有船应收租金!C849</f>
        <v>STM</v>
      </c>
      <c r="D907" s="73" t="str">
        <f>[2]自有船应收租金!F849</f>
        <v>第47期</v>
      </c>
      <c r="E907" s="73" t="str">
        <f>[2]自有船应收租金!I849</f>
        <v>2020.05.19-2020.06.03</v>
      </c>
      <c r="F907" s="74">
        <f>[2]自有船应收租金!V849</f>
        <v>0</v>
      </c>
      <c r="G907" s="73">
        <f>[2]自有船应收租金!AA849</f>
        <v>91200</v>
      </c>
      <c r="H907" s="73">
        <f>IF([2]自有船应收租金!AB849="","",[2]自有船应收租金!AB849)</f>
        <v>91200</v>
      </c>
      <c r="I907" s="77">
        <f>[2]自有船应收租金!Y849</f>
        <v>0</v>
      </c>
    </row>
    <row r="908" spans="2:9" s="53" customFormat="1" ht="12" customHeight="1">
      <c r="B908" s="73" t="str">
        <f>[2]自有船应收租金!B850</f>
        <v>ACACIA ARIES</v>
      </c>
      <c r="C908" s="73" t="str">
        <f>[2]自有船应收租金!C850</f>
        <v>STM</v>
      </c>
      <c r="D908" s="73" t="str">
        <f>[2]自有船应收租金!F850</f>
        <v>第07期</v>
      </c>
      <c r="E908" s="73" t="str">
        <f>[2]自有船应收租金!I850</f>
        <v>2020.05.20-2020.06.04</v>
      </c>
      <c r="F908" s="74">
        <f>[2]自有船应收租金!V850</f>
        <v>0</v>
      </c>
      <c r="G908" s="73">
        <f>[2]自有船应收租金!AA850</f>
        <v>60650</v>
      </c>
      <c r="H908" s="73">
        <f>IF([2]自有船应收租金!AB850="","",[2]自有船应收租金!AB850)</f>
        <v>60650</v>
      </c>
      <c r="I908" s="77">
        <f>[2]自有船应收租金!Y850</f>
        <v>0</v>
      </c>
    </row>
    <row r="909" spans="2:9" s="53" customFormat="1" ht="12" customHeight="1">
      <c r="B909" s="73" t="str">
        <f>[2]自有船应收租金!B851</f>
        <v>JRS CARINA</v>
      </c>
      <c r="C909" s="73" t="str">
        <f>[2]自有船应收租金!C851</f>
        <v>CCL</v>
      </c>
      <c r="D909" s="73" t="str">
        <f>[2]自有船应收租金!F851</f>
        <v>第47期</v>
      </c>
      <c r="E909" s="73" t="str">
        <f>[2]自有船应收租金!I851</f>
        <v>2020.05.20-2020.06.04</v>
      </c>
      <c r="F909" s="74">
        <f>[2]自有船应收租金!V851</f>
        <v>0</v>
      </c>
      <c r="G909" s="73">
        <f>[2]自有船应收租金!AA851</f>
        <v>70458.37</v>
      </c>
      <c r="H909" s="73">
        <f>IF([2]自有船应收租金!AB851="","",[2]自有船应收租金!AB851)</f>
        <v>74793.3</v>
      </c>
      <c r="I909" s="77" t="str">
        <f>[2]自有船应收租金!Y851</f>
        <v>船东费</v>
      </c>
    </row>
    <row r="910" spans="2:9" s="53" customFormat="1" ht="12" customHeight="1">
      <c r="B910" s="73" t="str">
        <f>[2]自有船应收租金!B852</f>
        <v>Heung-A Jakarta</v>
      </c>
      <c r="C910" s="73" t="str">
        <f>[2]自有船应收租金!C852</f>
        <v>DYS</v>
      </c>
      <c r="D910" s="73" t="str">
        <f>[2]自有船应收租金!F852</f>
        <v>第05期</v>
      </c>
      <c r="E910" s="73" t="str">
        <f>[2]自有船应收租金!I852</f>
        <v>2020.05.21-2020.06.05</v>
      </c>
      <c r="F910" s="74">
        <f>[2]自有船应收租金!V852</f>
        <v>0</v>
      </c>
      <c r="G910" s="73">
        <f>[2]自有船应收租金!AA852</f>
        <v>79956.25</v>
      </c>
      <c r="H910" s="73">
        <f>IF([2]自有船应收租金!AB852="","",[2]自有船应收租金!AB852)</f>
        <v>79932.77</v>
      </c>
      <c r="I910" s="77" t="str">
        <f>[2]自有船应收租金!Y852</f>
        <v>1.25%佣金</v>
      </c>
    </row>
    <row r="911" spans="2:9" s="53" customFormat="1" ht="12" customHeight="1">
      <c r="B911" s="73" t="str">
        <f>[2]自有船应收租金!B853</f>
        <v>Heung-A Manila</v>
      </c>
      <c r="C911" s="73" t="str">
        <f>[2]自有船应收租金!C853</f>
        <v>PAN</v>
      </c>
      <c r="D911" s="73" t="str">
        <f>[2]自有船应收租金!F853</f>
        <v>第05期</v>
      </c>
      <c r="E911" s="73" t="str">
        <f>[2]自有船应收租金!I853</f>
        <v>2020.05.22-2020.06.06</v>
      </c>
      <c r="F911" s="74">
        <f>[2]自有船应收租金!V853</f>
        <v>0</v>
      </c>
      <c r="G911" s="73">
        <f>[2]自有船应收租金!AA853</f>
        <v>80937.5</v>
      </c>
      <c r="H911" s="73">
        <f>IF([2]自有船应收租金!AB853="","",[2]自有船应收租金!AB853)</f>
        <v>80904.13</v>
      </c>
      <c r="I911" s="77">
        <f>[2]自有船应收租金!Y853</f>
        <v>0</v>
      </c>
    </row>
    <row r="912" spans="2:9" s="53" customFormat="1" ht="12" customHeight="1">
      <c r="B912" s="73" t="str">
        <f>[2]自有船应收租金!B854</f>
        <v>ACACIA LIBRA</v>
      </c>
      <c r="C912" s="73" t="str">
        <f>[2]自有船应收租金!C854</f>
        <v>CMS</v>
      </c>
      <c r="D912" s="73" t="str">
        <f>[2]自有船应收租金!F854</f>
        <v>第04期</v>
      </c>
      <c r="E912" s="73" t="str">
        <f>[2]自有船应收租金!I854</f>
        <v>2020.05.22-2020.06.06</v>
      </c>
      <c r="F912" s="74">
        <f>[2]自有船应收租金!V854</f>
        <v>0</v>
      </c>
      <c r="G912" s="73">
        <f>[2]自有船应收租金!AA854</f>
        <v>89338.3561643836</v>
      </c>
      <c r="H912" s="73">
        <f>IF([2]自有船应收租金!AB854="","",[2]自有船应收租金!AB854)</f>
        <v>89304.99</v>
      </c>
      <c r="I912" s="77">
        <f>[2]自有船应收租金!Y854</f>
        <v>0</v>
      </c>
    </row>
    <row r="913" spans="2:9" s="53" customFormat="1" ht="12" customHeight="1">
      <c r="B913" s="73" t="str">
        <f>[2]自有船应收租金!B855</f>
        <v>LISBOA</v>
      </c>
      <c r="C913" s="73" t="str">
        <f>[2]自有船应收租金!C855</f>
        <v>STM</v>
      </c>
      <c r="D913" s="73" t="str">
        <f>[2]自有船应收租金!F855</f>
        <v>第02期</v>
      </c>
      <c r="E913" s="73" t="str">
        <f>[2]自有船应收租金!I855</f>
        <v>2020.05.24-2020.06.08</v>
      </c>
      <c r="F913" s="74">
        <f>[2]自有船应收租金!V855</f>
        <v>0</v>
      </c>
      <c r="G913" s="73">
        <f>[2]自有船应收租金!AA855</f>
        <v>72700</v>
      </c>
      <c r="H913" s="73">
        <f>IF([2]自有船应收租金!AB855="","",[2]自有船应收租金!AB855)</f>
        <v>72700</v>
      </c>
      <c r="I913" s="77">
        <f>[2]自有船应收租金!Y855</f>
        <v>0</v>
      </c>
    </row>
    <row r="914" spans="2:9" s="53" customFormat="1" ht="12" customHeight="1">
      <c r="B914" s="73" t="str">
        <f>[2]自有船应收租金!B856</f>
        <v>ACACIA REI</v>
      </c>
      <c r="C914" s="73" t="str">
        <f>[2]自有船应收租金!C856</f>
        <v>STM</v>
      </c>
      <c r="D914" s="73" t="str">
        <f>[2]自有船应收租金!F856</f>
        <v>第03期</v>
      </c>
      <c r="E914" s="73" t="str">
        <f>[2]自有船应收租金!I856</f>
        <v>2020.05.24-2020.06.08</v>
      </c>
      <c r="F914" s="74">
        <f>[2]自有船应收租金!V856</f>
        <v>0</v>
      </c>
      <c r="G914" s="73">
        <f>[2]自有船应收租金!AA856</f>
        <v>89783.95</v>
      </c>
      <c r="H914" s="73">
        <f>IF([2]自有船应收租金!AB856="","",[2]自有船应收租金!AB856)</f>
        <v>89783.95</v>
      </c>
      <c r="I914" s="77" t="str">
        <f>[2]自有船应收租金!Y856</f>
        <v>船东费</v>
      </c>
    </row>
    <row r="915" spans="2:9" s="53" customFormat="1" ht="12" customHeight="1">
      <c r="B915" s="73" t="str">
        <f>[2]自有船应收租金!B857</f>
        <v>ACACIA LAN</v>
      </c>
      <c r="C915" s="73" t="str">
        <f>[2]自有船应收租金!C857</f>
        <v>STM</v>
      </c>
      <c r="D915" s="73" t="str">
        <f>[2]自有船应收租金!F857</f>
        <v>第13期</v>
      </c>
      <c r="E915" s="73" t="str">
        <f>[2]自有船应收租金!I857</f>
        <v>2020.05.26-2020.06.10</v>
      </c>
      <c r="F915" s="74">
        <f>[2]自有船应收租金!V857</f>
        <v>0</v>
      </c>
      <c r="G915" s="73">
        <f>[2]自有船应收租金!AA857</f>
        <v>60650</v>
      </c>
      <c r="H915" s="73">
        <f>IF([2]自有船应收租金!AB857="","",[2]自有船应收租金!AB857)</f>
        <v>60650</v>
      </c>
      <c r="I915" s="77">
        <f>[2]自有船应收租金!Y857</f>
        <v>0</v>
      </c>
    </row>
    <row r="916" spans="2:9" s="53" customFormat="1" ht="12" customHeight="1">
      <c r="B916" s="73" t="str">
        <f>[2]自有船应收租金!B858</f>
        <v>ACACIA MING</v>
      </c>
      <c r="C916" s="73" t="str">
        <f>[2]自有船应收租金!C858</f>
        <v>TYS</v>
      </c>
      <c r="D916" s="73" t="str">
        <f>[2]自有船应收租金!F858</f>
        <v>第05期</v>
      </c>
      <c r="E916" s="73" t="str">
        <f>[2]自有船应收租金!I858</f>
        <v>2020.05.31-2020.06.15</v>
      </c>
      <c r="F916" s="74">
        <f>[2]自有船应收租金!V858</f>
        <v>0</v>
      </c>
      <c r="G916" s="73">
        <f>[2]自有船应收租金!AA858</f>
        <v>74944.905821917797</v>
      </c>
      <c r="H916" s="73">
        <f>IF([2]自有船应收租金!AB858="","",[2]自有船应收租金!AB858)</f>
        <v>74931.53</v>
      </c>
      <c r="I916" s="77" t="str">
        <f>[2]自有船应收租金!Y858</f>
        <v>1.25%佣金</v>
      </c>
    </row>
    <row r="917" spans="2:9" s="53" customFormat="1" ht="12" customHeight="1">
      <c r="B917" s="73" t="str">
        <f>[2]自有船应收租金!B859</f>
        <v>Heung-A Manila</v>
      </c>
      <c r="C917" s="73" t="str">
        <f>[2]自有船应收租金!C859</f>
        <v>STM</v>
      </c>
      <c r="D917" s="73" t="str">
        <f>[2]自有船应收租金!F859</f>
        <v>final</v>
      </c>
      <c r="E917" s="73" t="str">
        <f>[2]自有船应收租金!I859</f>
        <v>2018.12.13-2018.12.30</v>
      </c>
      <c r="F917" s="74">
        <f>[2]自有船应收租金!V859</f>
        <v>0</v>
      </c>
      <c r="G917" s="73">
        <f>[2]自有船应收租金!AA859</f>
        <v>-1012.93</v>
      </c>
      <c r="H917" s="73">
        <f>IF([2]自有船应收租金!AB859="","",[2]自有船应收租金!AB859)</f>
        <v>-1012.93</v>
      </c>
      <c r="I917" s="77" t="str">
        <f>[2]自有船应收租金!Y859</f>
        <v>船东费</v>
      </c>
    </row>
    <row r="918" spans="2:9" s="53" customFormat="1" ht="12" customHeight="1">
      <c r="B918" s="73" t="str">
        <f>[2]自有船应收租金!B860</f>
        <v>ACACIA HAWK</v>
      </c>
      <c r="C918" s="73" t="str">
        <f>[2]自有船应收租金!C860</f>
        <v>CMS</v>
      </c>
      <c r="D918" s="73" t="str">
        <f>[2]自有船应收租金!F860</f>
        <v>第58期</v>
      </c>
      <c r="E918" s="73" t="str">
        <f>[2]自有船应收租金!I860</f>
        <v>2020.06.01-2020.06.12</v>
      </c>
      <c r="F918" s="74">
        <f>[2]自有船应收租金!V860</f>
        <v>0</v>
      </c>
      <c r="G918" s="73">
        <f>[2]自有船应收租金!AA860</f>
        <v>55397.8082191781</v>
      </c>
      <c r="H918" s="73">
        <f>IF([2]自有船应收租金!AB860="","",[2]自有船应收租金!AB860)</f>
        <v>55397.81</v>
      </c>
      <c r="I918" s="77">
        <f>[2]自有船应收租金!Y860</f>
        <v>0</v>
      </c>
    </row>
    <row r="919" spans="2:9" s="53" customFormat="1" ht="12" customHeight="1">
      <c r="B919" s="73" t="str">
        <f>[2]自有船应收租金!B861</f>
        <v>ACACIA HAWK</v>
      </c>
      <c r="C919" s="73" t="str">
        <f>[2]自有船应收租金!C861</f>
        <v>CMS</v>
      </c>
      <c r="D919" s="73" t="str">
        <f>[2]自有船应收租金!F861</f>
        <v>第58期</v>
      </c>
      <c r="E919" s="73" t="str">
        <f>[2]自有船应收租金!I861</f>
        <v>2020.06.12-2020.06.16</v>
      </c>
      <c r="F919" s="74">
        <f>[2]自有船应收租金!V861</f>
        <v>0</v>
      </c>
      <c r="G919" s="73">
        <f>[2]自有船应收租金!AA861</f>
        <v>18864.657534246599</v>
      </c>
      <c r="H919" s="73">
        <f>IF([2]自有船应收租金!AB861="","",[2]自有船应收租金!AB861)</f>
        <v>18836.96</v>
      </c>
      <c r="I919" s="77">
        <f>[2]自有船应收租金!Y861</f>
        <v>0</v>
      </c>
    </row>
    <row r="920" spans="2:9" s="53" customFormat="1" ht="12" customHeight="1">
      <c r="B920" s="73" t="str">
        <f>[2]自有船应收租金!B862</f>
        <v>ACACIA VIRGO</v>
      </c>
      <c r="C920" s="73" t="str">
        <f>[2]自有船应收租金!C862</f>
        <v>SCP</v>
      </c>
      <c r="D920" s="73" t="str">
        <f>[2]自有船应收租金!F862</f>
        <v>第06期</v>
      </c>
      <c r="E920" s="73" t="str">
        <f>[2]自有船应收租金!I862</f>
        <v>2020.06.02-2020.06.17</v>
      </c>
      <c r="F920" s="74">
        <f>[2]自有船应收租金!V862</f>
        <v>0</v>
      </c>
      <c r="G920" s="73">
        <f>[2]自有船应收租金!AA862</f>
        <v>10005.715342465801</v>
      </c>
      <c r="H920" s="73">
        <f>IF([2]自有船应收租金!AB862="","",[2]自有船应收租金!AB862)</f>
        <v>9682.35</v>
      </c>
      <c r="I920" s="77" t="str">
        <f>[2]自有船应收租金!Y862</f>
        <v>1.25%佣金/船东预留费/船东费</v>
      </c>
    </row>
    <row r="921" spans="2:9" s="53" customFormat="1" ht="12" customHeight="1">
      <c r="B921" s="73" t="str">
        <f>[2]自有船应收租金!B863</f>
        <v>Heung-A Singapore</v>
      </c>
      <c r="C921" s="73" t="str">
        <f>[2]自有船应收租金!C863</f>
        <v>SNL</v>
      </c>
      <c r="D921" s="73" t="str">
        <f>[2]自有船应收租金!F863</f>
        <v>第16期</v>
      </c>
      <c r="E921" s="73" t="str">
        <f>[2]自有船应收租金!I863</f>
        <v>2020.06.03-2020.06.18</v>
      </c>
      <c r="F921" s="74">
        <f>[2]自有船应收租金!V863</f>
        <v>0</v>
      </c>
      <c r="G921" s="73">
        <f>[2]自有船应收租金!AA863</f>
        <v>79825</v>
      </c>
      <c r="H921" s="73">
        <f>IF([2]自有船应收租金!AB863="","",[2]自有船应收租金!AB863)</f>
        <v>79798.960000000006</v>
      </c>
      <c r="I921" s="77">
        <f>[2]自有船应收租金!Y863</f>
        <v>0</v>
      </c>
    </row>
    <row r="922" spans="2:9" s="53" customFormat="1" ht="12" customHeight="1">
      <c r="B922" s="73" t="str">
        <f>[2]自有船应收租金!B864</f>
        <v>ACACIA MAKOTO</v>
      </c>
      <c r="C922" s="73" t="str">
        <f>[2]自有船应收租金!C864</f>
        <v>STM</v>
      </c>
      <c r="D922" s="73" t="str">
        <f>[2]自有船应收租金!F864</f>
        <v>第48期</v>
      </c>
      <c r="E922" s="73" t="str">
        <f>[2]自有船应收租金!I864</f>
        <v>2020.06.03-2020.06.18</v>
      </c>
      <c r="F922" s="74">
        <f>[2]自有船应收租金!V864</f>
        <v>0</v>
      </c>
      <c r="G922" s="73">
        <f>[2]自有船应收租金!AA864</f>
        <v>88848.04</v>
      </c>
      <c r="H922" s="73">
        <f>IF([2]自有船应收租金!AB864="","",[2]自有船应收租金!AB864)</f>
        <v>88848.04</v>
      </c>
      <c r="I922" s="77" t="str">
        <f>[2]自有船应收租金!Y864</f>
        <v>船东费</v>
      </c>
    </row>
    <row r="923" spans="2:9" s="53" customFormat="1" ht="12" customHeight="1">
      <c r="B923" s="73" t="str">
        <f>[2]自有船应收租金!B865</f>
        <v>ACACIA ARIES</v>
      </c>
      <c r="C923" s="73" t="str">
        <f>[2]自有船应收租金!C865</f>
        <v>STM</v>
      </c>
      <c r="D923" s="73" t="str">
        <f>[2]自有船应收租金!F865</f>
        <v>第08期</v>
      </c>
      <c r="E923" s="73" t="str">
        <f>[2]自有船应收租金!I865</f>
        <v>2020.06.04-2020.06.19</v>
      </c>
      <c r="F923" s="74">
        <f>[2]自有船应收租金!V865</f>
        <v>0</v>
      </c>
      <c r="G923" s="73">
        <f>[2]自有船应收租金!AA865</f>
        <v>60469.279999999999</v>
      </c>
      <c r="H923" s="73">
        <f>IF([2]自有船应收租金!AB865="","",[2]自有船应收租金!AB865)</f>
        <v>60469.73</v>
      </c>
      <c r="I923" s="77" t="str">
        <f>[2]自有船应收租金!Y865</f>
        <v>船东费</v>
      </c>
    </row>
    <row r="924" spans="2:9" s="53" customFormat="1" ht="12" customHeight="1">
      <c r="B924" s="73" t="str">
        <f>[2]自有船应收租金!B866</f>
        <v>JRS CARINA</v>
      </c>
      <c r="C924" s="73" t="str">
        <f>[2]自有船应收租金!C866</f>
        <v>CCL</v>
      </c>
      <c r="D924" s="73" t="str">
        <f>[2]自有船应收租金!F866</f>
        <v>第48期</v>
      </c>
      <c r="E924" s="73" t="str">
        <f>[2]自有船应收租金!I866</f>
        <v>2020.06.04-2020.06.19</v>
      </c>
      <c r="F924" s="74">
        <f>[2]自有船应收租金!V866</f>
        <v>0</v>
      </c>
      <c r="G924" s="73">
        <f>[2]自有船应收租金!AA866</f>
        <v>65154.1502666667</v>
      </c>
      <c r="H924" s="73">
        <f>IF([2]自有船应收租金!AB866="","",[2]自有船应收租金!AB866)</f>
        <v>65151.72</v>
      </c>
      <c r="I924" s="77" t="str">
        <f>[2]自有船应收租金!Y866</f>
        <v>船东费/停租2020.06.01 13:30-19:00 0.22916天）</v>
      </c>
    </row>
    <row r="925" spans="2:9" s="53" customFormat="1" ht="12" customHeight="1">
      <c r="B925" s="73" t="str">
        <f>[2]自有船应收租金!B867</f>
        <v>Heung-A Jakarta</v>
      </c>
      <c r="C925" s="73" t="str">
        <f>[2]自有船应收租金!C867</f>
        <v>DYS</v>
      </c>
      <c r="D925" s="73" t="str">
        <f>[2]自有船应收租金!F867</f>
        <v>第06期</v>
      </c>
      <c r="E925" s="73" t="str">
        <f>[2]自有船应收租金!I867</f>
        <v>2020.06.05-2020.06.20</v>
      </c>
      <c r="F925" s="74">
        <f>[2]自有船应收租金!V867</f>
        <v>0</v>
      </c>
      <c r="G925" s="73">
        <f>[2]自有船应收租金!AA867</f>
        <v>77604.06</v>
      </c>
      <c r="H925" s="73">
        <f>IF([2]自有船应收租金!AB867="","",[2]自有船应收租金!AB867)</f>
        <v>77580.52</v>
      </c>
      <c r="I925" s="77" t="str">
        <f>[2]自有船应收租金!Y867</f>
        <v>1.25%佣金/船东费</v>
      </c>
    </row>
    <row r="926" spans="2:9" s="53" customFormat="1" ht="12" customHeight="1">
      <c r="B926" s="73" t="str">
        <f>[2]自有船应收租金!B868</f>
        <v>JRS CORVUS</v>
      </c>
      <c r="C926" s="73" t="str">
        <f>[2]自有船应收租金!C868</f>
        <v>SKR</v>
      </c>
      <c r="D926" s="73" t="str">
        <f>[2]自有船应收租金!F868</f>
        <v>第01期</v>
      </c>
      <c r="E926" s="73" t="str">
        <f>[2]自有船应收租金!I868</f>
        <v>2020.06.05-2020.06.17</v>
      </c>
      <c r="F926" s="74">
        <f>[2]自有船应收租金!V868</f>
        <v>0</v>
      </c>
      <c r="G926" s="73">
        <f>[2]自有船应收租金!AA868</f>
        <v>56770</v>
      </c>
      <c r="H926" s="73">
        <f>IF([2]自有船应收租金!AB868="","",[2]自有船应收租金!AB868)</f>
        <v>56756.63</v>
      </c>
      <c r="I926" s="77" t="str">
        <f>[2]自有船应收租金!Y868</f>
        <v>1.25%佣金</v>
      </c>
    </row>
    <row r="927" spans="2:9" s="53" customFormat="1" ht="12" customHeight="1">
      <c r="B927" s="73" t="str">
        <f>[2]自有船应收租金!B869</f>
        <v>Heung-A Manila</v>
      </c>
      <c r="C927" s="73" t="str">
        <f>[2]自有船应收租金!C869</f>
        <v>PAN</v>
      </c>
      <c r="D927" s="73" t="str">
        <f>[2]自有船应收租金!F869</f>
        <v>第06期</v>
      </c>
      <c r="E927" s="73" t="str">
        <f>[2]自有船应收租金!I869</f>
        <v>2020.06.06-2020.06.21</v>
      </c>
      <c r="F927" s="74">
        <f>[2]自有船应收租金!V869</f>
        <v>0</v>
      </c>
      <c r="G927" s="73">
        <f>[2]自有船应收租金!AA869</f>
        <v>80240.990000000005</v>
      </c>
      <c r="H927" s="73">
        <f>IF([2]自有船应收租金!AB869="","",[2]自有船应收租金!AB869)</f>
        <v>80207.63</v>
      </c>
      <c r="I927" s="77" t="str">
        <f>[2]自有船应收租金!Y869</f>
        <v>船东费</v>
      </c>
    </row>
    <row r="928" spans="2:9" s="53" customFormat="1" ht="12" customHeight="1">
      <c r="B928" s="73" t="str">
        <f>[2]自有船应收租金!B870</f>
        <v>ACACIA LIBRA</v>
      </c>
      <c r="C928" s="73" t="str">
        <f>[2]自有船应收租金!C870</f>
        <v>CMS</v>
      </c>
      <c r="D928" s="73" t="str">
        <f>[2]自有船应收租金!F870</f>
        <v>第05期</v>
      </c>
      <c r="E928" s="73" t="str">
        <f>[2]自有船应收租金!I870</f>
        <v>2020.06.06-2020.06.21</v>
      </c>
      <c r="F928" s="74">
        <f>[2]自有船应收租金!V870</f>
        <v>0</v>
      </c>
      <c r="G928" s="73">
        <f>[2]自有船应收租金!AA870</f>
        <v>89338.3561643836</v>
      </c>
      <c r="H928" s="73">
        <f>IF([2]自有船应收租金!AB870="","",[2]自有船应收租金!AB870)</f>
        <v>89304.99</v>
      </c>
      <c r="I928" s="77">
        <f>[2]自有船应收租金!Y870</f>
        <v>0</v>
      </c>
    </row>
    <row r="929" spans="2:9" s="53" customFormat="1" ht="12" customHeight="1">
      <c r="B929" s="73" t="str">
        <f>[2]自有船应收租金!B871</f>
        <v>ACACIA TAURUS</v>
      </c>
      <c r="C929" s="73" t="str">
        <f>[2]自有船应收租金!C871</f>
        <v>STM</v>
      </c>
      <c r="D929" s="73" t="str">
        <f>[2]自有船应收租金!F871</f>
        <v>第01期</v>
      </c>
      <c r="E929" s="73" t="str">
        <f>[2]自有船应收租金!I871</f>
        <v>2020.06.06-2020.06.21</v>
      </c>
      <c r="F929" s="74">
        <f>[2]自有船应收租金!V871</f>
        <v>0</v>
      </c>
      <c r="G929" s="73">
        <f>[2]自有船应收租金!AA871</f>
        <v>152817.14060000001</v>
      </c>
      <c r="H929" s="73">
        <f>IF([2]自有船应收租金!AB871="","",[2]自有船应收租金!AB871)</f>
        <v>152817.14000000001</v>
      </c>
      <c r="I929" s="77" t="str">
        <f>[2]自有船应收租金!Y871</f>
        <v>船东费</v>
      </c>
    </row>
    <row r="930" spans="2:9" s="53" customFormat="1" ht="12" customHeight="1">
      <c r="B930" s="73" t="str">
        <f>[2]自有船应收租金!B872</f>
        <v>LISBOA</v>
      </c>
      <c r="C930" s="73" t="str">
        <f>[2]自有船应收租金!C872</f>
        <v>STM</v>
      </c>
      <c r="D930" s="73" t="str">
        <f>[2]自有船应收租金!F872</f>
        <v>第03期</v>
      </c>
      <c r="E930" s="73" t="str">
        <f>[2]自有船应收租金!I872</f>
        <v>2020.06.08-2020.06.23</v>
      </c>
      <c r="F930" s="74">
        <f>[2]自有船应收租金!V872</f>
        <v>0</v>
      </c>
      <c r="G930" s="73">
        <f>[2]自有船应收租金!AA872</f>
        <v>72566.63</v>
      </c>
      <c r="H930" s="73">
        <f>IF([2]自有船应收租金!AB872="","",[2]自有船应收租金!AB872)</f>
        <v>72566.63</v>
      </c>
      <c r="I930" s="77" t="str">
        <f>[2]自有船应收租金!Y872</f>
        <v>船东费</v>
      </c>
    </row>
    <row r="931" spans="2:9" s="53" customFormat="1" ht="12" customHeight="1">
      <c r="B931" s="73" t="str">
        <f>[2]自有船应收租金!B873</f>
        <v>ACACIA REI</v>
      </c>
      <c r="C931" s="73" t="str">
        <f>[2]自有船应收租金!C873</f>
        <v>STM</v>
      </c>
      <c r="D931" s="73" t="str">
        <f>[2]自有船应收租金!F873</f>
        <v>第04期</v>
      </c>
      <c r="E931" s="73" t="str">
        <f>[2]自有船应收租金!I873</f>
        <v>2020.06.08-2020.06.23</v>
      </c>
      <c r="F931" s="74">
        <f>[2]自有船应收租金!V873</f>
        <v>0</v>
      </c>
      <c r="G931" s="73">
        <f>[2]自有船应收租金!AA873</f>
        <v>91200</v>
      </c>
      <c r="H931" s="73">
        <f>IF([2]自有船应收租金!AB873="","",[2]自有船应收租金!AB873)</f>
        <v>91200</v>
      </c>
      <c r="I931" s="77">
        <f>[2]自有船应收租金!Y873</f>
        <v>0</v>
      </c>
    </row>
    <row r="932" spans="2:9" s="53" customFormat="1" ht="12" customHeight="1">
      <c r="B932" s="73" t="str">
        <f>[2]自有船应收租金!B874</f>
        <v>ACACIA LAN</v>
      </c>
      <c r="C932" s="73" t="str">
        <f>[2]自有船应收租金!C874</f>
        <v>STM</v>
      </c>
      <c r="D932" s="73" t="str">
        <f>[2]自有船应收租金!F874</f>
        <v>第14期</v>
      </c>
      <c r="E932" s="73" t="str">
        <f>[2]自有船应收租金!I874</f>
        <v>2020.06.10-2020.06.25</v>
      </c>
      <c r="F932" s="74">
        <f>[2]自有船应收租金!V874</f>
        <v>0</v>
      </c>
      <c r="G932" s="73">
        <f>[2]自有船应收租金!AA874</f>
        <v>60650</v>
      </c>
      <c r="H932" s="73">
        <f>IF([2]自有船应收租金!AB874="","",[2]自有船应收租金!AB874)</f>
        <v>60650</v>
      </c>
      <c r="I932" s="77">
        <f>[2]自有船应收租金!Y874</f>
        <v>0</v>
      </c>
    </row>
    <row r="933" spans="2:9" s="53" customFormat="1" ht="12" customHeight="1">
      <c r="B933" s="73" t="str">
        <f>[2]自有船应收租金!B875</f>
        <v>ACACIA MING</v>
      </c>
      <c r="C933" s="73" t="str">
        <f>[2]自有船应收租金!C875</f>
        <v>TYS</v>
      </c>
      <c r="D933" s="73" t="str">
        <f>[2]自有船应收租金!F875</f>
        <v>第06期</v>
      </c>
      <c r="E933" s="73" t="str">
        <f>[2]自有船应收租金!I875</f>
        <v>2020.06.15-2020.06.30</v>
      </c>
      <c r="F933" s="74">
        <f>[2]自有船应收租金!V875</f>
        <v>0</v>
      </c>
      <c r="G933" s="73">
        <f>[2]自有船应收租金!AA875</f>
        <v>74944.905821917797</v>
      </c>
      <c r="H933" s="73">
        <f>IF([2]自有船应收租金!AB875="","",[2]自有船应收租金!AB875)</f>
        <v>74930.63</v>
      </c>
      <c r="I933" s="77" t="str">
        <f>[2]自有船应收租金!Y875</f>
        <v>1.25%佣金</v>
      </c>
    </row>
    <row r="934" spans="2:9" s="53" customFormat="1" ht="12" customHeight="1">
      <c r="B934" s="73" t="str">
        <f>[2]自有船应收租金!B876</f>
        <v>ACACIA HAWK</v>
      </c>
      <c r="C934" s="73" t="str">
        <f>[2]自有船应收租金!C876</f>
        <v>CMS</v>
      </c>
      <c r="D934" s="73" t="str">
        <f>[2]自有船应收租金!F876</f>
        <v>第59期</v>
      </c>
      <c r="E934" s="73" t="str">
        <f>[2]自有船应收租金!I876</f>
        <v>2020.06.16-2020.07.01</v>
      </c>
      <c r="F934" s="74">
        <f>[2]自有船应收租金!V876</f>
        <v>0</v>
      </c>
      <c r="G934" s="73">
        <f>[2]自有船应收租金!AA876</f>
        <v>70742.465753424694</v>
      </c>
      <c r="H934" s="73">
        <f>IF([2]自有船应收租金!AB876="","",[2]自有船应收租金!AB876)</f>
        <v>70714.77</v>
      </c>
      <c r="I934" s="77">
        <f>[2]自有船应收租金!Y876</f>
        <v>0</v>
      </c>
    </row>
    <row r="935" spans="2:9" s="53" customFormat="1" ht="12" customHeight="1">
      <c r="B935" s="73" t="str">
        <f>[2]自有船应收租金!B877</f>
        <v>ACACIA VIRGO</v>
      </c>
      <c r="C935" s="73" t="str">
        <f>[2]自有船应收租金!C877</f>
        <v>SCP</v>
      </c>
      <c r="D935" s="73" t="str">
        <f>[2]自有船应收租金!F877</f>
        <v>第07期</v>
      </c>
      <c r="E935" s="73" t="str">
        <f>[2]自有船应收租金!I877</f>
        <v>2020.06.17-2020.06.19</v>
      </c>
      <c r="F935" s="74">
        <f>[2]自有船应收租金!V877</f>
        <v>0</v>
      </c>
      <c r="G935" s="73">
        <f>[2]自有船应收租金!AA877</f>
        <v>11444.9637751142</v>
      </c>
      <c r="H935" s="73">
        <f>IF([2]自有船应收租金!AB877="","",[2]自有船应收租金!AB877)</f>
        <v>11444.96</v>
      </c>
      <c r="I935" s="77" t="str">
        <f>[2]自有船应收租金!Y877</f>
        <v>1.25%佣金</v>
      </c>
    </row>
    <row r="936" spans="2:9" s="53" customFormat="1" ht="12" customHeight="1">
      <c r="B936" s="73" t="str">
        <f>[2]自有船应收租金!B878</f>
        <v>ACACIA VIRGO</v>
      </c>
      <c r="C936" s="73" t="str">
        <f>[2]自有船应收租金!C878</f>
        <v>SCP</v>
      </c>
      <c r="D936" s="73" t="str">
        <f>[2]自有船应收租金!F878</f>
        <v>第07期</v>
      </c>
      <c r="E936" s="73" t="str">
        <f>[2]自有船应收租金!I878</f>
        <v>2020.06.19-2020.07.02</v>
      </c>
      <c r="F936" s="74">
        <f>[2]自有船应收租金!V878</f>
        <v>0</v>
      </c>
      <c r="G936" s="73">
        <f>[2]自有船应收租金!AA878</f>
        <v>17592.329692351599</v>
      </c>
      <c r="H936" s="73">
        <f>IF([2]自有船应收租金!AB878="","",[2]自有船应收租金!AB878)</f>
        <v>17568.96</v>
      </c>
      <c r="I936" s="77" t="str">
        <f>[2]自有船应收租金!Y878</f>
        <v>1.25%佣金/船东费预留</v>
      </c>
    </row>
    <row r="937" spans="2:9" s="53" customFormat="1" ht="12" customHeight="1">
      <c r="B937" s="73" t="str">
        <f>[2]自有船应收租金!B879</f>
        <v>ACACIA VIRGO</v>
      </c>
      <c r="C937" s="73" t="str">
        <f>[2]自有船应收租金!C879</f>
        <v>SCP</v>
      </c>
      <c r="D937" s="73" t="str">
        <f>[2]自有船应收租金!F879</f>
        <v>第07期</v>
      </c>
      <c r="E937" s="73" t="str">
        <f>[2]自有船应收租金!I879</f>
        <v>2020.06.19-2020.07.02</v>
      </c>
      <c r="F937" s="74">
        <f>[2]自有船应收租金!V879</f>
        <v>0</v>
      </c>
      <c r="G937" s="73">
        <f>[2]自有船应收租金!AA879</f>
        <v>9597.2199999999993</v>
      </c>
      <c r="H937" s="73">
        <f>IF([2]自有船应收租金!AB879="","",[2]自有船应收租金!AB879)</f>
        <v>9573.85</v>
      </c>
      <c r="I937" s="77" t="str">
        <f>[2]自有船应收租金!Y879</f>
        <v>1.25%佣金/船东费/2012e-2021e劳务费/</v>
      </c>
    </row>
    <row r="938" spans="2:9" s="53" customFormat="1" ht="12" customHeight="1">
      <c r="B938" s="73" t="str">
        <f>[2]自有船应收租金!B880</f>
        <v>Heung-A Singapore</v>
      </c>
      <c r="C938" s="73" t="str">
        <f>[2]自有船应收租金!C880</f>
        <v>SNL</v>
      </c>
      <c r="D938" s="73" t="str">
        <f>[2]自有船应收租金!F880</f>
        <v>第17期</v>
      </c>
      <c r="E938" s="73" t="str">
        <f>[2]自有船应收租金!I880</f>
        <v>2020.06.18-2020.07.03</v>
      </c>
      <c r="F938" s="74">
        <f>[2]自有船应收租金!V880</f>
        <v>0</v>
      </c>
      <c r="G938" s="73">
        <f>[2]自有船应收租金!AA880</f>
        <v>79825</v>
      </c>
      <c r="H938" s="73">
        <f>IF([2]自有船应收租金!AB880="","",[2]自有船应收租金!AB880)</f>
        <v>79798.94</v>
      </c>
      <c r="I938" s="77">
        <f>[2]自有船应收租金!Y880</f>
        <v>0</v>
      </c>
    </row>
    <row r="939" spans="2:9" s="53" customFormat="1" ht="12" customHeight="1">
      <c r="B939" s="73" t="str">
        <f>[2]自有船应收租金!B881</f>
        <v>ACACIA MAKOTO</v>
      </c>
      <c r="C939" s="73" t="str">
        <f>[2]自有船应收租金!C881</f>
        <v>STM</v>
      </c>
      <c r="D939" s="73" t="str">
        <f>[2]自有船应收租金!F881</f>
        <v>第49期</v>
      </c>
      <c r="E939" s="73" t="str">
        <f>[2]自有船应收租金!I881</f>
        <v>2020.06.18-2020.07.03</v>
      </c>
      <c r="F939" s="74">
        <f>[2]自有船应收租金!V881</f>
        <v>0</v>
      </c>
      <c r="G939" s="73">
        <f>[2]自有船应收租金!AA881</f>
        <v>89709.37</v>
      </c>
      <c r="H939" s="73">
        <f>IF([2]自有船应收租金!AB881="","",[2]自有船应收租金!AB881)</f>
        <v>89709.37</v>
      </c>
      <c r="I939" s="77" t="str">
        <f>[2]自有船应收租金!Y881</f>
        <v>船东费</v>
      </c>
    </row>
    <row r="940" spans="2:9" s="53" customFormat="1" ht="12" customHeight="1">
      <c r="B940" s="73" t="str">
        <f>[2]自有船应收租金!B882</f>
        <v>ACACIA ARIES</v>
      </c>
      <c r="C940" s="73" t="str">
        <f>[2]自有船应收租金!C882</f>
        <v>STM</v>
      </c>
      <c r="D940" s="73" t="str">
        <f>[2]自有船应收租金!F882</f>
        <v>第09期</v>
      </c>
      <c r="E940" s="73" t="str">
        <f>[2]自有船应收租金!I882</f>
        <v>2020.06.19-2020.07.04</v>
      </c>
      <c r="F940" s="74">
        <f>[2]自有船应收租金!V882</f>
        <v>0</v>
      </c>
      <c r="G940" s="73">
        <f>[2]自有船应收租金!AA882</f>
        <v>60250.92</v>
      </c>
      <c r="H940" s="73">
        <f>IF([2]自有船应收租金!AB882="","",[2]自有船应收租金!AB882)</f>
        <v>60250.92</v>
      </c>
      <c r="I940" s="77" t="str">
        <f>[2]自有船应收租金!Y882</f>
        <v>船东费</v>
      </c>
    </row>
    <row r="941" spans="2:9" s="53" customFormat="1" ht="12" customHeight="1">
      <c r="B941" s="73" t="str">
        <f>[2]自有船应收租金!B883</f>
        <v>JRS CARINA</v>
      </c>
      <c r="C941" s="73" t="str">
        <f>[2]自有船应收租金!C883</f>
        <v>CCL</v>
      </c>
      <c r="D941" s="73" t="str">
        <f>[2]自有船应收租金!F883</f>
        <v>第49期</v>
      </c>
      <c r="E941" s="73" t="str">
        <f>[2]自有船应收租金!I883</f>
        <v>2020.06.19-2020.07.04</v>
      </c>
      <c r="F941" s="74">
        <f>[2]自有船应收租金!V883</f>
        <v>0</v>
      </c>
      <c r="G941" s="73">
        <f>[2]自有船应收租金!AA883</f>
        <v>70600</v>
      </c>
      <c r="H941" s="73">
        <f>IF([2]自有船应收租金!AB883="","",[2]自有船应收租金!AB883)</f>
        <v>70597.600000000006</v>
      </c>
      <c r="I941" s="77">
        <f>[2]自有船应收租金!Y883</f>
        <v>0</v>
      </c>
    </row>
    <row r="942" spans="2:9" s="53" customFormat="1" ht="12" customHeight="1">
      <c r="B942" s="73" t="str">
        <f>[2]自有船应收租金!B884</f>
        <v>Heung-A Jakarta</v>
      </c>
      <c r="C942" s="73" t="str">
        <f>[2]自有船应收租金!C884</f>
        <v>DYS</v>
      </c>
      <c r="D942" s="73" t="str">
        <f>[2]自有船应收租金!F884</f>
        <v>第07期</v>
      </c>
      <c r="E942" s="73" t="str">
        <f>[2]自有船应收租金!I884</f>
        <v>2020.06.20-2020.07.05</v>
      </c>
      <c r="F942" s="74">
        <f>[2]自有船应收租金!V884</f>
        <v>0</v>
      </c>
      <c r="G942" s="73">
        <f>[2]自有船应收租金!AA884</f>
        <v>79956.25</v>
      </c>
      <c r="H942" s="73">
        <f>IF([2]自有船应收租金!AB884="","",[2]自有船应收租金!AB884)</f>
        <v>79919.13</v>
      </c>
      <c r="I942" s="77" t="str">
        <f>[2]自有船应收租金!Y884</f>
        <v>1.25%佣金</v>
      </c>
    </row>
    <row r="943" spans="2:9" s="53" customFormat="1" ht="12" customHeight="1">
      <c r="B943" s="73" t="str">
        <f>[2]自有船应收租金!B885</f>
        <v>JRS CORVUS</v>
      </c>
      <c r="C943" s="73" t="str">
        <f>[2]自有船应收租金!C885</f>
        <v>SKR</v>
      </c>
      <c r="D943" s="73" t="str">
        <f>[2]自有船应收租金!F885</f>
        <v>PREFINAL</v>
      </c>
      <c r="E943" s="73" t="str">
        <f>[2]自有船应收租金!I885</f>
        <v>2020.06.17-2020.06.24</v>
      </c>
      <c r="F943" s="74">
        <f>[2]自有船应收租金!V885</f>
        <v>0</v>
      </c>
      <c r="G943" s="73">
        <f>[2]自有船应收租金!AA885</f>
        <v>35541.633333333302</v>
      </c>
      <c r="H943" s="73">
        <f>IF([2]自有船应收租金!AB885="","",[2]自有船应收租金!AB885)</f>
        <v>35528.26</v>
      </c>
      <c r="I943" s="77" t="str">
        <f>[2]自有船应收租金!Y885</f>
        <v>1.25%佣金/船东费预留</v>
      </c>
    </row>
    <row r="944" spans="2:9" s="53" customFormat="1" ht="12" customHeight="1">
      <c r="B944" s="73" t="str">
        <f>[2]自有船应收租金!B886</f>
        <v>Heung-A Manila</v>
      </c>
      <c r="C944" s="73" t="str">
        <f>[2]自有船应收租金!C886</f>
        <v>PAN</v>
      </c>
      <c r="D944" s="73" t="str">
        <f>[2]自有船应收租金!F886</f>
        <v>第07期</v>
      </c>
      <c r="E944" s="73" t="str">
        <f>[2]自有船应收租金!I886</f>
        <v>2020.06.21-2020.07.06</v>
      </c>
      <c r="F944" s="74">
        <f>[2]自有船应收租金!V886</f>
        <v>0</v>
      </c>
      <c r="G944" s="73">
        <f>[2]自有船应收租金!AA886</f>
        <v>80937.5</v>
      </c>
      <c r="H944" s="73">
        <f>IF([2]自有船应收租金!AB886="","",[2]自有船应收租金!AB886)</f>
        <v>80904.13</v>
      </c>
      <c r="I944" s="77">
        <f>[2]自有船应收租金!Y886</f>
        <v>0</v>
      </c>
    </row>
    <row r="945" spans="2:9" s="53" customFormat="1" ht="12" customHeight="1">
      <c r="B945" s="73" t="str">
        <f>[2]自有船应收租金!B887</f>
        <v>ACACIA LIBRA</v>
      </c>
      <c r="C945" s="73" t="str">
        <f>[2]自有船应收租金!C887</f>
        <v>CMS</v>
      </c>
      <c r="D945" s="73" t="str">
        <f>[2]自有船应收租金!F887</f>
        <v>PREFINAL</v>
      </c>
      <c r="E945" s="73" t="str">
        <f>[2]自有船应收租金!I887</f>
        <v>2020.06.21-2020.07.09</v>
      </c>
      <c r="F945" s="74">
        <f>[2]自有船应收租金!V887</f>
        <v>0</v>
      </c>
      <c r="G945" s="73">
        <f>[2]自有船应收租金!AA887</f>
        <v>-51535.702430136997</v>
      </c>
      <c r="H945" s="73">
        <f>IF([2]自有船应收租金!AB887="","",[2]自有船应收租金!AB887)</f>
        <v>-51535.7</v>
      </c>
      <c r="I945" s="77" t="str">
        <f>[2]自有船应收租金!Y887</f>
        <v>交还船检验费/船东费预留 /船员劳务费</v>
      </c>
    </row>
    <row r="946" spans="2:9" s="53" customFormat="1" ht="12" customHeight="1">
      <c r="B946" s="73" t="str">
        <f>[2]自有船应收租金!B888</f>
        <v>ACACIA LIBRA</v>
      </c>
      <c r="C946" s="73" t="str">
        <f>[2]自有船应收租金!C888</f>
        <v>CMS</v>
      </c>
      <c r="D946" s="73" t="str">
        <f>[2]自有船应收租金!F888</f>
        <v>final</v>
      </c>
      <c r="E946" s="73" t="str">
        <f>[2]自有船应收租金!I888</f>
        <v>2020.06.21-2020.07.09</v>
      </c>
      <c r="F946" s="74">
        <f>[2]自有船应收租金!V888</f>
        <v>0</v>
      </c>
      <c r="G946" s="73">
        <f>[2]自有船应收租金!AA888</f>
        <v>889.66</v>
      </c>
      <c r="H946" s="73">
        <f>IF([2]自有船应收租金!AB888="","",[2]自有船应收租金!AB888)</f>
        <v>856.3</v>
      </c>
      <c r="I946" s="77" t="str">
        <f>[2]自有船应收租金!Y888</f>
        <v>船东费预留返还/船东费</v>
      </c>
    </row>
    <row r="947" spans="2:9" s="53" customFormat="1" ht="12" customHeight="1">
      <c r="B947" s="73" t="str">
        <f>[2]自有船应收租金!B889</f>
        <v>ACACIA TAURUS</v>
      </c>
      <c r="C947" s="73" t="str">
        <f>[2]自有船应收租金!C889</f>
        <v>STM</v>
      </c>
      <c r="D947" s="73" t="str">
        <f>[2]自有船应收租金!F889</f>
        <v>第02期</v>
      </c>
      <c r="E947" s="73" t="str">
        <f>[2]自有船应收租金!I889</f>
        <v>2020.06.21-2020.07.06</v>
      </c>
      <c r="F947" s="74">
        <f>[2]自有船应收租金!V889</f>
        <v>0</v>
      </c>
      <c r="G947" s="73">
        <f>[2]自有船应收租金!AA889</f>
        <v>60077.5</v>
      </c>
      <c r="H947" s="73">
        <f>IF([2]自有船应收租金!AB889="","",[2]自有船应收租金!AB889)</f>
        <v>60077.51</v>
      </c>
      <c r="I947" s="77" t="str">
        <f>[2]自有船应收租金!Y889</f>
        <v>船东费</v>
      </c>
    </row>
    <row r="948" spans="2:9" s="53" customFormat="1" ht="12" customHeight="1">
      <c r="B948" s="73" t="str">
        <f>[2]自有船应收租金!B890</f>
        <v>LISBOA</v>
      </c>
      <c r="C948" s="73" t="str">
        <f>[2]自有船应收租金!C890</f>
        <v>STM</v>
      </c>
      <c r="D948" s="73" t="str">
        <f>[2]自有船应收租金!F890</f>
        <v>第04期</v>
      </c>
      <c r="E948" s="73" t="str">
        <f>[2]自有船应收租金!I890</f>
        <v>2020.06.23-2020.07.08</v>
      </c>
      <c r="F948" s="74">
        <f>[2]自有船应收租金!V890</f>
        <v>0</v>
      </c>
      <c r="G948" s="73">
        <f>[2]自有船应收租金!AA890</f>
        <v>72700</v>
      </c>
      <c r="H948" s="73">
        <f>IF([2]自有船应收租金!AB890="","",[2]自有船应收租金!AB890)</f>
        <v>72700</v>
      </c>
      <c r="I948" s="77">
        <f>[2]自有船应收租金!Y890</f>
        <v>0</v>
      </c>
    </row>
    <row r="949" spans="2:9" s="53" customFormat="1" ht="12" customHeight="1">
      <c r="B949" s="73" t="str">
        <f>[2]自有船应收租金!B891</f>
        <v>ACACIA REI</v>
      </c>
      <c r="C949" s="73" t="str">
        <f>[2]自有船应收租金!C891</f>
        <v>STM</v>
      </c>
      <c r="D949" s="73" t="str">
        <f>[2]自有船应收租金!F891</f>
        <v>第05期</v>
      </c>
      <c r="E949" s="73" t="str">
        <f>[2]自有船应收租金!I891</f>
        <v>2020.06.23-2020.07.08</v>
      </c>
      <c r="F949" s="74">
        <f>[2]自有船应收租金!V891</f>
        <v>0</v>
      </c>
      <c r="G949" s="73">
        <f>[2]自有船应收租金!AA891</f>
        <v>91200</v>
      </c>
      <c r="H949" s="73">
        <f>IF([2]自有船应收租金!AB891="","",[2]自有船应收租金!AB891)</f>
        <v>91200</v>
      </c>
      <c r="I949" s="77">
        <f>[2]自有船应收租金!Y891</f>
        <v>0</v>
      </c>
    </row>
    <row r="950" spans="2:9" s="53" customFormat="1" ht="12" customHeight="1">
      <c r="B950" s="73" t="str">
        <f>[2]自有船应收租金!B892</f>
        <v>JRS CORVUS</v>
      </c>
      <c r="C950" s="73" t="str">
        <f>[2]自有船应收租金!C892</f>
        <v>SKR</v>
      </c>
      <c r="D950" s="73" t="str">
        <f>[2]自有船应收租金!F892</f>
        <v>prefinal2</v>
      </c>
      <c r="E950" s="73" t="str">
        <f>[2]自有船应收租金!I892</f>
        <v>2020.06.24-2020.06.25</v>
      </c>
      <c r="F950" s="74">
        <f>[2]自有船应收租金!V892</f>
        <v>0</v>
      </c>
      <c r="G950" s="73">
        <f>[2]自有船应收租金!AA892</f>
        <v>8102.1061666666701</v>
      </c>
      <c r="H950" s="73">
        <f>IF([2]自有船应收租金!AB892="","",[2]自有船应收租金!AB892)</f>
        <v>8102.11</v>
      </c>
      <c r="I950" s="77" t="str">
        <f>[2]自有船应收租金!Y892</f>
        <v>1.25%佣金/交还船检验费</v>
      </c>
    </row>
    <row r="951" spans="2:9" s="53" customFormat="1" ht="12" customHeight="1">
      <c r="B951" s="73" t="str">
        <f>[2]自有船应收租金!B893</f>
        <v>JRS CORVUS</v>
      </c>
      <c r="C951" s="73" t="str">
        <f>[2]自有船应收租金!C893</f>
        <v>SKR</v>
      </c>
      <c r="D951" s="73" t="str">
        <f>[2]自有船应收租金!F893</f>
        <v>final</v>
      </c>
      <c r="E951" s="73" t="str">
        <f>[2]自有船应收租金!I893</f>
        <v>2020.06.24-2020.06.25</v>
      </c>
      <c r="F951" s="74">
        <f>[2]自有船应收租金!V893</f>
        <v>0</v>
      </c>
      <c r="G951" s="73">
        <f>[2]自有船应收租金!AA893</f>
        <v>1482.5</v>
      </c>
      <c r="H951" s="73">
        <f>IF([2]自有船应收租金!AB893="","",[2]自有船应收租金!AB893)</f>
        <v>1469.39</v>
      </c>
      <c r="I951" s="77" t="str">
        <f>[2]自有船应收租金!Y893</f>
        <v>1.25%佣金/返还船东费预留</v>
      </c>
    </row>
    <row r="952" spans="2:9" s="53" customFormat="1" ht="12" customHeight="1">
      <c r="B952" s="73" t="str">
        <f>[2]自有船应收租金!B894</f>
        <v>ACACIA LAN</v>
      </c>
      <c r="C952" s="73" t="str">
        <f>[2]自有船应收租金!C894</f>
        <v>STM</v>
      </c>
      <c r="D952" s="73" t="str">
        <f>[2]自有船应收租金!F894</f>
        <v>第15期</v>
      </c>
      <c r="E952" s="73" t="str">
        <f>[2]自有船应收租金!I894</f>
        <v>2020.06.25-2020.07.10</v>
      </c>
      <c r="F952" s="74">
        <f>[2]自有船应收租金!V894</f>
        <v>0</v>
      </c>
      <c r="G952" s="73">
        <f>[2]自有船应收租金!AA894</f>
        <v>60449.05</v>
      </c>
      <c r="H952" s="73">
        <f>IF([2]自有船应收租金!AB894="","",[2]自有船应收租金!AB894)</f>
        <v>60449.06</v>
      </c>
      <c r="I952" s="77" t="str">
        <f>[2]自有船应收租金!Y894</f>
        <v>船东费</v>
      </c>
    </row>
    <row r="953" spans="2:9" s="53" customFormat="1" ht="12" customHeight="1">
      <c r="B953" s="73" t="str">
        <f>[2]自有船应收租金!B895</f>
        <v>ACACIA MING</v>
      </c>
      <c r="C953" s="73" t="str">
        <f>[2]自有船应收租金!C895</f>
        <v>TYS</v>
      </c>
      <c r="D953" s="73" t="str">
        <f>[2]自有船应收租金!F895</f>
        <v>第07期</v>
      </c>
      <c r="E953" s="73" t="str">
        <f>[2]自有船应收租金!I895</f>
        <v>2020.06.30-2020.07.15</v>
      </c>
      <c r="F953" s="74">
        <f>[2]自有船应收租金!V895</f>
        <v>0</v>
      </c>
      <c r="G953" s="73">
        <f>[2]自有船应收租金!AA895</f>
        <v>74944.905821917797</v>
      </c>
      <c r="H953" s="73">
        <f>IF([2]自有船应收租金!AB895="","",[2]自有船应收租金!AB895)</f>
        <v>74932.429999999993</v>
      </c>
      <c r="I953" s="77" t="str">
        <f>[2]自有船应收租金!Y895</f>
        <v>1.25%佣金</v>
      </c>
    </row>
    <row r="954" spans="2:9" s="53" customFormat="1" ht="12" customHeight="1">
      <c r="B954" s="73" t="str">
        <f>[2]自有船应收租金!B896</f>
        <v>ACACIA HAWK</v>
      </c>
      <c r="C954" s="73" t="str">
        <f>[2]自有船应收租金!C896</f>
        <v>CMS</v>
      </c>
      <c r="D954" s="73" t="str">
        <f>[2]自有船应收租金!F896</f>
        <v>第60期</v>
      </c>
      <c r="E954" s="73" t="str">
        <f>[2]自有船应收租金!I896</f>
        <v>2020.07.01-2020.07.16</v>
      </c>
      <c r="F954" s="74">
        <f>[2]自有船应收租金!V896</f>
        <v>0</v>
      </c>
      <c r="G954" s="73">
        <f>[2]自有船应收租金!AA896</f>
        <v>70742.465753424694</v>
      </c>
      <c r="H954" s="73">
        <f>IF([2]自有船应收租金!AB896="","",[2]自有船应收租金!AB896)</f>
        <v>70714.77</v>
      </c>
      <c r="I954" s="77">
        <f>[2]自有船应收租金!Y896</f>
        <v>0</v>
      </c>
    </row>
    <row r="955" spans="2:9" s="53" customFormat="1" ht="12" customHeight="1">
      <c r="B955" s="73" t="str">
        <f>[2]自有船应收租金!B897</f>
        <v>ACACIA VIRGO</v>
      </c>
      <c r="C955" s="73" t="str">
        <f>[2]自有船应收租金!C897</f>
        <v>SCP</v>
      </c>
      <c r="D955" s="73" t="str">
        <f>[2]自有船应收租金!F897</f>
        <v>PREFINAL</v>
      </c>
      <c r="E955" s="73" t="str">
        <f>[2]自有船应收租金!I897</f>
        <v>2020.07.02-2020.07.04</v>
      </c>
      <c r="F955" s="74">
        <f>[2]自有船应收租金!V897</f>
        <v>0</v>
      </c>
      <c r="G955" s="73">
        <f>[2]自有船应收租金!AA897</f>
        <v>-24231.4143139269</v>
      </c>
      <c r="H955" s="73">
        <f>IF([2]自有船应收租金!AB897="","",[2]自有船应收租金!AB897)</f>
        <v>-23931.41</v>
      </c>
      <c r="I955" s="77" t="str">
        <f>[2]自有船应收租金!Y897</f>
        <v>1.25%佣金/2022e-2026劳务费/还船检验费</v>
      </c>
    </row>
    <row r="956" spans="2:9" s="53" customFormat="1" ht="12" customHeight="1">
      <c r="B956" s="73" t="str">
        <f>[2]自有船应收租金!B898</f>
        <v>ACACIA VIRGO</v>
      </c>
      <c r="C956" s="73" t="str">
        <f>[2]自有船应收租金!C898</f>
        <v>SCP</v>
      </c>
      <c r="D956" s="73" t="str">
        <f>[2]自有船应收租金!F898</f>
        <v>final</v>
      </c>
      <c r="E956" s="73" t="str">
        <f>[2]自有船应收租金!I898</f>
        <v>2020.07.02-2020.07.04</v>
      </c>
      <c r="F956" s="74">
        <f>[2]自有船应收租金!V898</f>
        <v>0</v>
      </c>
      <c r="G956" s="73">
        <f>[2]自有船应收租金!AA898</f>
        <v>3960</v>
      </c>
      <c r="H956" s="73" t="str">
        <f>IF([2]自有船应收租金!AB898="","",[2]自有船应收租金!AB898)</f>
        <v/>
      </c>
      <c r="I956" s="77" t="str">
        <f>[2]自有船应收租金!Y898</f>
        <v>船东费预留返还/还船检验费（夜晚OVERTIME）</v>
      </c>
    </row>
    <row r="957" spans="2:9" s="53" customFormat="1" ht="12" customHeight="1">
      <c r="B957" s="73" t="str">
        <f>[2]自有船应收租金!B899</f>
        <v>Heung-A Singapore</v>
      </c>
      <c r="C957" s="73" t="str">
        <f>[2]自有船应收租金!C899</f>
        <v>SNL</v>
      </c>
      <c r="D957" s="73" t="str">
        <f>[2]自有船应收租金!F899</f>
        <v>第18期</v>
      </c>
      <c r="E957" s="73" t="str">
        <f>[2]自有船应收租金!I899</f>
        <v>2020.07.03-2020.07.18</v>
      </c>
      <c r="F957" s="74">
        <f>[2]自有船应收租金!V899</f>
        <v>0</v>
      </c>
      <c r="G957" s="73">
        <f>[2]自有船应收租金!AA899</f>
        <v>79825</v>
      </c>
      <c r="H957" s="73">
        <f>IF([2]自有船应收租金!AB899="","",[2]自有船应收租金!AB899)</f>
        <v>79785.37</v>
      </c>
      <c r="I957" s="77">
        <f>[2]自有船应收租金!Y899</f>
        <v>0</v>
      </c>
    </row>
    <row r="958" spans="2:9" s="53" customFormat="1" ht="12" customHeight="1">
      <c r="B958" s="73" t="str">
        <f>[2]自有船应收租金!B900</f>
        <v>ACACIA MAKOTO</v>
      </c>
      <c r="C958" s="73" t="str">
        <f>[2]自有船应收租金!C900</f>
        <v>STM</v>
      </c>
      <c r="D958" s="73" t="str">
        <f>[2]自有船应收租金!F900</f>
        <v>第50期</v>
      </c>
      <c r="E958" s="73" t="str">
        <f>[2]自有船应收租金!I900</f>
        <v>2020.07.03-2020.07.18</v>
      </c>
      <c r="F958" s="74">
        <f>[2]自有船应收租金!V900</f>
        <v>0</v>
      </c>
      <c r="G958" s="73">
        <f>[2]自有船应收租金!AA900</f>
        <v>91200</v>
      </c>
      <c r="H958" s="73">
        <f>IF([2]自有船应收租金!AB900="","",[2]自有船应收租金!AB900)</f>
        <v>91200</v>
      </c>
      <c r="I958" s="77">
        <f>[2]自有船应收租金!Y900</f>
        <v>0</v>
      </c>
    </row>
    <row r="959" spans="2:9" s="53" customFormat="1" ht="12" customHeight="1">
      <c r="B959" s="73" t="str">
        <f>[2]自有船应收租金!B901</f>
        <v>ACACIA ARIES</v>
      </c>
      <c r="C959" s="73" t="str">
        <f>[2]自有船应收租金!C901</f>
        <v>STM</v>
      </c>
      <c r="D959" s="73" t="str">
        <f>[2]自有船应收租金!F901</f>
        <v>第10期</v>
      </c>
      <c r="E959" s="73" t="str">
        <f>[2]自有船应收租金!I901</f>
        <v>2020.07.04-2020.07.19</v>
      </c>
      <c r="F959" s="74">
        <f>[2]自有船应收租金!V901</f>
        <v>0</v>
      </c>
      <c r="G959" s="73">
        <f>[2]自有船应收租金!AA901</f>
        <v>60650</v>
      </c>
      <c r="H959" s="73">
        <f>IF([2]自有船应收租金!AB901="","",[2]自有船应收租金!AB901)</f>
        <v>60650</v>
      </c>
      <c r="I959" s="77">
        <f>[2]自有船应收租金!Y901</f>
        <v>0</v>
      </c>
    </row>
    <row r="960" spans="2:9" s="53" customFormat="1" ht="12" customHeight="1">
      <c r="B960" s="73" t="str">
        <f>[2]自有船应收租金!B902</f>
        <v>JRS CARINA</v>
      </c>
      <c r="C960" s="73" t="str">
        <f>[2]自有船应收租金!C902</f>
        <v>CCL</v>
      </c>
      <c r="D960" s="73" t="str">
        <f>[2]自有船应收租金!F902</f>
        <v>第50期</v>
      </c>
      <c r="E960" s="73" t="str">
        <f>[2]自有船应收租金!I902</f>
        <v>2020.07.04-2020.07.19</v>
      </c>
      <c r="F960" s="74">
        <f>[2]自有船应收租金!V902</f>
        <v>0</v>
      </c>
      <c r="G960" s="73">
        <f>[2]自有船应收租金!AA902</f>
        <v>68904.2</v>
      </c>
      <c r="H960" s="73">
        <f>IF([2]自有船应收租金!AB902="","",[2]自有船应收租金!AB902)</f>
        <v>68901.8</v>
      </c>
      <c r="I960" s="77" t="str">
        <f>[2]自有船应收租金!Y902</f>
        <v>由于电罗经不稳定，改航线多耗油</v>
      </c>
    </row>
    <row r="961" spans="2:9" s="53" customFormat="1" ht="12" customHeight="1">
      <c r="B961" s="73" t="str">
        <f>[2]自有船应收租金!B903</f>
        <v>Heung-A Jakarta</v>
      </c>
      <c r="C961" s="73" t="str">
        <f>[2]自有船应收租金!C903</f>
        <v>DYS</v>
      </c>
      <c r="D961" s="73" t="str">
        <f>[2]自有船应收租金!F903</f>
        <v>第08期</v>
      </c>
      <c r="E961" s="73" t="str">
        <f>[2]自有船应收租金!I903</f>
        <v>2020.07.05-2020.07.20</v>
      </c>
      <c r="F961" s="74">
        <f>[2]自有船应收租金!V903</f>
        <v>0</v>
      </c>
      <c r="G961" s="73">
        <f>[2]自有船应收租金!AA903</f>
        <v>70515.44</v>
      </c>
      <c r="H961" s="73">
        <f>IF([2]自有船应收租金!AB903="","",[2]自有船应收租金!AB903)</f>
        <v>70478.31</v>
      </c>
      <c r="I961" s="77" t="str">
        <f>[2]自有船应收租金!Y903</f>
        <v>1.25%佣金/船东费</v>
      </c>
    </row>
    <row r="962" spans="2:9" s="53" customFormat="1" ht="12" customHeight="1">
      <c r="B962" s="73" t="str">
        <f>[2]自有船应收租金!B904</f>
        <v>Heung-A Manila</v>
      </c>
      <c r="C962" s="73" t="str">
        <f>[2]自有船应收租金!C904</f>
        <v>PAN</v>
      </c>
      <c r="D962" s="73" t="str">
        <f>[2]自有船应收租金!F904</f>
        <v>第08期</v>
      </c>
      <c r="E962" s="73" t="str">
        <f>[2]自有船应收租金!I904</f>
        <v>2020.07.06-2020.07.21</v>
      </c>
      <c r="F962" s="74">
        <f>[2]自有船应收租金!V904</f>
        <v>0</v>
      </c>
      <c r="G962" s="73">
        <f>[2]自有船应收租金!AA904</f>
        <v>79747.12</v>
      </c>
      <c r="H962" s="73">
        <f>IF([2]自有船应收租金!AB904="","",[2]自有船应收租金!AB904)</f>
        <v>79713.75</v>
      </c>
      <c r="I962" s="77" t="str">
        <f>[2]自有船应收租金!Y904</f>
        <v>船东费</v>
      </c>
    </row>
    <row r="963" spans="2:9" s="53" customFormat="1" ht="12" customHeight="1">
      <c r="B963" s="73" t="str">
        <f>[2]自有船应收租金!B905</f>
        <v>ACACIA TAURUS</v>
      </c>
      <c r="C963" s="73" t="str">
        <f>[2]自有船应收租金!C905</f>
        <v>STM</v>
      </c>
      <c r="D963" s="73" t="str">
        <f>[2]自有船应收租金!F905</f>
        <v>第03期</v>
      </c>
      <c r="E963" s="73" t="str">
        <f>[2]自有船应收租金!I905</f>
        <v>2020.07.06-2020.07.21</v>
      </c>
      <c r="F963" s="74">
        <f>[2]自有船应收租金!V905</f>
        <v>0</v>
      </c>
      <c r="G963" s="73">
        <f>[2]自有船应收租金!AA905</f>
        <v>60650</v>
      </c>
      <c r="H963" s="73">
        <f>IF([2]自有船应收租金!AB905="","",[2]自有船应收租金!AB905)</f>
        <v>60650</v>
      </c>
      <c r="I963" s="77">
        <f>[2]自有船应收租金!Y905</f>
        <v>0</v>
      </c>
    </row>
    <row r="964" spans="2:9" s="53" customFormat="1" ht="12" customHeight="1">
      <c r="B964" s="73" t="str">
        <f>[2]自有船应收租金!B906</f>
        <v>LISBOA</v>
      </c>
      <c r="C964" s="73" t="str">
        <f>[2]自有船应收租金!C906</f>
        <v>STM</v>
      </c>
      <c r="D964" s="73" t="str">
        <f>[2]自有船应收租金!F906</f>
        <v>第05期</v>
      </c>
      <c r="E964" s="73" t="str">
        <f>[2]自有船应收租金!I906</f>
        <v>2020.07.08-2020.07.23</v>
      </c>
      <c r="F964" s="74">
        <f>[2]自有船应收租金!V906</f>
        <v>0</v>
      </c>
      <c r="G964" s="73">
        <f>[2]自有船应收租金!AA906</f>
        <v>72700</v>
      </c>
      <c r="H964" s="73">
        <f>IF([2]自有船应收租金!AB906="","",[2]自有船应收租金!AB906)</f>
        <v>72700</v>
      </c>
      <c r="I964" s="77">
        <f>[2]自有船应收租金!Y906</f>
        <v>0</v>
      </c>
    </row>
    <row r="965" spans="2:9" s="53" customFormat="1" ht="12" customHeight="1">
      <c r="B965" s="73" t="str">
        <f>[2]自有船应收租金!B907</f>
        <v>ACACIA REI</v>
      </c>
      <c r="C965" s="73" t="str">
        <f>[2]自有船应收租金!C907</f>
        <v>STM</v>
      </c>
      <c r="D965" s="73" t="str">
        <f>[2]自有船应收租金!F907</f>
        <v>第06期</v>
      </c>
      <c r="E965" s="73" t="str">
        <f>[2]自有船应收租金!I907</f>
        <v>2020.07.08-2020.07.23</v>
      </c>
      <c r="F965" s="74">
        <f>[2]自有船应收租金!V907</f>
        <v>0</v>
      </c>
      <c r="G965" s="73">
        <f>[2]自有船应收租金!AA907</f>
        <v>73439.600000000006</v>
      </c>
      <c r="H965" s="73">
        <f>IF([2]自有船应收租金!AB907="","",[2]自有船应收租金!AB907)</f>
        <v>73439.600000000006</v>
      </c>
      <c r="I965" s="77" t="str">
        <f>[2]自有船应收租金!Y907</f>
        <v>停租(0.8792天）/停租 7.06 0948-1448 0.2083天</v>
      </c>
    </row>
    <row r="966" spans="2:9" s="53" customFormat="1" ht="12" customHeight="1">
      <c r="B966" s="73" t="str">
        <f>[2]自有船应收租金!B908</f>
        <v>ACACIA LAN</v>
      </c>
      <c r="C966" s="73" t="str">
        <f>[2]自有船应收租金!C908</f>
        <v>STM</v>
      </c>
      <c r="D966" s="73" t="str">
        <f>[2]自有船应收租金!F908</f>
        <v>第16期</v>
      </c>
      <c r="E966" s="73" t="str">
        <f>[2]自有船应收租金!I908</f>
        <v>2020.07.10-2020.07.25</v>
      </c>
      <c r="F966" s="74">
        <f>[2]自有船应收租金!V908</f>
        <v>0</v>
      </c>
      <c r="G966" s="73">
        <f>[2]自有船应收租金!AA908</f>
        <v>60650</v>
      </c>
      <c r="H966" s="73">
        <f>IF([2]自有船应收租金!AB908="","",[2]自有船应收租金!AB908)</f>
        <v>60650</v>
      </c>
      <c r="I966" s="77">
        <f>[2]自有船应收租金!Y908</f>
        <v>0</v>
      </c>
    </row>
    <row r="967" spans="2:9" s="53" customFormat="1" ht="12" customHeight="1">
      <c r="B967" s="73" t="str">
        <f>[2]自有船应收租金!B909</f>
        <v>JRS CORVUS</v>
      </c>
      <c r="C967" s="73" t="str">
        <f>[2]自有船应收租金!C909</f>
        <v>CMS</v>
      </c>
      <c r="D967" s="73" t="str">
        <f>[2]自有船应收租金!F909</f>
        <v>第01期</v>
      </c>
      <c r="E967" s="73" t="str">
        <f>[2]自有船应收租金!I909</f>
        <v>2020.07.11-2020.07.26</v>
      </c>
      <c r="F967" s="74">
        <f>[2]自有船应收租金!V909</f>
        <v>0</v>
      </c>
      <c r="G967" s="73">
        <f>[2]自有船应收租金!AA909</f>
        <v>70589.726027397293</v>
      </c>
      <c r="H967" s="73">
        <f>IF([2]自有船应收租金!AB909="","",[2]自有船应收租金!AB909)</f>
        <v>70559.73</v>
      </c>
      <c r="I967" s="77" t="str">
        <f>[2]自有船应收租金!Y909</f>
        <v>交船检验费</v>
      </c>
    </row>
    <row r="968" spans="2:9" s="53" customFormat="1" ht="12" customHeight="1">
      <c r="B968" s="73" t="str">
        <f>[2]自有船应收租金!B910</f>
        <v>ACACIA MING</v>
      </c>
      <c r="C968" s="73" t="str">
        <f>[2]自有船应收租金!C910</f>
        <v>TYS</v>
      </c>
      <c r="D968" s="73" t="str">
        <f>[2]自有船应收租金!F910</f>
        <v>第08期</v>
      </c>
      <c r="E968" s="73" t="str">
        <f>[2]自有船应收租金!I910</f>
        <v>2020.07.15-2020.07.30</v>
      </c>
      <c r="F968" s="74">
        <f>[2]自有船应收租金!V910</f>
        <v>0</v>
      </c>
      <c r="G968" s="73">
        <f>[2]自有船应收租金!AA910</f>
        <v>74944.905821917797</v>
      </c>
      <c r="H968" s="73">
        <f>IF([2]自有船应收租金!AB910="","",[2]自有船应收租金!AB910)</f>
        <v>74931.53</v>
      </c>
      <c r="I968" s="77" t="str">
        <f>[2]自有船应收租金!Y910</f>
        <v>1.25%佣金</v>
      </c>
    </row>
    <row r="969" spans="2:9" s="53" customFormat="1" ht="12" customHeight="1">
      <c r="B969" s="73" t="str">
        <f>[2]自有船应收租金!B911</f>
        <v>ACACIA HAWK</v>
      </c>
      <c r="C969" s="73" t="str">
        <f>[2]自有船应收租金!C911</f>
        <v>CMS</v>
      </c>
      <c r="D969" s="73" t="str">
        <f>[2]自有船应收租金!F911</f>
        <v>第61期</v>
      </c>
      <c r="E969" s="73" t="str">
        <f>[2]自有船应收租金!I911</f>
        <v>2020.07.16-2020.07.31</v>
      </c>
      <c r="F969" s="74">
        <f>[2]自有船应收租金!V911</f>
        <v>0</v>
      </c>
      <c r="G969" s="73">
        <f>[2]自有船应收租金!AA911</f>
        <v>70742.465753424694</v>
      </c>
      <c r="H969" s="73">
        <f>IF([2]自有船应收租金!AB911="","",[2]自有船应收租金!AB911)</f>
        <v>70714.77</v>
      </c>
      <c r="I969" s="77">
        <f>[2]自有船应收租金!Y911</f>
        <v>0</v>
      </c>
    </row>
    <row r="970" spans="2:9" s="53" customFormat="1" ht="12" customHeight="1">
      <c r="B970" s="73" t="str">
        <f>[2]自有船应收租金!B912</f>
        <v>Heung-A Singapore</v>
      </c>
      <c r="C970" s="73" t="str">
        <f>[2]自有船应收租金!C912</f>
        <v>SNL</v>
      </c>
      <c r="D970" s="73" t="str">
        <f>[2]自有船应收租金!F912</f>
        <v>第19期</v>
      </c>
      <c r="E970" s="73" t="str">
        <f>[2]自有船应收租金!I912</f>
        <v>2020.07.18-2020.08.02</v>
      </c>
      <c r="F970" s="74">
        <f>[2]自有船应收租金!V912</f>
        <v>0</v>
      </c>
      <c r="G970" s="73">
        <f>[2]自有船应收租金!AA912</f>
        <v>77580.639999999999</v>
      </c>
      <c r="H970" s="73">
        <f>IF([2]自有船应收租金!AB912="","",[2]自有船应收租金!AB912)</f>
        <v>77541</v>
      </c>
      <c r="I970" s="77" t="str">
        <f>[2]自有船应收租金!Y912</f>
        <v>船东费</v>
      </c>
    </row>
    <row r="971" spans="2:9" s="53" customFormat="1" ht="12" customHeight="1">
      <c r="B971" s="73" t="str">
        <f>[2]自有船应收租金!B913</f>
        <v>ACACIA MAKOTO</v>
      </c>
      <c r="C971" s="73" t="str">
        <f>[2]自有船应收租金!C913</f>
        <v>STM</v>
      </c>
      <c r="D971" s="73" t="str">
        <f>[2]自有船应收租金!F913</f>
        <v>第51期</v>
      </c>
      <c r="E971" s="73" t="str">
        <f>[2]自有船应收租金!I913</f>
        <v>2020.07.18-2020.08.02</v>
      </c>
      <c r="F971" s="74">
        <f>[2]自有船应收租金!V913</f>
        <v>0</v>
      </c>
      <c r="G971" s="73">
        <f>[2]自有船应收租金!AA913</f>
        <v>91200</v>
      </c>
      <c r="H971" s="73">
        <f>IF([2]自有船应收租金!AB913="","",[2]自有船应收租金!AB913)</f>
        <v>91200</v>
      </c>
      <c r="I971" s="77">
        <f>[2]自有船应收租金!Y913</f>
        <v>0</v>
      </c>
    </row>
    <row r="972" spans="2:9" s="53" customFormat="1" ht="12" customHeight="1">
      <c r="B972" s="73" t="str">
        <f>[2]自有船应收租金!B914</f>
        <v>ACACIA ARIES</v>
      </c>
      <c r="C972" s="73" t="str">
        <f>[2]自有船应收租金!C914</f>
        <v>STM</v>
      </c>
      <c r="D972" s="73" t="str">
        <f>[2]自有船应收租金!F914</f>
        <v>第11期</v>
      </c>
      <c r="E972" s="73" t="str">
        <f>[2]自有船应收租金!I914</f>
        <v>2020.07.19-2020.08.03</v>
      </c>
      <c r="F972" s="74">
        <f>[2]自有船应收租金!V914</f>
        <v>0</v>
      </c>
      <c r="G972" s="73">
        <f>[2]自有船应收租金!AA914</f>
        <v>60650</v>
      </c>
      <c r="H972" s="73">
        <f>IF([2]自有船应收租金!AB914="","",[2]自有船应收租金!AB914)</f>
        <v>60650</v>
      </c>
      <c r="I972" s="77">
        <f>[2]自有船应收租金!Y914</f>
        <v>0</v>
      </c>
    </row>
    <row r="973" spans="2:9" s="53" customFormat="1" ht="12" customHeight="1">
      <c r="B973" s="73" t="str">
        <f>[2]自有船应收租金!B915</f>
        <v>JRS CARINA</v>
      </c>
      <c r="C973" s="73" t="str">
        <f>[2]自有船应收租金!C915</f>
        <v>CCL</v>
      </c>
      <c r="D973" s="73" t="str">
        <f>[2]自有船应收租金!F915</f>
        <v>第51期</v>
      </c>
      <c r="E973" s="73" t="str">
        <f>[2]自有船应收租金!I915</f>
        <v>2020.07.19-2020.08.03</v>
      </c>
      <c r="F973" s="74">
        <f>[2]自有船应收租金!V915</f>
        <v>0</v>
      </c>
      <c r="G973" s="73">
        <f>[2]自有船应收租金!AA915</f>
        <v>70307.360000000001</v>
      </c>
      <c r="H973" s="73">
        <f>IF([2]自有船应收租金!AB915="","",[2]自有船应收租金!AB915)</f>
        <v>70304.960000000006</v>
      </c>
      <c r="I973" s="77" t="str">
        <f>[2]自有船应收租金!Y915</f>
        <v>船东费</v>
      </c>
    </row>
    <row r="974" spans="2:9" s="53" customFormat="1" ht="12" customHeight="1">
      <c r="B974" s="73" t="str">
        <f>[2]自有船应收租金!B916</f>
        <v>Heung-A Jakarta</v>
      </c>
      <c r="C974" s="73" t="str">
        <f>[2]自有船应收租金!C916</f>
        <v>DYS</v>
      </c>
      <c r="D974" s="73" t="str">
        <f>[2]自有船应收租金!F916</f>
        <v>第09期</v>
      </c>
      <c r="E974" s="73" t="str">
        <f>[2]自有船应收租金!I916</f>
        <v>2020.07.20-2020.08.04</v>
      </c>
      <c r="F974" s="74">
        <f>[2]自有船应收租金!V916</f>
        <v>0</v>
      </c>
      <c r="G974" s="73">
        <f>[2]自有船应收租金!AA916</f>
        <v>79956.25</v>
      </c>
      <c r="H974" s="73">
        <f>IF([2]自有船应收租金!AB916="","",[2]自有船应收租金!AB916)</f>
        <v>79919.11</v>
      </c>
      <c r="I974" s="77" t="str">
        <f>[2]自有船应收租金!Y916</f>
        <v>1.25%佣金</v>
      </c>
    </row>
    <row r="975" spans="2:9" s="53" customFormat="1" ht="12" customHeight="1">
      <c r="B975" s="73" t="str">
        <f>[2]自有船应收租金!B917</f>
        <v>Heung-A Manila</v>
      </c>
      <c r="C975" s="73" t="str">
        <f>[2]自有船应收租金!C917</f>
        <v>PAN</v>
      </c>
      <c r="D975" s="73" t="str">
        <f>[2]自有船应收租金!F917</f>
        <v>第09期</v>
      </c>
      <c r="E975" s="73" t="str">
        <f>[2]自有船应收租金!I917</f>
        <v>2020.07.21-2020.08.05</v>
      </c>
      <c r="F975" s="74">
        <f>[2]自有船应收租金!V917</f>
        <v>0</v>
      </c>
      <c r="G975" s="73">
        <f>[2]自有船应收租金!AA917</f>
        <v>80937.5</v>
      </c>
      <c r="H975" s="73">
        <f>IF([2]自有船应收租金!AB917="","",[2]自有船应收租金!AB917)</f>
        <v>80917.5</v>
      </c>
      <c r="I975" s="77">
        <f>[2]自有船应收租金!Y917</f>
        <v>0</v>
      </c>
    </row>
    <row r="976" spans="2:9" s="53" customFormat="1" ht="12" customHeight="1">
      <c r="B976" s="73" t="str">
        <f>[2]自有船应收租金!B918</f>
        <v>ACACIA TAURUS</v>
      </c>
      <c r="C976" s="73" t="str">
        <f>[2]自有船应收租金!C918</f>
        <v>STM</v>
      </c>
      <c r="D976" s="73" t="str">
        <f>[2]自有船应收租金!F918</f>
        <v>第04期</v>
      </c>
      <c r="E976" s="73" t="str">
        <f>[2]自有船应收租金!I918</f>
        <v>2020.07.21-2020.08.05</v>
      </c>
      <c r="F976" s="74">
        <f>[2]自有船应收租金!V918</f>
        <v>0</v>
      </c>
      <c r="G976" s="73">
        <f>[2]自有船应收租金!AA918</f>
        <v>60650</v>
      </c>
      <c r="H976" s="73">
        <f>IF([2]自有船应收租金!AB918="","",[2]自有船应收租金!AB918)</f>
        <v>60650</v>
      </c>
      <c r="I976" s="77">
        <f>[2]自有船应收租金!Y918</f>
        <v>0</v>
      </c>
    </row>
    <row r="977" spans="2:9" s="53" customFormat="1" ht="12" customHeight="1">
      <c r="B977" s="73" t="str">
        <f>[2]自有船应收租金!B919</f>
        <v>LISBOA</v>
      </c>
      <c r="C977" s="73" t="str">
        <f>[2]自有船应收租金!C919</f>
        <v>STM</v>
      </c>
      <c r="D977" s="73" t="str">
        <f>[2]自有船应收租金!F919</f>
        <v>第06期</v>
      </c>
      <c r="E977" s="73" t="str">
        <f>[2]自有船应收租金!I919</f>
        <v>2020.07.23-2020.08.07</v>
      </c>
      <c r="F977" s="74">
        <f>[2]自有船应收租金!V919</f>
        <v>0</v>
      </c>
      <c r="G977" s="73">
        <f>[2]自有船应收租金!AA919</f>
        <v>72700</v>
      </c>
      <c r="H977" s="73">
        <f>IF([2]自有船应收租金!AB919="","",[2]自有船应收租金!AB919)</f>
        <v>72700</v>
      </c>
      <c r="I977" s="77">
        <f>[2]自有船应收租金!Y919</f>
        <v>0</v>
      </c>
    </row>
    <row r="978" spans="2:9" s="53" customFormat="1" ht="12" customHeight="1">
      <c r="B978" s="73" t="str">
        <f>[2]自有船应收租金!B920</f>
        <v>ACACIA REI</v>
      </c>
      <c r="C978" s="73" t="str">
        <f>[2]自有船应收租金!C920</f>
        <v>STM</v>
      </c>
      <c r="D978" s="73" t="str">
        <f>[2]自有船应收租金!F920</f>
        <v>第07期</v>
      </c>
      <c r="E978" s="73" t="str">
        <f>[2]自有船应收租金!I920</f>
        <v>2020.07.23-2020.08.07</v>
      </c>
      <c r="F978" s="74">
        <f>[2]自有船应收租金!V920</f>
        <v>0</v>
      </c>
      <c r="G978" s="73">
        <f>[2]自有船应收租金!AA920</f>
        <v>87230.89</v>
      </c>
      <c r="H978" s="73">
        <f>IF([2]自有船应收租金!AB920="","",[2]自有船应收租金!AB920)</f>
        <v>87230.89</v>
      </c>
      <c r="I978" s="77" t="str">
        <f>[2]自有船应收租金!Y920</f>
        <v>船东费</v>
      </c>
    </row>
    <row r="979" spans="2:9" s="53" customFormat="1" ht="12" customHeight="1">
      <c r="B979" s="73" t="str">
        <f>[2]自有船应收租金!B921</f>
        <v>ACACIA LIBRA</v>
      </c>
      <c r="C979" s="73" t="str">
        <f>[2]自有船应收租金!C921</f>
        <v>PAN</v>
      </c>
      <c r="D979" s="73" t="str">
        <f>[2]自有船应收租金!F921</f>
        <v>第01期</v>
      </c>
      <c r="E979" s="73" t="str">
        <f>[2]自有船应收租金!I921</f>
        <v>2020.07.26-2020.08.10</v>
      </c>
      <c r="F979" s="74">
        <f>[2]自有船应收租金!V921</f>
        <v>0</v>
      </c>
      <c r="G979" s="73">
        <f>[2]自有船应收租金!AA921</f>
        <v>83887.5</v>
      </c>
      <c r="H979" s="73">
        <f>IF([2]自有船应收租金!AB921="","",[2]自有船应收租金!AB921)</f>
        <v>83860.28</v>
      </c>
      <c r="I979" s="77" t="str">
        <f>[2]自有船应收租金!Y921</f>
        <v>交船检验费</v>
      </c>
    </row>
    <row r="980" spans="2:9" s="53" customFormat="1" ht="12" customHeight="1">
      <c r="B980" s="73" t="str">
        <f>[2]自有船应收租金!B922</f>
        <v>ACACIA LAN</v>
      </c>
      <c r="C980" s="73" t="str">
        <f>[2]自有船应收租金!C922</f>
        <v>STM</v>
      </c>
      <c r="D980" s="73" t="str">
        <f>[2]自有船应收租金!F922</f>
        <v>第17期</v>
      </c>
      <c r="E980" s="73" t="str">
        <f>[2]自有船应收租金!I922</f>
        <v>2020.07.25-2020.08.09</v>
      </c>
      <c r="F980" s="74">
        <f>[2]自有船应收租金!V922</f>
        <v>0</v>
      </c>
      <c r="G980" s="73">
        <f>[2]自有船应收租金!AA922</f>
        <v>60238.59</v>
      </c>
      <c r="H980" s="73">
        <f>IF([2]自有船应收租金!AB922="","",[2]自有船应收租金!AB922)</f>
        <v>60238.59</v>
      </c>
      <c r="I980" s="77" t="str">
        <f>[2]自有船应收租金!Y922</f>
        <v>船东费</v>
      </c>
    </row>
    <row r="981" spans="2:9" s="53" customFormat="1" ht="12" customHeight="1">
      <c r="B981" s="73" t="str">
        <f>[2]自有船应收租金!B923</f>
        <v>JRS CORVUS</v>
      </c>
      <c r="C981" s="73" t="str">
        <f>[2]自有船应收租金!C923</f>
        <v>CMS</v>
      </c>
      <c r="D981" s="73" t="str">
        <f>[2]自有船应收租金!F923</f>
        <v>第02期</v>
      </c>
      <c r="E981" s="73" t="str">
        <f>[2]自有船应收租金!I923</f>
        <v>2020.07.26-2020.08.10</v>
      </c>
      <c r="F981" s="74">
        <f>[2]自有船应收租金!V923</f>
        <v>0</v>
      </c>
      <c r="G981" s="73">
        <f>[2]自有船应收租金!AA923</f>
        <v>70939.726027397293</v>
      </c>
      <c r="H981" s="73">
        <f>IF([2]自有船应收租金!AB923="","",[2]自有船应收租金!AB923)</f>
        <v>70912.52</v>
      </c>
      <c r="I981" s="77">
        <f>[2]自有船应收租金!Y923</f>
        <v>0</v>
      </c>
    </row>
    <row r="982" spans="2:9" s="53" customFormat="1" ht="12" customHeight="1">
      <c r="B982" s="73" t="str">
        <f>[2]自有船应收租金!B924</f>
        <v>ACACIA WA</v>
      </c>
      <c r="C982" s="73" t="str">
        <f>[2]自有船应收租金!C924</f>
        <v>NS</v>
      </c>
      <c r="D982" s="73" t="str">
        <f>[2]自有船应收租金!F924</f>
        <v>第01期</v>
      </c>
      <c r="E982" s="73" t="str">
        <f>[2]自有船应收租金!I924</f>
        <v>2020.07.30-2020.08.14</v>
      </c>
      <c r="F982" s="74">
        <f>[2]自有船应收租金!V924</f>
        <v>0</v>
      </c>
      <c r="G982" s="73">
        <f>[2]自有船应收租金!AA924</f>
        <v>42794.517166666701</v>
      </c>
      <c r="H982" s="73">
        <f>IF([2]自有船应收租金!AB924="","",[2]自有船应收租金!AB924)</f>
        <v>42794.52</v>
      </c>
      <c r="I982" s="77" t="str">
        <f>[2]自有船应收租金!Y924</f>
        <v>1.25%佣金/交船检验费/停租 1.8986天/船东费</v>
      </c>
    </row>
    <row r="983" spans="2:9" s="53" customFormat="1" ht="12" customHeight="1">
      <c r="B983" s="73" t="str">
        <f>[2]自有船应收租金!B925</f>
        <v>ACACIA MING</v>
      </c>
      <c r="C983" s="73" t="str">
        <f>[2]自有船应收租金!C925</f>
        <v>TYS</v>
      </c>
      <c r="D983" s="73" t="str">
        <f>[2]自有船应收租金!F925</f>
        <v>第09期</v>
      </c>
      <c r="E983" s="73" t="str">
        <f>[2]自有船应收租金!I925</f>
        <v>2020.07.30-2020.08.14</v>
      </c>
      <c r="F983" s="74">
        <f>[2]自有船应收租金!V925</f>
        <v>0</v>
      </c>
      <c r="G983" s="73">
        <f>[2]自有船应收租金!AA925</f>
        <v>74944.905821917797</v>
      </c>
      <c r="H983" s="73">
        <f>IF([2]自有船应收租金!AB925="","",[2]自有船应收租金!AB925)</f>
        <v>74937.679999999993</v>
      </c>
      <c r="I983" s="77" t="str">
        <f>[2]自有船应收租金!Y925</f>
        <v>1.25%佣金</v>
      </c>
    </row>
    <row r="984" spans="2:9" s="53" customFormat="1" ht="12" customHeight="1">
      <c r="B984" s="73" t="str">
        <f>[2]自有船应收租金!B926</f>
        <v>ACACIA HAWK</v>
      </c>
      <c r="C984" s="73" t="str">
        <f>[2]自有船应收租金!C926</f>
        <v>CMS</v>
      </c>
      <c r="D984" s="73" t="str">
        <f>[2]自有船应收租金!F926</f>
        <v>第62期</v>
      </c>
      <c r="E984" s="73" t="str">
        <f>[2]自有船应收租金!I926</f>
        <v>2020.07.31-2020.08.15</v>
      </c>
      <c r="F984" s="74">
        <f>[2]自有船应收租金!V926</f>
        <v>0</v>
      </c>
      <c r="G984" s="73">
        <f>[2]自有船应收租金!AA926</f>
        <v>28048.915589041098</v>
      </c>
      <c r="H984" s="73">
        <f>IF([2]自有船应收租金!AB926="","",[2]自有船应收租金!AB926)</f>
        <v>28048.9</v>
      </c>
      <c r="I984" s="77" t="str">
        <f>[2]自有船应收租金!Y926</f>
        <v>HAWK停租6.24 2235LT 仁川还船入坞/JRCV 2020.06.26 12:48LT交船 1.5924天</v>
      </c>
    </row>
    <row r="985" spans="2:9" s="53" customFormat="1" ht="12" customHeight="1">
      <c r="B985" s="73" t="str">
        <f>[2]自有船应收租金!B927</f>
        <v>Heung-A Singapore</v>
      </c>
      <c r="C985" s="73" t="str">
        <f>[2]自有船应收租金!C927</f>
        <v>SNL</v>
      </c>
      <c r="D985" s="73" t="str">
        <f>[2]自有船应收租金!F927</f>
        <v>第20期</v>
      </c>
      <c r="E985" s="73" t="str">
        <f>[2]自有船应收租金!I927</f>
        <v>2020.08.02-2020.08.17</v>
      </c>
      <c r="F985" s="74">
        <f>[2]自有船应收租金!V927</f>
        <v>0</v>
      </c>
      <c r="G985" s="73">
        <f>[2]自有船应收租金!AA927</f>
        <v>79825</v>
      </c>
      <c r="H985" s="73">
        <f>IF([2]自有船应收租金!AB927="","",[2]自有船应收租金!AB927)</f>
        <v>79785.259999999995</v>
      </c>
      <c r="I985" s="77">
        <f>[2]自有船应收租金!Y927</f>
        <v>0</v>
      </c>
    </row>
    <row r="986" spans="2:9" s="53" customFormat="1" ht="12" customHeight="1">
      <c r="B986" s="73" t="str">
        <f>[2]自有船应收租金!B928</f>
        <v>ACACIA MAKOTO</v>
      </c>
      <c r="C986" s="73" t="str">
        <f>[2]自有船应收租金!C928</f>
        <v>STM</v>
      </c>
      <c r="D986" s="73" t="str">
        <f>[2]自有船应收租金!F928</f>
        <v>第52期</v>
      </c>
      <c r="E986" s="73" t="str">
        <f>[2]自有船应收租金!I928</f>
        <v>2020.08.02-2020.08.17</v>
      </c>
      <c r="F986" s="74">
        <f>[2]自有船应收租金!V928</f>
        <v>0</v>
      </c>
      <c r="G986" s="73">
        <f>[2]自有船应收租金!AA928</f>
        <v>89200.61</v>
      </c>
      <c r="H986" s="73">
        <f>IF([2]自有船应收租金!AB928="","",[2]自有船应收租金!AB928)</f>
        <v>89200.61</v>
      </c>
      <c r="I986" s="77" t="str">
        <f>[2]自有船应收租金!Y928</f>
        <v>船东费</v>
      </c>
    </row>
    <row r="987" spans="2:9" s="53" customFormat="1" ht="12" customHeight="1">
      <c r="B987" s="73" t="str">
        <f>[2]自有船应收租金!B929</f>
        <v>ACACIA ARIES</v>
      </c>
      <c r="C987" s="73" t="str">
        <f>[2]自有船应收租金!C929</f>
        <v>STM</v>
      </c>
      <c r="D987" s="73" t="str">
        <f>[2]自有船应收租金!F929</f>
        <v>第12期</v>
      </c>
      <c r="E987" s="73" t="str">
        <f>[2]自有船应收租金!I929</f>
        <v>2020.08.03-2020.08.18</v>
      </c>
      <c r="F987" s="74">
        <f>[2]自有船应收租金!V929</f>
        <v>0</v>
      </c>
      <c r="G987" s="73">
        <f>[2]自有船应收租金!AA929</f>
        <v>60159.63</v>
      </c>
      <c r="H987" s="73">
        <f>IF([2]自有船应收租金!AB929="","",[2]自有船应收租金!AB929)</f>
        <v>60159.63</v>
      </c>
      <c r="I987" s="77" t="str">
        <f>[2]自有船应收租金!Y929</f>
        <v>船东费</v>
      </c>
    </row>
    <row r="988" spans="2:9" s="53" customFormat="1" ht="12" customHeight="1">
      <c r="B988" s="73" t="str">
        <f>[2]自有船应收租金!B930</f>
        <v>JRS CARINA</v>
      </c>
      <c r="C988" s="73" t="str">
        <f>[2]自有船应收租金!C930</f>
        <v>CCL</v>
      </c>
      <c r="D988" s="73" t="str">
        <f>[2]自有船应收租金!F930</f>
        <v>第52期</v>
      </c>
      <c r="E988" s="73" t="str">
        <f>[2]自有船应收租金!I930</f>
        <v>2020.08.03-2020.08.18</v>
      </c>
      <c r="F988" s="74">
        <f>[2]自有船应收租金!V930</f>
        <v>0</v>
      </c>
      <c r="G988" s="73">
        <f>[2]自有船应收租金!AA930</f>
        <v>70387.17</v>
      </c>
      <c r="H988" s="73">
        <f>IF([2]自有船应收租金!AB930="","",[2]自有船应收租金!AB930)</f>
        <v>70384.77</v>
      </c>
      <c r="I988" s="77" t="str">
        <f>[2]自有船应收租金!Y930</f>
        <v>船东费</v>
      </c>
    </row>
    <row r="989" spans="2:9" s="53" customFormat="1" ht="12" customHeight="1">
      <c r="B989" s="73" t="str">
        <f>[2]自有船应收租金!B931</f>
        <v>Heung-A Jakarta</v>
      </c>
      <c r="C989" s="73" t="str">
        <f>[2]自有船应收租金!C931</f>
        <v>DYS</v>
      </c>
      <c r="D989" s="73" t="str">
        <f>[2]自有船应收租金!F931</f>
        <v>第10期</v>
      </c>
      <c r="E989" s="73" t="str">
        <f>[2]自有船应收租金!I931</f>
        <v>2020.08.04-2020.08.19</v>
      </c>
      <c r="F989" s="74">
        <f>[2]自有船应收租金!V931</f>
        <v>0</v>
      </c>
      <c r="G989" s="73">
        <f>[2]自有船应收租金!AA931</f>
        <v>75204.77</v>
      </c>
      <c r="H989" s="73">
        <f>IF([2]自有船应收租金!AB931="","",[2]自有船应收租金!AB931)</f>
        <v>75167.53</v>
      </c>
      <c r="I989" s="77" t="str">
        <f>[2]自有船应收租金!Y931</f>
        <v>1.25%佣金/船东费</v>
      </c>
    </row>
    <row r="990" spans="2:9" s="53" customFormat="1" ht="12" customHeight="1">
      <c r="B990" s="73" t="str">
        <f>[2]自有船应收租金!B932</f>
        <v>Heung-A Manila</v>
      </c>
      <c r="C990" s="73" t="str">
        <f>[2]自有船应收租金!C932</f>
        <v>PAN</v>
      </c>
      <c r="D990" s="73" t="str">
        <f>[2]自有船应收租金!F932</f>
        <v>第10期</v>
      </c>
      <c r="E990" s="73" t="str">
        <f>[2]自有船应收租金!I932</f>
        <v>2020.08.05-2020.08.20</v>
      </c>
      <c r="F990" s="74">
        <f>[2]自有船应收租金!V932</f>
        <v>0</v>
      </c>
      <c r="G990" s="73">
        <f>[2]自有船应收租金!AA932</f>
        <v>79235.09</v>
      </c>
      <c r="H990" s="73">
        <f>IF([2]自有船应收租金!AB932="","",[2]自有船应收租金!AB932)</f>
        <v>79207.839999999997</v>
      </c>
      <c r="I990" s="77" t="str">
        <f>[2]自有船应收租金!Y932</f>
        <v>船东费</v>
      </c>
    </row>
    <row r="991" spans="2:9" s="53" customFormat="1" ht="12" customHeight="1">
      <c r="B991" s="73" t="str">
        <f>[2]自有船应收租金!B933</f>
        <v>ACACIA TAURUS</v>
      </c>
      <c r="C991" s="73" t="str">
        <f>[2]自有船应收租金!C933</f>
        <v>STM</v>
      </c>
      <c r="D991" s="73" t="str">
        <f>[2]自有船应收租金!F933</f>
        <v>第05期</v>
      </c>
      <c r="E991" s="73" t="str">
        <f>[2]自有船应收租金!I933</f>
        <v>2020.08.05-2020.08.20</v>
      </c>
      <c r="F991" s="74">
        <f>[2]自有船应收租金!V933</f>
        <v>0</v>
      </c>
      <c r="G991" s="73">
        <f>[2]自有船应收租金!AA933</f>
        <v>59749.599999999999</v>
      </c>
      <c r="H991" s="73">
        <f>IF([2]自有船应收租金!AB933="","",[2]自有船应收租金!AB933)</f>
        <v>59749.59</v>
      </c>
      <c r="I991" s="77" t="str">
        <f>[2]自有船应收租金!Y933</f>
        <v>船东费</v>
      </c>
    </row>
    <row r="992" spans="2:9" s="53" customFormat="1" ht="12" customHeight="1">
      <c r="B992" s="73" t="str">
        <f>[2]自有船应收租金!B934</f>
        <v>LISBOA</v>
      </c>
      <c r="C992" s="73" t="str">
        <f>[2]自有船应收租金!C934</f>
        <v>STM</v>
      </c>
      <c r="D992" s="73" t="str">
        <f>[2]自有船应收租金!F934</f>
        <v>第07期</v>
      </c>
      <c r="E992" s="73" t="str">
        <f>[2]自有船应收租金!I934</f>
        <v>2020.08.07-2020.08.22</v>
      </c>
      <c r="F992" s="74">
        <f>[2]自有船应收租金!V934</f>
        <v>0</v>
      </c>
      <c r="G992" s="73">
        <f>[2]自有船应收租金!AA934</f>
        <v>72700</v>
      </c>
      <c r="H992" s="73">
        <f>IF([2]自有船应收租金!AB934="","",[2]自有船应收租金!AB934)</f>
        <v>72700</v>
      </c>
      <c r="I992" s="77">
        <f>[2]自有船应收租金!Y934</f>
        <v>0</v>
      </c>
    </row>
    <row r="993" spans="2:9" s="53" customFormat="1" ht="12" customHeight="1">
      <c r="B993" s="73" t="str">
        <f>[2]自有船应收租金!B935</f>
        <v>ACACIA REI</v>
      </c>
      <c r="C993" s="73" t="str">
        <f>[2]自有船应收租金!C935</f>
        <v>STM</v>
      </c>
      <c r="D993" s="73" t="str">
        <f>[2]自有船应收租金!F935</f>
        <v>第08期</v>
      </c>
      <c r="E993" s="73" t="str">
        <f>[2]自有船应收租金!I935</f>
        <v>2020.08.07-2020.08.22</v>
      </c>
      <c r="F993" s="74">
        <f>[2]自有船应收租金!V935</f>
        <v>0</v>
      </c>
      <c r="G993" s="73">
        <f>[2]自有船应收租金!AA935</f>
        <v>91200</v>
      </c>
      <c r="H993" s="73">
        <f>IF([2]自有船应收租金!AB935="","",[2]自有船应收租金!AB935)</f>
        <v>91200</v>
      </c>
      <c r="I993" s="77">
        <f>[2]自有船应收租金!Y935</f>
        <v>0</v>
      </c>
    </row>
    <row r="994" spans="2:9" s="53" customFormat="1" ht="12" customHeight="1">
      <c r="B994" s="73" t="str">
        <f>[2]自有船应收租金!B936</f>
        <v>ACACIA LAN</v>
      </c>
      <c r="C994" s="73" t="str">
        <f>[2]自有船应收租金!C936</f>
        <v>STM</v>
      </c>
      <c r="D994" s="73" t="str">
        <f>[2]自有船应收租金!F936</f>
        <v>第18期</v>
      </c>
      <c r="E994" s="73" t="str">
        <f>[2]自有船应收租金!I936</f>
        <v>2020.08.09-2020.08.24</v>
      </c>
      <c r="F994" s="74">
        <f>[2]自有船应收租金!V936</f>
        <v>0</v>
      </c>
      <c r="G994" s="73">
        <f>[2]自有船应收租金!AA936</f>
        <v>60650</v>
      </c>
      <c r="H994" s="73">
        <f>IF([2]自有船应收租金!AB936="","",[2]自有船应收租金!AB936)</f>
        <v>60650</v>
      </c>
      <c r="I994" s="77">
        <f>[2]自有船应收租金!Y936</f>
        <v>0</v>
      </c>
    </row>
    <row r="995" spans="2:9" s="53" customFormat="1" ht="12" customHeight="1">
      <c r="B995" s="73" t="str">
        <f>[2]自有船应收租金!B937</f>
        <v>ACACIA LIBRA</v>
      </c>
      <c r="C995" s="73" t="str">
        <f>[2]自有船应收租金!C937</f>
        <v>PAN</v>
      </c>
      <c r="D995" s="73" t="str">
        <f>[2]自有船应收租金!F937</f>
        <v>第02期</v>
      </c>
      <c r="E995" s="73" t="str">
        <f>[2]自有船应收租金!I937</f>
        <v>2020.08.10-2020.08.25</v>
      </c>
      <c r="F995" s="74">
        <f>[2]自有船应收租金!V937</f>
        <v>0</v>
      </c>
      <c r="G995" s="73">
        <f>[2]自有船应收租金!AA937</f>
        <v>84187.5</v>
      </c>
      <c r="H995" s="73">
        <f>IF([2]自有船应收租金!AB937="","",[2]自有船应收租金!AB937)</f>
        <v>84160.23</v>
      </c>
      <c r="I995" s="77">
        <f>[2]自有船应收租金!Y937</f>
        <v>0</v>
      </c>
    </row>
    <row r="996" spans="2:9" s="53" customFormat="1" ht="12" customHeight="1">
      <c r="B996" s="73" t="str">
        <f>[2]自有船应收租金!B938</f>
        <v>JRS CORVUS</v>
      </c>
      <c r="C996" s="73" t="str">
        <f>[2]自有船应收租金!C938</f>
        <v>CMS</v>
      </c>
      <c r="D996" s="73" t="str">
        <f>[2]自有船应收租金!F938</f>
        <v>第03期</v>
      </c>
      <c r="E996" s="73" t="str">
        <f>[2]自有船应收租金!I938</f>
        <v>2020.08.10-2020.08.25</v>
      </c>
      <c r="F996" s="74">
        <f>[2]自有船应收租金!V938</f>
        <v>0</v>
      </c>
      <c r="G996" s="73">
        <f>[2]自有船应收租金!AA938</f>
        <v>70939.726027397293</v>
      </c>
      <c r="H996" s="73">
        <f>IF([2]自有船应收租金!AB938="","",[2]自有船应收租金!AB938)</f>
        <v>70912.490000000005</v>
      </c>
      <c r="I996" s="77">
        <f>[2]自有船应收租金!Y938</f>
        <v>0</v>
      </c>
    </row>
    <row r="997" spans="2:9" s="53" customFormat="1" ht="12" customHeight="1">
      <c r="B997" s="73" t="str">
        <f>[2]自有船应收租金!B939</f>
        <v>ACACIA WA</v>
      </c>
      <c r="C997" s="73" t="str">
        <f>[2]自有船应收租金!C939</f>
        <v>NS</v>
      </c>
      <c r="D997" s="73" t="str">
        <f>[2]自有船应收租金!F939</f>
        <v>第02期</v>
      </c>
      <c r="E997" s="73" t="str">
        <f>[2]自有船应收租金!I939</f>
        <v>2020.08.14-2020.08.29</v>
      </c>
      <c r="F997" s="74">
        <f>[2]自有船应收租金!V939</f>
        <v>0</v>
      </c>
      <c r="G997" s="73">
        <f>[2]自有船应收租金!AA939</f>
        <v>23099.41</v>
      </c>
      <c r="H997" s="73">
        <f>IF([2]自有船应收租金!AB939="","",[2]自有船应收租金!AB939)</f>
        <v>23062.05</v>
      </c>
      <c r="I997" s="77" t="str">
        <f>[2]自有船应收租金!Y939</f>
        <v>1.25%佣金/船东费预留</v>
      </c>
    </row>
    <row r="998" spans="2:9" s="53" customFormat="1" ht="12" customHeight="1">
      <c r="B998" s="73" t="str">
        <f>[2]自有船应收租金!B940</f>
        <v>ACACIA MING</v>
      </c>
      <c r="C998" s="73" t="str">
        <f>[2]自有船应收租金!C940</f>
        <v>TYS</v>
      </c>
      <c r="D998" s="73" t="str">
        <f>[2]自有船应收租金!F940</f>
        <v>prefinal</v>
      </c>
      <c r="E998" s="73" t="str">
        <f>[2]自有船应收租金!I940</f>
        <v>2020.08.14-2020.08.29</v>
      </c>
      <c r="F998" s="74">
        <f>[2]自有船应收租金!V940</f>
        <v>0</v>
      </c>
      <c r="G998" s="73">
        <f>[2]自有船应收租金!AA940</f>
        <v>23706.488821917799</v>
      </c>
      <c r="H998" s="73">
        <f>IF([2]自有船应收租金!AB940="","",[2]自有船应收租金!AB940)</f>
        <v>23699.22</v>
      </c>
      <c r="I998" s="77" t="str">
        <f>[2]自有船应收租金!Y940</f>
        <v>1.25%佣金/还船检验费/船东费预留/停租2020.04.18</v>
      </c>
    </row>
    <row r="999" spans="2:9" s="53" customFormat="1" ht="12" customHeight="1">
      <c r="B999" s="73" t="str">
        <f>[2]自有船应收租金!B941</f>
        <v>ACACIA MING</v>
      </c>
      <c r="C999" s="73" t="str">
        <f>[2]自有船应收租金!C941</f>
        <v>TYS</v>
      </c>
      <c r="D999" s="73" t="str">
        <f>[2]自有船应收租金!F941</f>
        <v>final</v>
      </c>
      <c r="E999" s="73" t="str">
        <f>[2]自有船应收租金!I941</f>
        <v>2020.08.14-2020.08.29</v>
      </c>
      <c r="F999" s="74">
        <f>[2]自有船应收租金!V941</f>
        <v>0</v>
      </c>
      <c r="G999" s="73">
        <f>[2]自有船应收租金!AA941</f>
        <v>10000</v>
      </c>
      <c r="H999" s="73">
        <f>IF([2]自有船应收租金!AB941="","",[2]自有船应收租金!AB941)</f>
        <v>9982.6</v>
      </c>
      <c r="I999" s="77" t="str">
        <f>[2]自有船应收租金!Y941</f>
        <v>1.25%佣金/返还船东费预留</v>
      </c>
    </row>
    <row r="1000" spans="2:9" s="53" customFormat="1" ht="12" customHeight="1">
      <c r="B1000" s="73" t="str">
        <f>[2]自有船应收租金!B942</f>
        <v>ACACIA HAWK</v>
      </c>
      <c r="C1000" s="73" t="str">
        <f>[2]自有船应收租金!C942</f>
        <v>CMS</v>
      </c>
      <c r="D1000" s="73" t="str">
        <f>[2]自有船应收租金!F942</f>
        <v>第63期</v>
      </c>
      <c r="E1000" s="73" t="str">
        <f>[2]自有船应收租金!I942</f>
        <v>2020.08.15-2020.08.30</v>
      </c>
      <c r="F1000" s="74">
        <f>[2]自有船应收租金!V942</f>
        <v>0</v>
      </c>
      <c r="G1000" s="73">
        <f>[2]自有船应收租金!AA942</f>
        <v>70742.465753424694</v>
      </c>
      <c r="H1000" s="73">
        <f>IF([2]自有船应收租金!AB942="","",[2]自有船应收租金!AB942)</f>
        <v>70714.77</v>
      </c>
      <c r="I1000" s="77">
        <f>[2]自有船应收租金!Y942</f>
        <v>0</v>
      </c>
    </row>
    <row r="1001" spans="2:9" s="53" customFormat="1" ht="12" customHeight="1">
      <c r="B1001" s="73" t="str">
        <f>[2]自有船应收租金!B943</f>
        <v>Heung-A Singapore</v>
      </c>
      <c r="C1001" s="73" t="str">
        <f>[2]自有船应收租金!C943</f>
        <v>SNL</v>
      </c>
      <c r="D1001" s="73" t="str">
        <f>[2]自有船应收租金!F943</f>
        <v>第21期</v>
      </c>
      <c r="E1001" s="73" t="str">
        <f>[2]自有船应收租金!I943</f>
        <v>2020.08.17-2020.09.01</v>
      </c>
      <c r="F1001" s="74">
        <f>[2]自有船应收租金!V943</f>
        <v>0</v>
      </c>
      <c r="G1001" s="73">
        <f>[2]自有船应收租金!AA943</f>
        <v>74102.013333333307</v>
      </c>
      <c r="H1001" s="73">
        <f>IF([2]自有船应收租金!AB943="","",[2]自有船应收租金!AB943)</f>
        <v>74102.009999999995</v>
      </c>
      <c r="I1001" s="77" t="str">
        <f>[2]自有船应收租金!Y943</f>
        <v>停租（2020/7/16 2300 To 2020/7/17 2300 1天）</v>
      </c>
    </row>
    <row r="1002" spans="2:9" s="53" customFormat="1" ht="12" customHeight="1">
      <c r="B1002" s="73" t="str">
        <f>[2]自有船应收租金!B944</f>
        <v>ACACIA MAKOTO</v>
      </c>
      <c r="C1002" s="73" t="str">
        <f>[2]自有船应收租金!C944</f>
        <v>STM</v>
      </c>
      <c r="D1002" s="73" t="str">
        <f>[2]自有船应收租金!F944</f>
        <v>第53期</v>
      </c>
      <c r="E1002" s="73" t="str">
        <f>[2]自有船应收租金!I944</f>
        <v>2020.08.17-2020.09.01</v>
      </c>
      <c r="F1002" s="74">
        <f>[2]自有船应收租金!V944</f>
        <v>0</v>
      </c>
      <c r="G1002" s="73">
        <f>[2]自有船应收租金!AA944</f>
        <v>91200</v>
      </c>
      <c r="H1002" s="73">
        <f>IF([2]自有船应收租金!AB944="","",[2]自有船应收租金!AB944)</f>
        <v>91200</v>
      </c>
      <c r="I1002" s="77">
        <f>[2]自有船应收租金!Y944</f>
        <v>0</v>
      </c>
    </row>
    <row r="1003" spans="2:9" s="53" customFormat="1" ht="12" customHeight="1">
      <c r="B1003" s="73" t="str">
        <f>[2]自有船应收租金!B945</f>
        <v>ACACIA ARIES</v>
      </c>
      <c r="C1003" s="73" t="str">
        <f>[2]自有船应收租金!C945</f>
        <v>STM</v>
      </c>
      <c r="D1003" s="73" t="str">
        <f>[2]自有船应收租金!F945</f>
        <v>第13期</v>
      </c>
      <c r="E1003" s="73" t="str">
        <f>[2]自有船应收租金!I945</f>
        <v>2020.08.18-2020.09.02</v>
      </c>
      <c r="F1003" s="74">
        <f>[2]自有船应收租金!V945</f>
        <v>0</v>
      </c>
      <c r="G1003" s="73">
        <f>[2]自有船应收租金!AA945</f>
        <v>60650</v>
      </c>
      <c r="H1003" s="73">
        <f>IF([2]自有船应收租金!AB945="","",[2]自有船应收租金!AB945)</f>
        <v>60650</v>
      </c>
      <c r="I1003" s="77">
        <f>[2]自有船应收租金!Y945</f>
        <v>0</v>
      </c>
    </row>
    <row r="1004" spans="2:9" s="53" customFormat="1" ht="12" customHeight="1">
      <c r="B1004" s="73" t="str">
        <f>[2]自有船应收租金!B946</f>
        <v>JRS CARINA</v>
      </c>
      <c r="C1004" s="73" t="str">
        <f>[2]自有船应收租金!C946</f>
        <v>CCL</v>
      </c>
      <c r="D1004" s="73" t="str">
        <f>[2]自有船应收租金!F946</f>
        <v>第53期</v>
      </c>
      <c r="E1004" s="73" t="str">
        <f>[2]自有船应收租金!I946</f>
        <v>2020.08.18-2020.09.02</v>
      </c>
      <c r="F1004" s="74">
        <f>[2]自有船应收租金!V946</f>
        <v>0</v>
      </c>
      <c r="G1004" s="73">
        <f>[2]自有船应收租金!AA946</f>
        <v>70443.89</v>
      </c>
      <c r="H1004" s="73">
        <f>IF([2]自有船应收租金!AB946="","",[2]自有船应收租金!AB946)</f>
        <v>70441.490000000005</v>
      </c>
      <c r="I1004" s="77" t="str">
        <f>[2]自有船应收租金!Y946</f>
        <v>船东费</v>
      </c>
    </row>
    <row r="1005" spans="2:9" s="53" customFormat="1" ht="12" customHeight="1">
      <c r="B1005" s="73" t="str">
        <f>[2]自有船应收租金!B947</f>
        <v>Heung-A Jakarta</v>
      </c>
      <c r="C1005" s="73" t="str">
        <f>[2]自有船应收租金!C947</f>
        <v>DYS</v>
      </c>
      <c r="D1005" s="73" t="str">
        <f>[2]自有船应收租金!F947</f>
        <v>第11期</v>
      </c>
      <c r="E1005" s="73" t="str">
        <f>[2]自有船应收租金!I947</f>
        <v>2020.08.19-2020.09.03</v>
      </c>
      <c r="F1005" s="74">
        <f>[2]自有船应收租金!V947</f>
        <v>0</v>
      </c>
      <c r="G1005" s="73">
        <f>[2]自有船应收租金!AA947</f>
        <v>79956.25</v>
      </c>
      <c r="H1005" s="73">
        <f>IF([2]自有船应收租金!AB947="","",[2]自有船应收租金!AB947)</f>
        <v>79918.97</v>
      </c>
      <c r="I1005" s="77" t="str">
        <f>[2]自有船应收租金!Y947</f>
        <v>1.25%佣金</v>
      </c>
    </row>
    <row r="1006" spans="2:9" s="53" customFormat="1" ht="12" customHeight="1">
      <c r="B1006" s="73" t="str">
        <f>[2]自有船应收租金!B948</f>
        <v>Heung-A Manila</v>
      </c>
      <c r="C1006" s="73" t="str">
        <f>[2]自有船应收租金!C948</f>
        <v>PAN</v>
      </c>
      <c r="D1006" s="73" t="str">
        <f>[2]自有船应收租金!F948</f>
        <v>第11期</v>
      </c>
      <c r="E1006" s="73" t="str">
        <f>[2]自有船应收租金!I948</f>
        <v>2020.08.20-2020.09.04</v>
      </c>
      <c r="F1006" s="74">
        <f>[2]自有船应收租金!V948</f>
        <v>0</v>
      </c>
      <c r="G1006" s="73">
        <f>[2]自有船应收租金!AA948</f>
        <v>78519.17</v>
      </c>
      <c r="H1006" s="73">
        <f>IF([2]自有船应收租金!AB948="","",[2]自有船应收租金!AB948)</f>
        <v>78491.91</v>
      </c>
      <c r="I1006" s="77" t="str">
        <f>[2]自有船应收租金!Y948</f>
        <v>船东费</v>
      </c>
    </row>
    <row r="1007" spans="2:9" s="53" customFormat="1" ht="12" customHeight="1">
      <c r="B1007" s="73" t="str">
        <f>[2]自有船应收租金!B949</f>
        <v>ACACIA TAURUS</v>
      </c>
      <c r="C1007" s="73" t="str">
        <f>[2]自有船应收租金!C949</f>
        <v>STM</v>
      </c>
      <c r="D1007" s="73" t="str">
        <f>[2]自有船应收租金!F949</f>
        <v>第06期</v>
      </c>
      <c r="E1007" s="73" t="str">
        <f>[2]自有船应收租金!I949</f>
        <v>2020.08.20-2020.09.04</v>
      </c>
      <c r="F1007" s="74">
        <f>[2]自有船应收租金!V949</f>
        <v>0</v>
      </c>
      <c r="G1007" s="73">
        <f>[2]自有船应收租金!AA949</f>
        <v>60650</v>
      </c>
      <c r="H1007" s="73">
        <f>IF([2]自有船应收租金!AB949="","",[2]自有船应收租金!AB949)</f>
        <v>60650</v>
      </c>
      <c r="I1007" s="77">
        <f>[2]自有船应收租金!Y949</f>
        <v>0</v>
      </c>
    </row>
    <row r="1008" spans="2:9" s="53" customFormat="1" ht="12" customHeight="1">
      <c r="B1008" s="73" t="str">
        <f>[2]自有船应收租金!B950</f>
        <v>ACACIA VIRGO</v>
      </c>
      <c r="C1008" s="73" t="str">
        <f>[2]自有船应收租金!C950</f>
        <v>SCP</v>
      </c>
      <c r="D1008" s="73" t="str">
        <f>[2]自有船应收租金!F950</f>
        <v>第01期</v>
      </c>
      <c r="E1008" s="73" t="str">
        <f>[2]自有船应收租金!I950</f>
        <v>2020.08.20-2020.09.04</v>
      </c>
      <c r="F1008" s="74">
        <f>[2]自有船应收租金!V950</f>
        <v>0</v>
      </c>
      <c r="G1008" s="73">
        <f>[2]自有船应收租金!AA950</f>
        <v>81196.575342465803</v>
      </c>
      <c r="H1008" s="73">
        <f>IF([2]自有船应收租金!AB950="","",[2]自有船应收租金!AB950)</f>
        <v>81196.58</v>
      </c>
      <c r="I1008" s="77" t="str">
        <f>[2]自有船应收租金!Y950</f>
        <v>1.25%佣金</v>
      </c>
    </row>
    <row r="1009" spans="2:9" s="53" customFormat="1" ht="12" customHeight="1">
      <c r="B1009" s="73" t="str">
        <f>[2]自有船应收租金!B951</f>
        <v>LISBOA</v>
      </c>
      <c r="C1009" s="73" t="str">
        <f>[2]自有船应收租金!C951</f>
        <v>STM</v>
      </c>
      <c r="D1009" s="73" t="str">
        <f>[2]自有船应收租金!F951</f>
        <v>第08期</v>
      </c>
      <c r="E1009" s="73" t="str">
        <f>[2]自有船应收租金!I951</f>
        <v>2020.08.22-2020.09.06</v>
      </c>
      <c r="F1009" s="74">
        <f>[2]自有船应收租金!V951</f>
        <v>0</v>
      </c>
      <c r="G1009" s="73">
        <f>[2]自有船应收租金!AA951</f>
        <v>72700</v>
      </c>
      <c r="H1009" s="73">
        <f>IF([2]自有船应收租金!AB951="","",[2]自有船应收租金!AB951)</f>
        <v>72700</v>
      </c>
      <c r="I1009" s="77">
        <f>[2]自有船应收租金!Y951</f>
        <v>0</v>
      </c>
    </row>
    <row r="1010" spans="2:9" s="53" customFormat="1" ht="12" customHeight="1">
      <c r="B1010" s="73" t="str">
        <f>[2]自有船应收租金!B952</f>
        <v>ACACIA REI</v>
      </c>
      <c r="C1010" s="73" t="str">
        <f>[2]自有船应收租金!C952</f>
        <v>STM</v>
      </c>
      <c r="D1010" s="73" t="str">
        <f>[2]自有船应收租金!F952</f>
        <v>FINAL</v>
      </c>
      <c r="E1010" s="73" t="str">
        <f>[2]自有船应收租金!I952</f>
        <v>2020.08.22-2020.08.31</v>
      </c>
      <c r="F1010" s="74">
        <f>[2]自有船应收租金!V952</f>
        <v>0</v>
      </c>
      <c r="G1010" s="73">
        <f>[2]自有船应收租金!AA952</f>
        <v>-325810.103</v>
      </c>
      <c r="H1010" s="73">
        <f>IF([2]自有船应收租金!AB952="","",[2]自有船应收租金!AB952)</f>
        <v>-325810.09999999998</v>
      </c>
      <c r="I1010" s="77" t="str">
        <f>[2]自有船应收租金!Y952</f>
        <v>船东费</v>
      </c>
    </row>
    <row r="1011" spans="2:9" s="53" customFormat="1" ht="12" customHeight="1">
      <c r="B1011" s="73" t="str">
        <f>[2]自有船应收租金!B953</f>
        <v>ACACIA LAN</v>
      </c>
      <c r="C1011" s="73" t="str">
        <f>[2]自有船应收租金!C953</f>
        <v>STM</v>
      </c>
      <c r="D1011" s="73" t="str">
        <f>[2]自有船应收租金!F953</f>
        <v>第19期</v>
      </c>
      <c r="E1011" s="73" t="str">
        <f>[2]自有船应收租金!I953</f>
        <v>2020.08.24-2020.09.08</v>
      </c>
      <c r="F1011" s="74">
        <f>[2]自有船应收租金!V953</f>
        <v>0</v>
      </c>
      <c r="G1011" s="73">
        <f>[2]自有船应收租金!AA953</f>
        <v>60267.49</v>
      </c>
      <c r="H1011" s="73">
        <f>IF([2]自有船应收租金!AB953="","",[2]自有船应收租金!AB953)</f>
        <v>60267.49</v>
      </c>
      <c r="I1011" s="77" t="str">
        <f>[2]自有船应收租金!Y953</f>
        <v>船东费</v>
      </c>
    </row>
    <row r="1012" spans="2:9" s="53" customFormat="1" ht="12" customHeight="1">
      <c r="B1012" s="73" t="str">
        <f>[2]自有船应收租金!B954</f>
        <v>ACACIA LIBRA</v>
      </c>
      <c r="C1012" s="73" t="str">
        <f>[2]自有船应收租金!C954</f>
        <v>PAN</v>
      </c>
      <c r="D1012" s="73" t="str">
        <f>[2]自有船应收租金!F954</f>
        <v>prefinal</v>
      </c>
      <c r="E1012" s="73" t="str">
        <f>[2]自有船应收租金!I954</f>
        <v>2020.08.25-2020.09.05</v>
      </c>
      <c r="F1012" s="74">
        <f>[2]自有船应收租金!V954</f>
        <v>0</v>
      </c>
      <c r="G1012" s="73">
        <f>[2]自有船应收租金!AA954</f>
        <v>44929.916037499999</v>
      </c>
      <c r="H1012" s="73">
        <f>IF([2]自有船应收租金!AB954="","",[2]自有船应收租金!AB954)</f>
        <v>44902.65</v>
      </c>
      <c r="I1012" s="77" t="str">
        <f>[2]自有船应收租金!Y954</f>
        <v>还船检验费/船东费预留/船东费</v>
      </c>
    </row>
    <row r="1013" spans="2:9" s="53" customFormat="1" ht="12" customHeight="1">
      <c r="B1013" s="73" t="str">
        <f>[2]自有船应收租金!B955</f>
        <v>JRS CORVUS</v>
      </c>
      <c r="C1013" s="73" t="str">
        <f>[2]自有船应收租金!C955</f>
        <v>CMS</v>
      </c>
      <c r="D1013" s="73" t="str">
        <f>[2]自有船应收租金!F955</f>
        <v>第04期</v>
      </c>
      <c r="E1013" s="73" t="str">
        <f>[2]自有船应收租金!I955</f>
        <v>2020.08.25-2020.09.09</v>
      </c>
      <c r="F1013" s="74">
        <f>[2]自有船应收租金!V955</f>
        <v>0</v>
      </c>
      <c r="G1013" s="73">
        <f>[2]自有船应收租金!AA955</f>
        <v>70939.726027397293</v>
      </c>
      <c r="H1013" s="73">
        <f>IF([2]自有船应收租金!AB955="","",[2]自有船应收租金!AB955)</f>
        <v>70912.479999999996</v>
      </c>
      <c r="I1013" s="77">
        <f>[2]自有船应收租金!Y955</f>
        <v>0</v>
      </c>
    </row>
    <row r="1014" spans="2:9" s="53" customFormat="1" ht="12" customHeight="1">
      <c r="B1014" s="73" t="str">
        <f>[2]自有船应收租金!B956</f>
        <v>ACACIA WA</v>
      </c>
      <c r="C1014" s="73" t="str">
        <f>[2]自有船应收租金!C956</f>
        <v>NS</v>
      </c>
      <c r="D1014" s="73" t="str">
        <f>[2]自有船应收租金!F956</f>
        <v>prefinal</v>
      </c>
      <c r="E1014" s="73" t="str">
        <f>[2]自有船应收租金!I956</f>
        <v>2020.08.29-2020.09.09</v>
      </c>
      <c r="F1014" s="74">
        <f>[2]自有船应收租金!V956</f>
        <v>0</v>
      </c>
      <c r="G1014" s="73">
        <f>[2]自有船应收租金!AA956</f>
        <v>10411.966249999999</v>
      </c>
      <c r="H1014" s="73" t="str">
        <f>IF([2]自有船应收租金!AB956="","",[2]自有船应收租金!AB956)</f>
        <v/>
      </c>
      <c r="I1014" s="77" t="str">
        <f>[2]自有船应收租金!Y956</f>
        <v>1.25%佣金/还船检验费/船员劳务费</v>
      </c>
    </row>
    <row r="1015" spans="2:9" s="53" customFormat="1" ht="12" customHeight="1">
      <c r="B1015" s="73" t="str">
        <f>[2]自有船应收租金!B957</f>
        <v>ACACIA WA</v>
      </c>
      <c r="C1015" s="73" t="str">
        <f>[2]自有船应收租金!C957</f>
        <v>NS</v>
      </c>
      <c r="D1015" s="73" t="str">
        <f>[2]自有船应收租金!F957</f>
        <v>final</v>
      </c>
      <c r="E1015" s="73" t="str">
        <f>[2]自有船应收租金!I957</f>
        <v>2020.08.29-2020.09.09</v>
      </c>
      <c r="F1015" s="74">
        <f>[2]自有船应收租金!V957</f>
        <v>0</v>
      </c>
      <c r="G1015" s="73">
        <f>[2]自有船应收租金!AA957</f>
        <v>5000</v>
      </c>
      <c r="H1015" s="73" t="str">
        <f>IF([2]自有船应收租金!AB957="","",[2]自有船应收租金!AB957)</f>
        <v/>
      </c>
      <c r="I1015" s="77" t="str">
        <f>[2]自有船应收租金!Y957</f>
        <v>返还船东费预留</v>
      </c>
    </row>
    <row r="1016" spans="2:9" s="53" customFormat="1" ht="12" customHeight="1">
      <c r="B1016" s="73" t="str">
        <f>[2]自有船应收租金!B958</f>
        <v>ACACIA HAWK</v>
      </c>
      <c r="C1016" s="73" t="str">
        <f>[2]自有船应收租金!C958</f>
        <v>CMS</v>
      </c>
      <c r="D1016" s="73" t="str">
        <f>[2]自有船应收租金!F958</f>
        <v>第64期</v>
      </c>
      <c r="E1016" s="73" t="str">
        <f>[2]自有船应收租金!I958</f>
        <v>2020.08.30-2020.09.14</v>
      </c>
      <c r="F1016" s="74">
        <f>[2]自有船应收租金!V958</f>
        <v>0</v>
      </c>
      <c r="G1016" s="73">
        <f>[2]自有船应收租金!AA958</f>
        <v>70742.465753424694</v>
      </c>
      <c r="H1016" s="73">
        <f>IF([2]自有船应收租金!AB958="","",[2]自有船应收租金!AB958)</f>
        <v>70714.77</v>
      </c>
      <c r="I1016" s="77">
        <f>[2]自有船应收租金!Y958</f>
        <v>0</v>
      </c>
    </row>
    <row r="1017" spans="2:9" s="53" customFormat="1" ht="12" customHeight="1">
      <c r="B1017" s="73" t="str">
        <f>[2]自有船应收租金!B959</f>
        <v>A KOU</v>
      </c>
      <c r="C1017" s="73" t="str">
        <f>[2]自有船应收租金!C959</f>
        <v>COSCO</v>
      </c>
      <c r="D1017" s="73" t="str">
        <f>[2]自有船应收租金!F959</f>
        <v>第01期</v>
      </c>
      <c r="E1017" s="73" t="str">
        <f>[2]自有船应收租金!I959</f>
        <v>2020.08.31-2020.09.05</v>
      </c>
      <c r="F1017" s="74">
        <f>[2]自有船应收租金!V959</f>
        <v>0</v>
      </c>
      <c r="G1017" s="73">
        <f>[2]自有船应收租金!AA959</f>
        <v>33887.5</v>
      </c>
      <c r="H1017" s="73">
        <f>IF([2]自有船应收租金!AB959="","",[2]自有船应收租金!AB959)</f>
        <v>33887.5</v>
      </c>
      <c r="I1017" s="77">
        <f>[2]自有船应收租金!Y959</f>
        <v>0</v>
      </c>
    </row>
    <row r="1018" spans="2:9" s="53" customFormat="1" ht="12" customHeight="1">
      <c r="B1018" s="73" t="str">
        <f>[2]自有船应收租金!B960</f>
        <v>ACACIA REI</v>
      </c>
      <c r="C1018" s="73" t="str">
        <f>[2]自有船应收租金!C960</f>
        <v>STM</v>
      </c>
      <c r="D1018" s="73" t="str">
        <f>[2]自有船应收租金!F960</f>
        <v>第01期</v>
      </c>
      <c r="E1018" s="73" t="str">
        <f>[2]自有船应收租金!I960</f>
        <v>2020.08.31-2020.09.15</v>
      </c>
      <c r="F1018" s="74">
        <f>[2]自有船应收租金!V960</f>
        <v>0</v>
      </c>
      <c r="G1018" s="73">
        <f>[2]自有船应收租金!AA960</f>
        <v>468817.11300000001</v>
      </c>
      <c r="H1018" s="73">
        <f>IF([2]自有船应收租金!AB960="","",[2]自有船应收租金!AB960)</f>
        <v>468817.11</v>
      </c>
      <c r="I1018" s="77">
        <f>[2]自有船应收租金!Y960</f>
        <v>0</v>
      </c>
    </row>
    <row r="1019" spans="2:9" s="53" customFormat="1" ht="12" customHeight="1">
      <c r="B1019" s="73" t="str">
        <f>[2]自有船应收租金!B961</f>
        <v>Heung-A Singapore</v>
      </c>
      <c r="C1019" s="73" t="str">
        <f>[2]自有船应收租金!C961</f>
        <v>SNL</v>
      </c>
      <c r="D1019" s="73" t="str">
        <f>[2]自有船应收租金!F961</f>
        <v>第22期</v>
      </c>
      <c r="E1019" s="73" t="str">
        <f>[2]自有船应收租金!I961</f>
        <v>2020.09.01-2020.09.16</v>
      </c>
      <c r="F1019" s="74">
        <f>[2]自有船应收租金!V961</f>
        <v>0</v>
      </c>
      <c r="G1019" s="73">
        <f>[2]自有船应收租金!AA961</f>
        <v>66738.52</v>
      </c>
      <c r="H1019" s="73">
        <f>IF([2]自有船应收租金!AB961="","",[2]自有船应收租金!AB961)</f>
        <v>66698.75</v>
      </c>
      <c r="I1019" s="77" t="str">
        <f>[2]自有船应收租金!Y961</f>
        <v>停租（2020.8.10 0400-08.12 0400GMT 2天）</v>
      </c>
    </row>
    <row r="1020" spans="2:9" s="53" customFormat="1" ht="12" customHeight="1">
      <c r="B1020" s="73" t="str">
        <f>[2]自有船应收租金!B962</f>
        <v>ACACIA MAKOTO</v>
      </c>
      <c r="C1020" s="73" t="str">
        <f>[2]自有船应收租金!C962</f>
        <v>STM</v>
      </c>
      <c r="D1020" s="73" t="str">
        <f>[2]自有船应收租金!F962</f>
        <v>第54期</v>
      </c>
      <c r="E1020" s="73" t="str">
        <f>[2]自有船应收租金!I962</f>
        <v>2020.09.01-2020.09.16</v>
      </c>
      <c r="F1020" s="74">
        <f>[2]自有船应收租金!V962</f>
        <v>0</v>
      </c>
      <c r="G1020" s="73">
        <f>[2]自有船应收租金!AA962</f>
        <v>89554.67</v>
      </c>
      <c r="H1020" s="73">
        <f>IF([2]自有船应收租金!AB962="","",[2]自有船应收租金!AB962)</f>
        <v>89554.67</v>
      </c>
      <c r="I1020" s="77" t="str">
        <f>[2]自有船应收租金!Y962</f>
        <v>船东费</v>
      </c>
    </row>
    <row r="1021" spans="2:9" s="53" customFormat="1" ht="12" customHeight="1">
      <c r="B1021" s="73" t="str">
        <f>[2]自有船应收租金!B963</f>
        <v>ACACIA ARIES</v>
      </c>
      <c r="C1021" s="73" t="str">
        <f>[2]自有船应收租金!C963</f>
        <v>STM</v>
      </c>
      <c r="D1021" s="73" t="str">
        <f>[2]自有船应收租金!F963</f>
        <v>第14期</v>
      </c>
      <c r="E1021" s="73" t="str">
        <f>[2]自有船应收租金!I963</f>
        <v>2020.09.02-2020.09.17</v>
      </c>
      <c r="F1021" s="74">
        <f>[2]自有船应收租金!V963</f>
        <v>0</v>
      </c>
      <c r="G1021" s="73">
        <f>[2]自有船应收租金!AA963</f>
        <v>60300.78</v>
      </c>
      <c r="H1021" s="73">
        <f>IF([2]自有船应收租金!AB963="","",[2]自有船应收租金!AB963)</f>
        <v>60300.78</v>
      </c>
      <c r="I1021" s="77" t="str">
        <f>[2]自有船应收租金!Y963</f>
        <v>船东费</v>
      </c>
    </row>
    <row r="1022" spans="2:9" s="53" customFormat="1" ht="12" customHeight="1">
      <c r="B1022" s="73" t="str">
        <f>[2]自有船应收租金!B964</f>
        <v>JRS CARINA</v>
      </c>
      <c r="C1022" s="73" t="str">
        <f>[2]自有船应收租金!C964</f>
        <v>CCL</v>
      </c>
      <c r="D1022" s="73" t="str">
        <f>[2]自有船应收租金!F964</f>
        <v>第54期</v>
      </c>
      <c r="E1022" s="73" t="str">
        <f>[2]自有船应收租金!I964</f>
        <v>2020.09.02-2020.09.17</v>
      </c>
      <c r="F1022" s="74">
        <f>[2]自有船应收租金!V964</f>
        <v>0</v>
      </c>
      <c r="G1022" s="73">
        <f>[2]自有船应收租金!AA964</f>
        <v>70600</v>
      </c>
      <c r="H1022" s="73">
        <f>IF([2]自有船应收租金!AB964="","",[2]自有船应收租金!AB964)</f>
        <v>70597.600000000006</v>
      </c>
      <c r="I1022" s="77">
        <f>[2]自有船应收租金!Y964</f>
        <v>0</v>
      </c>
    </row>
    <row r="1023" spans="2:9" s="53" customFormat="1" ht="12" customHeight="1">
      <c r="B1023" s="73" t="str">
        <f>[2]自有船应收租金!B965</f>
        <v>ACACIA MING</v>
      </c>
      <c r="C1023" s="73" t="str">
        <f>[2]自有船应收租金!C965</f>
        <v>NS</v>
      </c>
      <c r="D1023" s="73" t="str">
        <f>[2]自有船应收租金!F965</f>
        <v>第01期</v>
      </c>
      <c r="E1023" s="73" t="str">
        <f>[2]自有船应收租金!I965</f>
        <v>2020.09.04-2020.09.19</v>
      </c>
      <c r="F1023" s="74">
        <f>[2]自有船应收租金!V965</f>
        <v>0</v>
      </c>
      <c r="G1023" s="73">
        <f>[2]自有船应收租金!AA965</f>
        <v>66812.5</v>
      </c>
      <c r="H1023" s="73">
        <f>IF([2]自有船应收租金!AB965="","",[2]自有船应收租金!AB965)</f>
        <v>66808.87</v>
      </c>
      <c r="I1023" s="77" t="str">
        <f>[2]自有船应收租金!Y965</f>
        <v>1.25%佣金/交船检验费</v>
      </c>
    </row>
    <row r="1024" spans="2:9" s="53" customFormat="1" ht="12" customHeight="1">
      <c r="B1024" s="73" t="str">
        <f>[2]自有船应收租金!B966</f>
        <v>Heung-A Jakarta</v>
      </c>
      <c r="C1024" s="73" t="str">
        <f>[2]自有船应收租金!C966</f>
        <v>DYS</v>
      </c>
      <c r="D1024" s="73" t="str">
        <f>[2]自有船应收租金!F966</f>
        <v>prefinal</v>
      </c>
      <c r="E1024" s="73" t="str">
        <f>[2]自有船应收租金!I966</f>
        <v>2020.09.03-2020.09.21</v>
      </c>
      <c r="F1024" s="74">
        <f>[2]自有船应收租金!V966</f>
        <v>0</v>
      </c>
      <c r="G1024" s="73">
        <f>[2]自有船应收租金!AA966</f>
        <v>27770.3308666667</v>
      </c>
      <c r="H1024" s="73">
        <f>IF([2]自有船应收租金!AB966="","",[2]自有船应收租金!AB966)</f>
        <v>27733.09</v>
      </c>
      <c r="I1024" s="77" t="str">
        <f>[2]自有船应收租金!Y966</f>
        <v>1.25%佣金/还船检验费/船东费预留/船东费及预估/船员劳务费V.036W-0.39W</v>
      </c>
    </row>
    <row r="1025" spans="2:9" s="53" customFormat="1" ht="12" customHeight="1">
      <c r="B1025" s="73" t="str">
        <f>[2]自有船应收租金!B967</f>
        <v>Heung-A Jakarta</v>
      </c>
      <c r="C1025" s="73" t="str">
        <f>[2]自有船应收租金!C967</f>
        <v>DYS</v>
      </c>
      <c r="D1025" s="73" t="str">
        <f>[2]自有船应收租金!F967</f>
        <v>final</v>
      </c>
      <c r="E1025" s="73" t="str">
        <f>[2]自有船应收租金!I967</f>
        <v>2020.09.03-2020.09.21</v>
      </c>
      <c r="F1025" s="74">
        <f>[2]自有船应收租金!V967</f>
        <v>0</v>
      </c>
      <c r="G1025" s="73">
        <f>[2]自有船应收租金!AA967</f>
        <v>7000</v>
      </c>
      <c r="H1025" s="73">
        <f>IF([2]自有船应收租金!AB967="","",[2]自有船应收租金!AB967)</f>
        <v>6962.51</v>
      </c>
      <c r="I1025" s="77" t="str">
        <f>[2]自有船应收租金!Y967</f>
        <v>返还船东费预留</v>
      </c>
    </row>
    <row r="1026" spans="2:9" s="53" customFormat="1" ht="12" customHeight="1">
      <c r="B1026" s="73" t="str">
        <f>[2]自有船应收租金!B968</f>
        <v>Heung-A Manila</v>
      </c>
      <c r="C1026" s="73" t="str">
        <f>[2]自有船应收租金!C968</f>
        <v>PAN</v>
      </c>
      <c r="D1026" s="73" t="str">
        <f>[2]自有船应收租金!F968</f>
        <v>第12期</v>
      </c>
      <c r="E1026" s="73" t="str">
        <f>[2]自有船应收租金!I968</f>
        <v>2020.09.04-2020.09.19</v>
      </c>
      <c r="F1026" s="74">
        <f>[2]自有船应收租金!V968</f>
        <v>0</v>
      </c>
      <c r="G1026" s="73">
        <f>[2]自有船应收租金!AA968</f>
        <v>66126.28</v>
      </c>
      <c r="H1026" s="73">
        <f>IF([2]自有船应收租金!AB968="","",[2]自有船应收租金!AB968)</f>
        <v>66099.05</v>
      </c>
      <c r="I1026" s="77" t="str">
        <f>[2]自有船应收租金!Y968</f>
        <v>船东费</v>
      </c>
    </row>
    <row r="1027" spans="2:9" s="53" customFormat="1" ht="12" customHeight="1">
      <c r="B1027" s="73" t="str">
        <f>[2]自有船应收租金!B969</f>
        <v>ACACIA TAURUS</v>
      </c>
      <c r="C1027" s="73" t="str">
        <f>[2]自有船应收租金!C969</f>
        <v>STM</v>
      </c>
      <c r="D1027" s="73" t="str">
        <f>[2]自有船应收租金!F969</f>
        <v>第07期</v>
      </c>
      <c r="E1027" s="73" t="str">
        <f>[2]自有船应收租金!I969</f>
        <v>2020.09.04-2020.09.19</v>
      </c>
      <c r="F1027" s="74">
        <f>[2]自有船应收租金!V969</f>
        <v>0</v>
      </c>
      <c r="G1027" s="73">
        <f>[2]自有船应收租金!AA969</f>
        <v>60090.879999999997</v>
      </c>
      <c r="H1027" s="73">
        <f>IF([2]自有船应收租金!AB969="","",[2]自有船应收租金!AB969)</f>
        <v>60090.87</v>
      </c>
      <c r="I1027" s="77" t="str">
        <f>[2]自有船应收租金!Y969</f>
        <v>船东费</v>
      </c>
    </row>
    <row r="1028" spans="2:9" s="53" customFormat="1" ht="12" customHeight="1">
      <c r="B1028" s="73" t="str">
        <f>[2]自有船应收租金!B970</f>
        <v>ACACIA VIRGO</v>
      </c>
      <c r="C1028" s="73" t="str">
        <f>[2]自有船应收租金!C970</f>
        <v>SCP</v>
      </c>
      <c r="D1028" s="73" t="str">
        <f>[2]自有船应收租金!F970</f>
        <v>第02期</v>
      </c>
      <c r="E1028" s="73" t="str">
        <f>[2]自有船应收租金!I970</f>
        <v>2020.09.04-2020.09.19</v>
      </c>
      <c r="F1028" s="74">
        <f>[2]自有船应收租金!V970</f>
        <v>0</v>
      </c>
      <c r="G1028" s="73">
        <f>[2]自有船应收租金!AA970</f>
        <v>185956.445342466</v>
      </c>
      <c r="H1028" s="73">
        <f>IF([2]自有船应收租金!AB970="","",[2]自有船应收租金!AB970)</f>
        <v>186249.18</v>
      </c>
      <c r="I1028" s="77" t="str">
        <f>[2]自有船应收租金!Y970</f>
        <v>1.25%佣金/交船检验费</v>
      </c>
    </row>
    <row r="1029" spans="2:9" s="53" customFormat="1" ht="12" customHeight="1">
      <c r="B1029" s="73" t="str">
        <f>[2]自有船应收租金!B971</f>
        <v>A KOU</v>
      </c>
      <c r="C1029" s="73" t="str">
        <f>[2]自有船应收租金!C971</f>
        <v>COSCO</v>
      </c>
      <c r="D1029" s="73" t="str">
        <f>[2]自有船应收租金!F971</f>
        <v>prefinal</v>
      </c>
      <c r="E1029" s="73" t="str">
        <f>[2]自有船应收租金!I971</f>
        <v>2020.09.05-2020.09.11</v>
      </c>
      <c r="F1029" s="74">
        <f>[2]自有船应收租金!V971</f>
        <v>0</v>
      </c>
      <c r="G1029" s="73">
        <f>[2]自有船应收租金!AA971</f>
        <v>44002.895949999998</v>
      </c>
      <c r="H1029" s="73">
        <f>IF([2]自有船应收租金!AB971="","",[2]自有船应收租金!AB971)</f>
        <v>44002.92</v>
      </c>
      <c r="I1029" s="77" t="str">
        <f>[2]自有船应收租金!Y971</f>
        <v>交还船检验费/船东费预留/船员劳务费</v>
      </c>
    </row>
    <row r="1030" spans="2:9" s="53" customFormat="1" ht="12" customHeight="1">
      <c r="B1030" s="73" t="str">
        <f>[2]自有船应收租金!B972</f>
        <v>A KOU</v>
      </c>
      <c r="C1030" s="73" t="str">
        <f>[2]自有船应收租金!C972</f>
        <v>COSCO</v>
      </c>
      <c r="D1030" s="73" t="str">
        <f>[2]自有船应收租金!F972</f>
        <v>final</v>
      </c>
      <c r="E1030" s="73" t="str">
        <f>[2]自有船应收租金!I972</f>
        <v>2020.09.05-2020.09.11</v>
      </c>
      <c r="F1030" s="74">
        <f>[2]自有船应收租金!V972</f>
        <v>0</v>
      </c>
      <c r="G1030" s="73">
        <f>[2]自有船应收租金!AA972</f>
        <v>2000</v>
      </c>
      <c r="H1030" s="73" t="str">
        <f>IF([2]自有船应收租金!AB972="","",[2]自有船应收租金!AB972)</f>
        <v/>
      </c>
      <c r="I1030" s="77" t="str">
        <f>[2]自有船应收租金!Y972</f>
        <v>船东费预留返还</v>
      </c>
    </row>
    <row r="1031" spans="2:9" s="53" customFormat="1" ht="12" customHeight="1">
      <c r="B1031" s="73" t="str">
        <f>[2]自有船应收租金!B973</f>
        <v>ACACIA LIBRA</v>
      </c>
      <c r="C1031" s="73" t="str">
        <f>[2]自有船应收租金!C973</f>
        <v>PAN</v>
      </c>
      <c r="D1031" s="73" t="str">
        <f>[2]自有船应收租金!F973</f>
        <v>prefinal2</v>
      </c>
      <c r="E1031" s="73" t="str">
        <f>[2]自有船应收租金!I973</f>
        <v>2020.09.05-2020.09.06</v>
      </c>
      <c r="F1031" s="74">
        <f>[2]自有船应收租金!V973</f>
        <v>0</v>
      </c>
      <c r="G1031" s="73">
        <f>[2]自有船应收租金!AA973</f>
        <v>6997.6887499999903</v>
      </c>
      <c r="H1031" s="73">
        <f>IF([2]自有船应收租金!AB973="","",[2]自有船应收租金!AB973)</f>
        <v>6970.41</v>
      </c>
      <c r="I1031" s="77" t="str">
        <f>[2]自有船应收租金!Y973</f>
        <v>船员劳务费V.1011-1021</v>
      </c>
    </row>
    <row r="1032" spans="2:9" s="53" customFormat="1" ht="12" customHeight="1">
      <c r="B1032" s="73" t="str">
        <f>[2]自有船应收租金!B974</f>
        <v>ACACIA LIBRA</v>
      </c>
      <c r="C1032" s="73" t="str">
        <f>[2]自有船应收租金!C974</f>
        <v>PAN</v>
      </c>
      <c r="D1032" s="73" t="str">
        <f>[2]自有船应收租金!F974</f>
        <v>final</v>
      </c>
      <c r="E1032" s="73" t="str">
        <f>[2]自有船应收租金!I974</f>
        <v>2020.09.05-2020.09.06</v>
      </c>
      <c r="F1032" s="74">
        <f>[2]自有船应收租金!V974</f>
        <v>0</v>
      </c>
      <c r="G1032" s="73">
        <f>[2]自有船应收租金!AA974</f>
        <v>8000</v>
      </c>
      <c r="H1032" s="73">
        <f>IF([2]自有船应收租金!AB974="","",[2]自有船应收租金!AB974)</f>
        <v>7962.53</v>
      </c>
      <c r="I1032" s="77" t="str">
        <f>[2]自有船应收租金!Y974</f>
        <v>返还船东费预留</v>
      </c>
    </row>
    <row r="1033" spans="2:9" s="53" customFormat="1" ht="12" customHeight="1">
      <c r="B1033" s="73" t="str">
        <f>[2]自有船应收租金!B975</f>
        <v>LISBOA</v>
      </c>
      <c r="C1033" s="73" t="str">
        <f>[2]自有船应收租金!C975</f>
        <v>STM</v>
      </c>
      <c r="D1033" s="73" t="str">
        <f>[2]自有船应收租金!F975</f>
        <v>第09期</v>
      </c>
      <c r="E1033" s="73" t="str">
        <f>[2]自有船应收租金!I975</f>
        <v>2020.09.06-2020.09.21</v>
      </c>
      <c r="F1033" s="74">
        <f>[2]自有船应收租金!V975</f>
        <v>0</v>
      </c>
      <c r="G1033" s="73">
        <f>[2]自有船应收租金!AA975</f>
        <v>72700</v>
      </c>
      <c r="H1033" s="73">
        <f>IF([2]自有船应收租金!AB975="","",[2]自有船应收租金!AB975)</f>
        <v>72700</v>
      </c>
      <c r="I1033" s="77">
        <f>[2]自有船应收租金!Y975</f>
        <v>0</v>
      </c>
    </row>
    <row r="1034" spans="2:9" s="53" customFormat="1" ht="12" customHeight="1">
      <c r="B1034" s="73" t="str">
        <f>[2]自有船应收租金!B976</f>
        <v>ACACIA LAN</v>
      </c>
      <c r="C1034" s="73" t="str">
        <f>[2]自有船应收租金!C976</f>
        <v>STM</v>
      </c>
      <c r="D1034" s="73" t="str">
        <f>[2]自有船应收租金!F976</f>
        <v>第20期</v>
      </c>
      <c r="E1034" s="73" t="str">
        <f>[2]自有船应收租金!I976</f>
        <v>2020.09.08-2020.09.23</v>
      </c>
      <c r="F1034" s="74">
        <f>[2]自有船应收租金!V976</f>
        <v>0</v>
      </c>
      <c r="G1034" s="73">
        <f>[2]自有船应收租金!AA976</f>
        <v>60650</v>
      </c>
      <c r="H1034" s="73">
        <f>IF([2]自有船应收租金!AB976="","",[2]自有船应收租金!AB976)</f>
        <v>60650</v>
      </c>
      <c r="I1034" s="77">
        <f>[2]自有船应收租金!Y976</f>
        <v>0</v>
      </c>
    </row>
    <row r="1035" spans="2:9" s="53" customFormat="1" ht="12" customHeight="1">
      <c r="B1035" s="73" t="str">
        <f>[2]自有船应收租金!B977</f>
        <v>JRS CORVUS</v>
      </c>
      <c r="C1035" s="73" t="str">
        <f>[2]自有船应收租金!C977</f>
        <v>CMS</v>
      </c>
      <c r="D1035" s="73" t="str">
        <f>[2]自有船应收租金!F977</f>
        <v>第05期</v>
      </c>
      <c r="E1035" s="73" t="str">
        <f>[2]自有船应收租金!I977</f>
        <v>2020.09.09-2020.09.24</v>
      </c>
      <c r="F1035" s="74">
        <f>[2]自有船应收租金!V977</f>
        <v>0</v>
      </c>
      <c r="G1035" s="73">
        <f>[2]自有船应收租金!AA977</f>
        <v>70939.726027397293</v>
      </c>
      <c r="H1035" s="73">
        <f>IF([2]自有船应收租金!AB977="","",[2]自有船应收租金!AB977)</f>
        <v>70912.460000000006</v>
      </c>
      <c r="I1035" s="77">
        <f>[2]自有船应收租金!Y977</f>
        <v>0</v>
      </c>
    </row>
    <row r="1036" spans="2:9" s="53" customFormat="1" ht="12" customHeight="1">
      <c r="B1036" s="73" t="str">
        <f>[2]自有船应收租金!B978</f>
        <v>ACACIA LIBRA</v>
      </c>
      <c r="C1036" s="73" t="str">
        <f>[2]自有船应收租金!C978</f>
        <v>COSCO</v>
      </c>
      <c r="D1036" s="73" t="str">
        <f>[2]自有船应收租金!F978</f>
        <v>第01期</v>
      </c>
      <c r="E1036" s="73" t="str">
        <f>[2]自有船应收租金!I978</f>
        <v>2020.09.10-2020.09.25</v>
      </c>
      <c r="F1036" s="74">
        <f>[2]自有船应收租金!V978</f>
        <v>0</v>
      </c>
      <c r="G1036" s="73">
        <f>[2]自有船应收租金!AA978</f>
        <v>83962.5</v>
      </c>
      <c r="H1036" s="73">
        <f>IF([2]自有船应收租金!AB978="","",[2]自有船应收租金!AB978)</f>
        <v>83960.56</v>
      </c>
      <c r="I1036" s="77">
        <f>[2]自有船应收租金!Y978</f>
        <v>0</v>
      </c>
    </row>
    <row r="1037" spans="2:9" s="53" customFormat="1" ht="12" customHeight="1">
      <c r="B1037" s="73" t="str">
        <f>[2]自有船应收租金!B979</f>
        <v>A KOU</v>
      </c>
      <c r="C1037" s="73" t="str">
        <f>[2]自有船应收租金!C979</f>
        <v>KMTC</v>
      </c>
      <c r="D1037" s="73" t="str">
        <f>[2]自有船应收租金!F979</f>
        <v>第01期</v>
      </c>
      <c r="E1037" s="73" t="str">
        <f>[2]自有船应收租金!I979</f>
        <v>2020.09.13-2020.09.27</v>
      </c>
      <c r="F1037" s="74">
        <f>[2]自有船应收租金!V979</f>
        <v>0</v>
      </c>
      <c r="G1037" s="73">
        <f>[2]自有船应收租金!AA979</f>
        <v>95025</v>
      </c>
      <c r="H1037" s="73">
        <f>IF([2]自有船应收租金!AB979="","",[2]自有船应收租金!AB979)</f>
        <v>95025</v>
      </c>
      <c r="I1037" s="77" t="str">
        <f>[2]自有船应收租金!Y979</f>
        <v>1.25%佣金</v>
      </c>
    </row>
    <row r="1038" spans="2:9" s="53" customFormat="1" ht="12" customHeight="1">
      <c r="B1038" s="73" t="str">
        <f>[2]自有船应收租金!B980</f>
        <v>ACACIA HAWK</v>
      </c>
      <c r="C1038" s="73" t="str">
        <f>[2]自有船应收租金!C980</f>
        <v>CMS</v>
      </c>
      <c r="D1038" s="73" t="str">
        <f>[2]自有船应收租金!F980</f>
        <v>第65期</v>
      </c>
      <c r="E1038" s="73" t="str">
        <f>[2]自有船应收租金!I980</f>
        <v>2020.09.14-2020.09.29</v>
      </c>
      <c r="F1038" s="74">
        <f>[2]自有船应收租金!V980</f>
        <v>0</v>
      </c>
      <c r="G1038" s="73">
        <f>[2]自有船应收租金!AA980</f>
        <v>70742.465753424694</v>
      </c>
      <c r="H1038" s="73">
        <f>IF([2]自有船应收租金!AB980="","",[2]自有船应收租金!AB980)</f>
        <v>70705.149999999994</v>
      </c>
      <c r="I1038" s="77">
        <f>[2]自有船应收租金!Y980</f>
        <v>0</v>
      </c>
    </row>
    <row r="1039" spans="2:9" s="53" customFormat="1" ht="12" customHeight="1">
      <c r="B1039" s="73" t="str">
        <f>[2]自有船应收租金!B981</f>
        <v>ACACIA REI</v>
      </c>
      <c r="C1039" s="73" t="str">
        <f>[2]自有船应收租金!C981</f>
        <v>STM</v>
      </c>
      <c r="D1039" s="73" t="str">
        <f>[2]自有船应收租金!F981</f>
        <v>第02期</v>
      </c>
      <c r="E1039" s="73" t="str">
        <f>[2]自有船应收租金!I981</f>
        <v>2020.09.15-2020.09.30</v>
      </c>
      <c r="F1039" s="74">
        <f>[2]自有船应收租金!V981</f>
        <v>0</v>
      </c>
      <c r="G1039" s="73">
        <f>[2]自有船应收租金!AA981</f>
        <v>91200</v>
      </c>
      <c r="H1039" s="73">
        <f>IF([2]自有船应收租金!AB981="","",[2]自有船应收租金!AB981)</f>
        <v>91200</v>
      </c>
      <c r="I1039" s="77">
        <f>[2]自有船应收租金!Y981</f>
        <v>0</v>
      </c>
    </row>
    <row r="1040" spans="2:9" s="53" customFormat="1" ht="12" customHeight="1">
      <c r="B1040" s="73" t="str">
        <f>[2]自有船应收租金!B982</f>
        <v>Heung-A Singapore</v>
      </c>
      <c r="C1040" s="73" t="str">
        <f>[2]自有船应收租金!C982</f>
        <v>SNL</v>
      </c>
      <c r="D1040" s="73" t="str">
        <f>[2]自有船应收租金!F982</f>
        <v>prefinal</v>
      </c>
      <c r="E1040" s="73" t="str">
        <f>[2]自有船应收租金!I982</f>
        <v>2020.09.16-2020.10.07</v>
      </c>
      <c r="F1040" s="74">
        <f>[2]自有船应收租金!V982</f>
        <v>0</v>
      </c>
      <c r="G1040" s="73">
        <f>[2]自有船应收租金!AA982</f>
        <v>29086.32</v>
      </c>
      <c r="H1040" s="73">
        <f>IF([2]自有船应收租金!AB982="","",[2]自有船应收租金!AB982)</f>
        <v>29046.6</v>
      </c>
      <c r="I1040" s="77" t="str">
        <f>[2]自有船应收租金!Y982</f>
        <v>还船检验费/船东费/船东费预留</v>
      </c>
    </row>
    <row r="1041" spans="2:9" s="53" customFormat="1" ht="12" customHeight="1">
      <c r="B1041" s="73" t="str">
        <f>[2]自有船应收租金!B983</f>
        <v>ACACIA MAKOTO</v>
      </c>
      <c r="C1041" s="73" t="str">
        <f>[2]自有船应收租金!C983</f>
        <v>STM</v>
      </c>
      <c r="D1041" s="73" t="str">
        <f>[2]自有船应收租金!F983</f>
        <v>第55期</v>
      </c>
      <c r="E1041" s="73" t="str">
        <f>[2]自有船应收租金!I983</f>
        <v>2020.09.16-2020.10.01</v>
      </c>
      <c r="F1041" s="74">
        <f>[2]自有船应收租金!V983</f>
        <v>0</v>
      </c>
      <c r="G1041" s="73">
        <f>[2]自有船应收租金!AA983</f>
        <v>91200</v>
      </c>
      <c r="H1041" s="73">
        <f>IF([2]自有船应收租金!AB983="","",[2]自有船应收租金!AB983)</f>
        <v>91200</v>
      </c>
      <c r="I1041" s="77">
        <f>[2]自有船应收租金!Y983</f>
        <v>0</v>
      </c>
    </row>
    <row r="1042" spans="2:9" s="53" customFormat="1" ht="12" customHeight="1">
      <c r="B1042" s="73" t="str">
        <f>[2]自有船应收租金!B984</f>
        <v>ACACIA ARIES</v>
      </c>
      <c r="C1042" s="73" t="str">
        <f>[2]自有船应收租金!C984</f>
        <v>STM</v>
      </c>
      <c r="D1042" s="73" t="str">
        <f>[2]自有船应收租金!F984</f>
        <v>第15期</v>
      </c>
      <c r="E1042" s="73" t="str">
        <f>[2]自有船应收租金!I984</f>
        <v>2020.09.17-2020.10.02</v>
      </c>
      <c r="F1042" s="74">
        <f>[2]自有船应收租金!V984</f>
        <v>0</v>
      </c>
      <c r="G1042" s="73">
        <f>[2]自有船应收租金!AA984</f>
        <v>60650</v>
      </c>
      <c r="H1042" s="73">
        <f>IF([2]自有船应收租金!AB984="","",[2]自有船应收租金!AB984)</f>
        <v>60650</v>
      </c>
      <c r="I1042" s="77">
        <f>[2]自有船应收租金!Y984</f>
        <v>0</v>
      </c>
    </row>
    <row r="1043" spans="2:9" s="53" customFormat="1" ht="12" customHeight="1">
      <c r="B1043" s="73" t="str">
        <f>[2]自有船应收租金!B985</f>
        <v>JRS CARINA</v>
      </c>
      <c r="C1043" s="73" t="str">
        <f>[2]自有船应收租金!C985</f>
        <v>CCL</v>
      </c>
      <c r="D1043" s="73" t="str">
        <f>[2]自有船应收租金!F985</f>
        <v>第55期</v>
      </c>
      <c r="E1043" s="73" t="str">
        <f>[2]自有船应收租金!I985</f>
        <v>2020.09.17-2020.10.02</v>
      </c>
      <c r="F1043" s="74">
        <f>[2]自有船应收租金!V985</f>
        <v>0</v>
      </c>
      <c r="G1043" s="73">
        <f>[2]自有船应收租金!AA985</f>
        <v>70600</v>
      </c>
      <c r="H1043" s="73">
        <f>IF([2]自有船应收租金!AB985="","",[2]自有船应收租金!AB985)</f>
        <v>70592.679999999993</v>
      </c>
      <c r="I1043" s="77">
        <f>[2]自有船应收租金!Y985</f>
        <v>0</v>
      </c>
    </row>
    <row r="1044" spans="2:9" s="53" customFormat="1" ht="12" customHeight="1">
      <c r="B1044" s="73" t="str">
        <f>[2]自有船应收租金!B986</f>
        <v>ACACIA MING</v>
      </c>
      <c r="C1044" s="73" t="str">
        <f>[2]自有船应收租金!C986</f>
        <v>NS</v>
      </c>
      <c r="D1044" s="73" t="str">
        <f>[2]自有船应收租金!F986</f>
        <v>第02期</v>
      </c>
      <c r="E1044" s="73" t="str">
        <f>[2]自有船应收租金!I986</f>
        <v>2020.09.19-2020.10.04</v>
      </c>
      <c r="F1044" s="74">
        <f>[2]自有船应收租金!V986</f>
        <v>0</v>
      </c>
      <c r="G1044" s="73">
        <f>[2]自有船应收租金!AA986</f>
        <v>67112.5</v>
      </c>
      <c r="H1044" s="73">
        <f>IF([2]自有船应收租金!AB986="","",[2]自有船应收租金!AB986)</f>
        <v>67112.5</v>
      </c>
      <c r="I1044" s="77" t="str">
        <f>[2]自有船应收租金!Y986</f>
        <v>1.25%佣金</v>
      </c>
    </row>
    <row r="1045" spans="2:9" s="53" customFormat="1" ht="12" customHeight="1">
      <c r="B1045" s="73" t="str">
        <f>[2]自有船应收租金!B987</f>
        <v>Heung-A Manila</v>
      </c>
      <c r="C1045" s="73" t="str">
        <f>[2]自有船应收租金!C987</f>
        <v>PAN</v>
      </c>
      <c r="D1045" s="73" t="str">
        <f>[2]自有船应收租金!F987</f>
        <v>prefinal</v>
      </c>
      <c r="E1045" s="73" t="str">
        <f>[2]自有船应收租金!I987</f>
        <v>2020.09.19-2020.10.19</v>
      </c>
      <c r="F1045" s="74">
        <f>[2]自有船应收租金!V987</f>
        <v>0</v>
      </c>
      <c r="G1045" s="73">
        <f>[2]自有船应收租金!AA987</f>
        <v>74544.182916666701</v>
      </c>
      <c r="H1045" s="73">
        <f>IF([2]自有船应收租金!AB987="","",[2]自有船应收租金!AB987)</f>
        <v>74516.77</v>
      </c>
      <c r="I1045" s="77" t="str">
        <f>[2]自有船应收租金!Y987</f>
        <v>还船检验费/船东费预留/船东费</v>
      </c>
    </row>
    <row r="1046" spans="2:9" s="53" customFormat="1" ht="12" customHeight="1">
      <c r="B1046" s="73" t="str">
        <f>[2]自有船应收租金!B988</f>
        <v>Heung-A Manila</v>
      </c>
      <c r="C1046" s="73" t="str">
        <f>[2]自有船应收租金!C988</f>
        <v>PAN</v>
      </c>
      <c r="D1046" s="73" t="str">
        <f>[2]自有船应收租金!F988</f>
        <v>final</v>
      </c>
      <c r="E1046" s="73" t="str">
        <f>[2]自有船应收租金!I988</f>
        <v>2020.09.19-2020.10.19</v>
      </c>
      <c r="F1046" s="74">
        <f>[2]自有船应收租金!V988</f>
        <v>0</v>
      </c>
      <c r="G1046" s="73">
        <f>[2]自有船应收租金!AA988</f>
        <v>7000</v>
      </c>
      <c r="H1046" s="73">
        <f>IF([2]自有船应收租金!AB988="","",[2]自有船应收租金!AB988)</f>
        <v>7000</v>
      </c>
      <c r="I1046" s="77" t="str">
        <f>[2]自有船应收租金!Y988</f>
        <v>返还船东费预留</v>
      </c>
    </row>
    <row r="1047" spans="2:9" s="53" customFormat="1" ht="12" customHeight="1">
      <c r="B1047" s="73" t="str">
        <f>[2]自有船应收租金!B989</f>
        <v>ACACIA TAURUS</v>
      </c>
      <c r="C1047" s="73" t="str">
        <f>[2]自有船应收租金!C989</f>
        <v>STM</v>
      </c>
      <c r="D1047" s="73" t="str">
        <f>[2]自有船应收租金!F989</f>
        <v>第08期</v>
      </c>
      <c r="E1047" s="73" t="str">
        <f>[2]自有船应收租金!I989</f>
        <v>2020.09.19-2020.10.04</v>
      </c>
      <c r="F1047" s="74">
        <f>[2]自有船应收租金!V989</f>
        <v>0</v>
      </c>
      <c r="G1047" s="73">
        <f>[2]自有船应收租金!AA989</f>
        <v>60650</v>
      </c>
      <c r="H1047" s="73">
        <f>IF([2]自有船应收租金!AB989="","",[2]自有船应收租金!AB989)</f>
        <v>60650</v>
      </c>
      <c r="I1047" s="77">
        <f>[2]自有船应收租金!Y989</f>
        <v>0</v>
      </c>
    </row>
    <row r="1048" spans="2:9" s="53" customFormat="1" ht="12" customHeight="1">
      <c r="B1048" s="73" t="str">
        <f>[2]自有船应收租金!B990</f>
        <v>ACACIA VIRGO</v>
      </c>
      <c r="C1048" s="73" t="str">
        <f>[2]自有船应收租金!C990</f>
        <v>SCP</v>
      </c>
      <c r="D1048" s="73" t="str">
        <f>[2]自有船应收租金!F990</f>
        <v>第03期</v>
      </c>
      <c r="E1048" s="73" t="str">
        <f>[2]自有船应收租金!I990</f>
        <v>2020.09.19-2020.10.04</v>
      </c>
      <c r="F1048" s="74">
        <f>[2]自有船应收租金!V990</f>
        <v>0</v>
      </c>
      <c r="G1048" s="73">
        <f>[2]自有船应收租金!AA990</f>
        <v>81196.575342465803</v>
      </c>
      <c r="H1048" s="73">
        <f>IF([2]自有船应收租金!AB990="","",[2]自有船应收租金!AB990)</f>
        <v>81189.259999999995</v>
      </c>
      <c r="I1048" s="77" t="str">
        <f>[2]自有船应收租金!Y990</f>
        <v>1.25%佣金</v>
      </c>
    </row>
    <row r="1049" spans="2:9" s="53" customFormat="1" ht="12" customHeight="1">
      <c r="B1049" s="73" t="str">
        <f>[2]自有船应收租金!B991</f>
        <v>LISBOA</v>
      </c>
      <c r="C1049" s="73" t="str">
        <f>[2]自有船应收租金!C991</f>
        <v>STM</v>
      </c>
      <c r="D1049" s="73" t="str">
        <f>[2]自有船应收租金!F991</f>
        <v>final</v>
      </c>
      <c r="E1049" s="73" t="str">
        <f>[2]自有船应收租金!I991</f>
        <v>2020.09.21-2020.10.04</v>
      </c>
      <c r="F1049" s="74">
        <f>[2]自有船应收租金!V991</f>
        <v>0</v>
      </c>
      <c r="G1049" s="73">
        <f>[2]自有船应收租金!AA991</f>
        <v>-32924.126833333299</v>
      </c>
      <c r="H1049" s="73">
        <f>IF([2]自有船应收租金!AB991="","",[2]自有船应收租金!AB991)</f>
        <v>-32924.1</v>
      </c>
      <c r="I1049" s="77">
        <f>[2]自有船应收租金!Y991</f>
        <v>0</v>
      </c>
    </row>
    <row r="1050" spans="2:9" s="53" customFormat="1" ht="12" customHeight="1">
      <c r="B1050" s="73" t="str">
        <f>[2]自有船应收租金!B992</f>
        <v>ACACIA LAN</v>
      </c>
      <c r="C1050" s="73" t="str">
        <f>[2]自有船应收租金!C992</f>
        <v>STM</v>
      </c>
      <c r="D1050" s="73" t="str">
        <f>[2]自有船应收租金!F992</f>
        <v>第21期</v>
      </c>
      <c r="E1050" s="73" t="str">
        <f>[2]自有船应收租金!I992</f>
        <v>2020.09.23-2020.10.08</v>
      </c>
      <c r="F1050" s="74">
        <f>[2]自有船应收租金!V992</f>
        <v>0</v>
      </c>
      <c r="G1050" s="73">
        <f>[2]自有船应收租金!AA992</f>
        <v>60650</v>
      </c>
      <c r="H1050" s="73">
        <f>IF([2]自有船应收租金!AB992="","",[2]自有船应收租金!AB992)</f>
        <v>60650</v>
      </c>
      <c r="I1050" s="77">
        <f>[2]自有船应收租金!Y992</f>
        <v>0</v>
      </c>
    </row>
    <row r="1051" spans="2:9" s="53" customFormat="1" ht="12" customHeight="1">
      <c r="B1051" s="73" t="str">
        <f>[2]自有船应收租金!B993</f>
        <v>JRS CORVUS</v>
      </c>
      <c r="C1051" s="73" t="str">
        <f>[2]自有船应收租金!C993</f>
        <v>CMS</v>
      </c>
      <c r="D1051" s="73" t="str">
        <f>[2]自有船应收租金!F993</f>
        <v>第06期</v>
      </c>
      <c r="E1051" s="73" t="str">
        <f>[2]自有船应收租金!I993</f>
        <v>2020.09.24-2020.10.09</v>
      </c>
      <c r="F1051" s="74">
        <f>[2]自有船应收租金!V993</f>
        <v>0</v>
      </c>
      <c r="G1051" s="73">
        <f>[2]自有船应收租金!AA993</f>
        <v>70939.726027397293</v>
      </c>
      <c r="H1051" s="73">
        <f>IF([2]自有船应收租金!AB993="","",[2]自有船应收租金!AB993)</f>
        <v>70912.509999999995</v>
      </c>
      <c r="I1051" s="77">
        <f>[2]自有船应收租金!Y993</f>
        <v>0</v>
      </c>
    </row>
    <row r="1052" spans="2:9" s="53" customFormat="1" ht="12" customHeight="1">
      <c r="B1052" s="73" t="str">
        <f>[2]自有船应收租金!B994</f>
        <v>ACACIA LIBRA</v>
      </c>
      <c r="C1052" s="73" t="str">
        <f>[2]自有船应收租金!C994</f>
        <v>COSCO</v>
      </c>
      <c r="D1052" s="73" t="str">
        <f>[2]自有船应收租金!F994</f>
        <v>第02期</v>
      </c>
      <c r="E1052" s="73" t="str">
        <f>[2]自有船应收租金!I994</f>
        <v>2020.09.25-2020.10.10</v>
      </c>
      <c r="F1052" s="74">
        <f>[2]自有船应收租金!V994</f>
        <v>0</v>
      </c>
      <c r="G1052" s="73">
        <f>[2]自有船应收租金!AA994</f>
        <v>83612.5</v>
      </c>
      <c r="H1052" s="73">
        <f>IF([2]自有船应收租金!AB994="","",[2]自有船应收租金!AB994)</f>
        <v>83610.559999999998</v>
      </c>
      <c r="I1052" s="77" t="str">
        <f>[2]自有船应收租金!Y994</f>
        <v>交船检验费</v>
      </c>
    </row>
    <row r="1053" spans="2:9" s="53" customFormat="1" ht="12" customHeight="1">
      <c r="B1053" s="73" t="str">
        <f>[2]自有船应收租金!B995</f>
        <v>A KOU</v>
      </c>
      <c r="C1053" s="73" t="str">
        <f>[2]自有船应收租金!C995</f>
        <v>KMTC</v>
      </c>
      <c r="D1053" s="73" t="str">
        <f>[2]自有船应收租金!F995</f>
        <v>第02期</v>
      </c>
      <c r="E1053" s="73" t="str">
        <f>[2]自有船应收租金!I995</f>
        <v>2020.09.27-2020.10.10</v>
      </c>
      <c r="F1053" s="74">
        <f>[2]自有船应收租金!V995</f>
        <v>0</v>
      </c>
      <c r="G1053" s="73">
        <f>[2]自有船应收租金!AA995</f>
        <v>155448.86799999999</v>
      </c>
      <c r="H1053" s="73">
        <f>IF([2]自有船应收租金!AB995="","",[2]自有船应收租金!AB995)</f>
        <v>155441.37</v>
      </c>
      <c r="I1053" s="77" t="str">
        <f>[2]自有船应收租金!Y995</f>
        <v>1.25%佣金/交船检验费</v>
      </c>
    </row>
    <row r="1054" spans="2:9" s="53" customFormat="1" ht="12" customHeight="1">
      <c r="B1054" s="73" t="str">
        <f>[2]自有船应收租金!B996</f>
        <v>A FUKU</v>
      </c>
      <c r="C1054" s="73" t="str">
        <f>[2]自有船应收租金!C996</f>
        <v>TSL</v>
      </c>
      <c r="D1054" s="73" t="str">
        <f>[2]自有船应收租金!F996</f>
        <v>第01期</v>
      </c>
      <c r="E1054" s="73" t="str">
        <f>[2]自有船应收租金!I996</f>
        <v>2020.09.27-2020.10.15</v>
      </c>
      <c r="F1054" s="74">
        <f>[2]自有船应收租金!V996</f>
        <v>0</v>
      </c>
      <c r="G1054" s="73">
        <f>[2]自有船应收租金!AA996</f>
        <v>125743.35616438399</v>
      </c>
      <c r="H1054" s="73">
        <f>IF([2]自有船应收租金!AB996="","",[2]自有船应收租金!AB996)</f>
        <v>125726.11</v>
      </c>
      <c r="I1054" s="77" t="str">
        <f>[2]自有船应收租金!Y996</f>
        <v>1.25%佣金</v>
      </c>
    </row>
    <row r="1055" spans="2:9" s="53" customFormat="1" ht="12" customHeight="1">
      <c r="B1055" s="73" t="str">
        <f>[2]自有船应收租金!B997</f>
        <v>ACACIA HAWK</v>
      </c>
      <c r="C1055" s="73" t="str">
        <f>[2]自有船应收租金!C997</f>
        <v>CMS</v>
      </c>
      <c r="D1055" s="73" t="str">
        <f>[2]自有船应收租金!F997</f>
        <v>第66期</v>
      </c>
      <c r="E1055" s="73" t="str">
        <f>[2]自有船应收租金!I997</f>
        <v>2020.09.29-2020.10.14</v>
      </c>
      <c r="F1055" s="74">
        <f>[2]自有船应收租金!V997</f>
        <v>0</v>
      </c>
      <c r="G1055" s="73">
        <f>[2]自有船应收租金!AA997</f>
        <v>70742.465753424694</v>
      </c>
      <c r="H1055" s="73">
        <f>IF([2]自有船应收租金!AB997="","",[2]自有船应收租金!AB997)</f>
        <v>70715.25</v>
      </c>
      <c r="I1055" s="77">
        <f>[2]自有船应收租金!Y997</f>
        <v>0</v>
      </c>
    </row>
    <row r="1056" spans="2:9" s="53" customFormat="1" ht="12" customHeight="1">
      <c r="B1056" s="73" t="str">
        <f>[2]自有船应收租金!B998</f>
        <v>ACACIA REI</v>
      </c>
      <c r="C1056" s="73" t="str">
        <f>[2]自有船应收租金!C998</f>
        <v>STM</v>
      </c>
      <c r="D1056" s="73" t="str">
        <f>[2]自有船应收租金!F998</f>
        <v>第03期</v>
      </c>
      <c r="E1056" s="73" t="str">
        <f>[2]自有船应收租金!I998</f>
        <v>2020.09.30-2020.10.15</v>
      </c>
      <c r="F1056" s="74">
        <f>[2]自有船应收租金!V998</f>
        <v>0</v>
      </c>
      <c r="G1056" s="73">
        <f>[2]自有船应收租金!AA998</f>
        <v>90404.24</v>
      </c>
      <c r="H1056" s="73">
        <f>IF([2]自有船应收租金!AB998="","",[2]自有船应收租金!AB998)</f>
        <v>90404.23</v>
      </c>
      <c r="I1056" s="77" t="str">
        <f>[2]自有船应收租金!Y998</f>
        <v>船东费</v>
      </c>
    </row>
    <row r="1057" spans="2:9" s="53" customFormat="1" ht="12" customHeight="1">
      <c r="B1057" s="73" t="str">
        <f>[2]自有船应收租金!B999</f>
        <v>ACACIA MAKOTO</v>
      </c>
      <c r="C1057" s="73" t="str">
        <f>[2]自有船应收租金!C999</f>
        <v>STM</v>
      </c>
      <c r="D1057" s="73" t="str">
        <f>[2]自有船应收租金!F999</f>
        <v>第56期</v>
      </c>
      <c r="E1057" s="73" t="str">
        <f>[2]自有船应收租金!I999</f>
        <v>2020.10.01-2020.10.16</v>
      </c>
      <c r="F1057" s="74">
        <f>[2]自有船应收租金!V999</f>
        <v>0</v>
      </c>
      <c r="G1057" s="73">
        <f>[2]自有船应收租金!AA999</f>
        <v>88455</v>
      </c>
      <c r="H1057" s="73">
        <f>IF([2]自有船应收租金!AB999="","",[2]自有船应收租金!AB999)</f>
        <v>88455</v>
      </c>
      <c r="I1057" s="77" t="str">
        <f>[2]自有船应收租金!Y999</f>
        <v>船东费</v>
      </c>
    </row>
    <row r="1058" spans="2:9" s="53" customFormat="1" ht="12" customHeight="1">
      <c r="B1058" s="73" t="str">
        <f>[2]自有船应收租金!B1000</f>
        <v>ACACIA ARIES</v>
      </c>
      <c r="C1058" s="73" t="str">
        <f>[2]自有船应收租金!C1000</f>
        <v>STM</v>
      </c>
      <c r="D1058" s="73" t="str">
        <f>[2]自有船应收租金!F1000</f>
        <v>第16期</v>
      </c>
      <c r="E1058" s="73" t="str">
        <f>[2]自有船应收租金!I1000</f>
        <v>2020.10.02-2020.10.17</v>
      </c>
      <c r="F1058" s="74">
        <f>[2]自有船应收租金!V1000</f>
        <v>0</v>
      </c>
      <c r="G1058" s="73">
        <f>[2]自有船应收租金!AA1000</f>
        <v>60272.11</v>
      </c>
      <c r="H1058" s="73">
        <f>IF([2]自有船应收租金!AB1000="","",[2]自有船应收租金!AB1000)</f>
        <v>60272.1</v>
      </c>
      <c r="I1058" s="77" t="str">
        <f>[2]自有船应收租金!Y1000</f>
        <v>船东费</v>
      </c>
    </row>
    <row r="1059" spans="2:9" s="53" customFormat="1" ht="12" customHeight="1">
      <c r="B1059" s="73" t="str">
        <f>[2]自有船应收租金!B1001</f>
        <v>JRS CARINA</v>
      </c>
      <c r="C1059" s="73" t="str">
        <f>[2]自有船应收租金!C1001</f>
        <v>CCL</v>
      </c>
      <c r="D1059" s="73" t="str">
        <f>[2]自有船应收租金!F1001</f>
        <v>第56期</v>
      </c>
      <c r="E1059" s="73" t="str">
        <f>[2]自有船应收租金!I1001</f>
        <v>2020.10.02-2020.10.17</v>
      </c>
      <c r="F1059" s="74">
        <f>[2]自有船应收租金!V1001</f>
        <v>0</v>
      </c>
      <c r="G1059" s="73">
        <f>[2]自有船应收租金!AA1001</f>
        <v>70600</v>
      </c>
      <c r="H1059" s="73">
        <f>IF([2]自有船应收租金!AB1001="","",[2]自有船应收租金!AB1001)</f>
        <v>70592.69</v>
      </c>
      <c r="I1059" s="77">
        <f>[2]自有船应收租金!Y1001</f>
        <v>0</v>
      </c>
    </row>
    <row r="1060" spans="2:9" s="53" customFormat="1" ht="12" customHeight="1">
      <c r="B1060" s="73" t="str">
        <f>[2]自有船应收租金!B1002</f>
        <v>ACACIA WA</v>
      </c>
      <c r="C1060" s="73" t="str">
        <f>[2]自有船应收租金!C1002</f>
        <v>STM</v>
      </c>
      <c r="D1060" s="73" t="str">
        <f>[2]自有船应收租金!F1002</f>
        <v>第01期</v>
      </c>
      <c r="E1060" s="73" t="str">
        <f>[2]自有船应收租金!I1002</f>
        <v>2020.10.03-2020.10.18</v>
      </c>
      <c r="F1060" s="74">
        <f>[2]自有船应收租金!V1002</f>
        <v>0</v>
      </c>
      <c r="G1060" s="73">
        <f>[2]自有船应收租金!AA1002</f>
        <v>72700</v>
      </c>
      <c r="H1060" s="73">
        <f>IF([2]自有船应收租金!AB1002="","",[2]自有船应收租金!AB1002)</f>
        <v>72700</v>
      </c>
      <c r="I1060" s="77">
        <f>[2]自有船应收租金!Y1002</f>
        <v>0</v>
      </c>
    </row>
    <row r="1061" spans="2:9" s="53" customFormat="1" ht="12" customHeight="1">
      <c r="B1061" s="73" t="str">
        <f>[2]自有船应收租金!B1003</f>
        <v>ACACIA MING</v>
      </c>
      <c r="C1061" s="73" t="str">
        <f>[2]自有船应收租金!C1003</f>
        <v>NS</v>
      </c>
      <c r="D1061" s="73" t="str">
        <f>[2]自有船应收租金!F1003</f>
        <v>prefinal</v>
      </c>
      <c r="E1061" s="73" t="str">
        <f>[2]自有船应收租金!I1003</f>
        <v>2020.10.04-2020.10.21</v>
      </c>
      <c r="F1061" s="74">
        <f>[2]自有船应收租金!V1003</f>
        <v>0</v>
      </c>
      <c r="G1061" s="73">
        <f>[2]自有船应收租金!AA1003</f>
        <v>62597.984358333299</v>
      </c>
      <c r="H1061" s="73">
        <f>IF([2]自有船应收租金!AB1003="","",[2]自有船应收租金!AB1003)</f>
        <v>62574.31</v>
      </c>
      <c r="I1061" s="77" t="str">
        <f>[2]自有船应收租金!Y1003</f>
        <v>1.25%佣金/船员劳务费/船东费预留/交还船检验费/停租1.90903天</v>
      </c>
    </row>
    <row r="1062" spans="2:9" s="53" customFormat="1" ht="12" customHeight="1">
      <c r="B1062" s="73" t="str">
        <f>[2]自有船应收租金!B1004</f>
        <v>ACACIA TAURUS</v>
      </c>
      <c r="C1062" s="73" t="str">
        <f>[2]自有船应收租金!C1004</f>
        <v>STM</v>
      </c>
      <c r="D1062" s="73" t="str">
        <f>[2]自有船应收租金!F1004</f>
        <v>第09期</v>
      </c>
      <c r="E1062" s="73" t="str">
        <f>[2]自有船应收租金!I1004</f>
        <v>2020.10.04-2020.10.19</v>
      </c>
      <c r="F1062" s="74">
        <f>[2]自有船应收租金!V1004</f>
        <v>0</v>
      </c>
      <c r="G1062" s="73">
        <f>[2]自有船应收租金!AA1004</f>
        <v>60462.96</v>
      </c>
      <c r="H1062" s="73">
        <f>IF([2]自有船应收租金!AB1004="","",[2]自有船应收租金!AB1004)</f>
        <v>60462.97</v>
      </c>
      <c r="I1062" s="77" t="str">
        <f>[2]自有船应收租金!Y1004</f>
        <v>船东费</v>
      </c>
    </row>
    <row r="1063" spans="2:9" s="53" customFormat="1" ht="12" customHeight="1">
      <c r="B1063" s="73" t="str">
        <f>[2]自有船应收租金!B1005</f>
        <v>ACACIA VIRGO</v>
      </c>
      <c r="C1063" s="73" t="str">
        <f>[2]自有船应收租金!C1005</f>
        <v>SCP</v>
      </c>
      <c r="D1063" s="73" t="str">
        <f>[2]自有船应收租金!F1005</f>
        <v>第04期</v>
      </c>
      <c r="E1063" s="73" t="str">
        <f>[2]自有船应收租金!I1005</f>
        <v>2020.10.04-2020.10.19</v>
      </c>
      <c r="F1063" s="74">
        <f>[2]自有船应收租金!V1005</f>
        <v>0</v>
      </c>
      <c r="G1063" s="73">
        <f>[2]自有船应收租金!AA1005</f>
        <v>81196.575342465803</v>
      </c>
      <c r="H1063" s="73">
        <f>IF([2]自有船应收租金!AB1005="","",[2]自有船应收租金!AB1005)</f>
        <v>81189.289999999994</v>
      </c>
      <c r="I1063" s="77" t="str">
        <f>[2]自有船应收租金!Y1005</f>
        <v>1.25%佣金</v>
      </c>
    </row>
    <row r="1064" spans="2:9" s="53" customFormat="1" ht="12" customHeight="1">
      <c r="B1064" s="73" t="str">
        <f>[2]自有船应收租金!B1006</f>
        <v>LISBOA</v>
      </c>
      <c r="C1064" s="73" t="str">
        <f>[2]自有船应收租金!C1006</f>
        <v>WHJDS</v>
      </c>
      <c r="D1064" s="73" t="str">
        <f>[2]自有船应收租金!F1006</f>
        <v>第01期</v>
      </c>
      <c r="E1064" s="73" t="str">
        <f>[2]自有船应收租金!I1006</f>
        <v>2020.10.05-2020.10.15</v>
      </c>
      <c r="F1064" s="74">
        <f>[2]自有船应收租金!V1006</f>
        <v>0</v>
      </c>
      <c r="G1064" s="73">
        <f>[2]自有船应收租金!AA1006</f>
        <v>56451.612903225803</v>
      </c>
      <c r="H1064" s="73">
        <f>IF([2]自有船应收租金!AB1006="","",[2]自有船应收租金!AB1006)</f>
        <v>56405.91</v>
      </c>
      <c r="I1064" s="77">
        <f>[2]自有船应收租金!Y1006</f>
        <v>0</v>
      </c>
    </row>
    <row r="1065" spans="2:9" s="53" customFormat="1" ht="12" customHeight="1">
      <c r="B1065" s="73" t="str">
        <f>[2]自有船应收租金!B1007</f>
        <v>Heung-A Singapore</v>
      </c>
      <c r="C1065" s="73" t="str">
        <f>[2]自有船应收租金!C1007</f>
        <v>SNL</v>
      </c>
      <c r="D1065" s="73" t="str">
        <f>[2]自有船应收租金!F1007</f>
        <v>prefinal2</v>
      </c>
      <c r="E1065" s="73" t="str">
        <f>[2]自有船应收租金!I1007</f>
        <v>2020.10.07-2020.10.11</v>
      </c>
      <c r="F1065" s="74">
        <f>[2]自有船应收租金!V1007</f>
        <v>0</v>
      </c>
      <c r="G1065" s="73">
        <f>[2]自有船应收租金!AA1007</f>
        <v>12318.0902333333</v>
      </c>
      <c r="H1065" s="73">
        <f>IF([2]自有船应收租金!AB1007="","",[2]自有船应收租金!AB1007)</f>
        <v>12278.09</v>
      </c>
      <c r="I1065" s="77" t="str">
        <f>[2]自有船应收租金!Y1007</f>
        <v>停租（ 20.9.27 1635-20.9.28 0235  GMT 0.4167day）</v>
      </c>
    </row>
    <row r="1066" spans="2:9" s="53" customFormat="1" ht="12" customHeight="1">
      <c r="B1066" s="73" t="str">
        <f>[2]自有船应收租金!B1008</f>
        <v>Heung-A Singapore</v>
      </c>
      <c r="C1066" s="73" t="str">
        <f>[2]自有船应收租金!C1008</f>
        <v>SNL</v>
      </c>
      <c r="D1066" s="73" t="str">
        <f>[2]自有船应收租金!F1008</f>
        <v>final</v>
      </c>
      <c r="E1066" s="73" t="str">
        <f>[2]自有船应收租金!I1008</f>
        <v>2020.10.07-2020.10.11</v>
      </c>
      <c r="F1066" s="74">
        <f>[2]自有船应收租金!V1008</f>
        <v>0</v>
      </c>
      <c r="G1066" s="73">
        <f>[2]自有船应收租金!AA1008</f>
        <v>27459.599999999999</v>
      </c>
      <c r="H1066" s="73" t="str">
        <f>IF([2]自有船应收租金!AB1008="","",[2]自有船应收租金!AB1008)</f>
        <v/>
      </c>
      <c r="I1066" s="77" t="str">
        <f>[2]自有船应收租金!Y1008</f>
        <v>返还船东费预留/收回强制性船东费</v>
      </c>
    </row>
    <row r="1067" spans="2:9" s="53" customFormat="1" ht="12" customHeight="1">
      <c r="B1067" s="73" t="str">
        <f>[2]自有船应收租金!B1009</f>
        <v>ACACIA LAN</v>
      </c>
      <c r="C1067" s="73" t="str">
        <f>[2]自有船应收租金!C1009</f>
        <v>STM</v>
      </c>
      <c r="D1067" s="73" t="str">
        <f>[2]自有船应收租金!F1009</f>
        <v>第22期</v>
      </c>
      <c r="E1067" s="73" t="str">
        <f>[2]自有船应收租金!I1009</f>
        <v>2020.10.08-2020.10.23</v>
      </c>
      <c r="F1067" s="74">
        <f>[2]自有船应收租金!V1009</f>
        <v>0</v>
      </c>
      <c r="G1067" s="73">
        <f>[2]自有船应收租金!AA1009</f>
        <v>60228.24</v>
      </c>
      <c r="H1067" s="73">
        <f>IF([2]自有船应收租金!AB1009="","",[2]自有船应收租金!AB1009)</f>
        <v>60228.23</v>
      </c>
      <c r="I1067" s="77" t="str">
        <f>[2]自有船应收租金!Y1009</f>
        <v>船东费</v>
      </c>
    </row>
    <row r="1068" spans="2:9" s="53" customFormat="1" ht="12" customHeight="1">
      <c r="B1068" s="73" t="str">
        <f>[2]自有船应收租金!B1010</f>
        <v>JRS CORVUS</v>
      </c>
      <c r="C1068" s="73" t="str">
        <f>[2]自有船应收租金!C1010</f>
        <v>CMS</v>
      </c>
      <c r="D1068" s="73" t="str">
        <f>[2]自有船应收租金!F1010</f>
        <v>第07期</v>
      </c>
      <c r="E1068" s="73" t="str">
        <f>[2]自有船应收租金!I1010</f>
        <v>2020.10.09-2020.10.24</v>
      </c>
      <c r="F1068" s="74">
        <f>[2]自有船应收租金!V1010</f>
        <v>0</v>
      </c>
      <c r="G1068" s="73">
        <f>[2]自有船应收租金!AA1010</f>
        <v>70939.726027397293</v>
      </c>
      <c r="H1068" s="73">
        <f>IF([2]自有船应收租金!AB1010="","",[2]自有船应收租金!AB1010)</f>
        <v>70912.42</v>
      </c>
      <c r="I1068" s="77">
        <f>[2]自有船应收租金!Y1010</f>
        <v>0</v>
      </c>
    </row>
    <row r="1069" spans="2:9" s="53" customFormat="1" ht="12" customHeight="1">
      <c r="B1069" s="73" t="str">
        <f>[2]自有船应收租金!B1011</f>
        <v>ACACIA LIBRA</v>
      </c>
      <c r="C1069" s="73" t="str">
        <f>[2]自有船应收租金!C1011</f>
        <v>COSCO</v>
      </c>
      <c r="D1069" s="73" t="str">
        <f>[2]自有船应收租金!F1011</f>
        <v>第03期</v>
      </c>
      <c r="E1069" s="73" t="str">
        <f>[2]自有船应收租金!I1011</f>
        <v>2020.10.10-2020.10.25</v>
      </c>
      <c r="F1069" s="74">
        <f>[2]自有船应收租金!V1011</f>
        <v>0</v>
      </c>
      <c r="G1069" s="73">
        <f>[2]自有船应收租金!AA1011</f>
        <v>83962.5</v>
      </c>
      <c r="H1069" s="73">
        <f>IF([2]自有船应收租金!AB1011="","",[2]自有船应收租金!AB1011)</f>
        <v>83960.56</v>
      </c>
      <c r="I1069" s="77">
        <f>[2]自有船应收租金!Y1011</f>
        <v>0</v>
      </c>
    </row>
    <row r="1070" spans="2:9" s="53" customFormat="1" ht="12" customHeight="1">
      <c r="B1070" s="73" t="str">
        <f>[2]自有船应收租金!B1012</f>
        <v>A KOU</v>
      </c>
      <c r="C1070" s="73" t="str">
        <f>[2]自有船应收租金!C1012</f>
        <v>KMTC</v>
      </c>
      <c r="D1070" s="73" t="str">
        <f>[2]自有船应收租金!F1012</f>
        <v>第03期</v>
      </c>
      <c r="E1070" s="73" t="str">
        <f>[2]自有船应收租金!I1012</f>
        <v>2020.10.10-2020.10.25</v>
      </c>
      <c r="F1070" s="74">
        <f>[2]自有船应收租金!V1012</f>
        <v>0</v>
      </c>
      <c r="G1070" s="73">
        <f>[2]自有船应收租金!AA1012</f>
        <v>107400</v>
      </c>
      <c r="H1070" s="73">
        <f>IF([2]自有船应收租金!AB1012="","",[2]自有船应收租金!AB1012)</f>
        <v>107400</v>
      </c>
      <c r="I1070" s="77" t="str">
        <f>[2]自有船应收租金!Y1012</f>
        <v>1.25%佣金</v>
      </c>
    </row>
    <row r="1071" spans="2:9" s="53" customFormat="1" ht="12" customHeight="1">
      <c r="B1071" s="73" t="str">
        <f>[2]自有船应收租金!B1013</f>
        <v>ACACIA HAWK</v>
      </c>
      <c r="C1071" s="73" t="str">
        <f>[2]自有船应收租金!C1013</f>
        <v>CMS</v>
      </c>
      <c r="D1071" s="73" t="str">
        <f>[2]自有船应收租金!F1013</f>
        <v>第67期</v>
      </c>
      <c r="E1071" s="73" t="str">
        <f>[2]自有船应收租金!I1013</f>
        <v>2020.10.14-2020.10.29</v>
      </c>
      <c r="F1071" s="74">
        <f>[2]自有船应收租金!V1013</f>
        <v>0</v>
      </c>
      <c r="G1071" s="73">
        <f>[2]自有船应收租金!AA1013</f>
        <v>69922.735753424698</v>
      </c>
      <c r="H1071" s="73">
        <f>IF([2]自有船应收租金!AB1013="","",[2]自有船应收租金!AB1013)</f>
        <v>69895.42</v>
      </c>
      <c r="I1071" s="77" t="str">
        <f>[2]自有船应收租金!Y1013</f>
        <v>船东费</v>
      </c>
    </row>
    <row r="1072" spans="2:9" s="53" customFormat="1" ht="12" customHeight="1">
      <c r="B1072" s="73" t="str">
        <f>[2]自有船应收租金!B1014</f>
        <v>A FUKU</v>
      </c>
      <c r="C1072" s="73" t="str">
        <f>[2]自有船应收租金!C1014</f>
        <v>TSL</v>
      </c>
      <c r="D1072" s="73" t="str">
        <f>[2]自有船应收租金!F1014</f>
        <v>第02期</v>
      </c>
      <c r="E1072" s="73" t="str">
        <f>[2]自有船应收租金!I1014</f>
        <v>2020.10.15-2020.10.31</v>
      </c>
      <c r="F1072" s="74">
        <f>[2]自有船应收租金!V1014</f>
        <v>0</v>
      </c>
      <c r="G1072" s="73">
        <f>[2]自有船应收租金!AA1014</f>
        <v>110600</v>
      </c>
      <c r="H1072" s="73">
        <f>IF([2]自有船应收租金!AB1014="","",[2]自有船应收租金!AB1014)</f>
        <v>110582.69</v>
      </c>
      <c r="I1072" s="77" t="str">
        <f>[2]自有船应收租金!Y1014</f>
        <v>1.25%佣金</v>
      </c>
    </row>
    <row r="1073" spans="2:9" s="53" customFormat="1" ht="12" customHeight="1">
      <c r="B1073" s="73" t="str">
        <f>[2]自有船应收租金!B1015</f>
        <v>ACACIA REI</v>
      </c>
      <c r="C1073" s="73" t="str">
        <f>[2]自有船应收租金!C1015</f>
        <v>STM</v>
      </c>
      <c r="D1073" s="73" t="str">
        <f>[2]自有船应收租金!F1015</f>
        <v>第04期</v>
      </c>
      <c r="E1073" s="73" t="str">
        <f>[2]自有船应收租金!I1015</f>
        <v>2020.10.15-2020.10.30</v>
      </c>
      <c r="F1073" s="74">
        <f>[2]自有船应收租金!V1015</f>
        <v>0</v>
      </c>
      <c r="G1073" s="73">
        <f>[2]自有船应收租金!AA1015</f>
        <v>91200</v>
      </c>
      <c r="H1073" s="73">
        <f>IF([2]自有船应收租金!AB1015="","",[2]自有船应收租金!AB1015)</f>
        <v>91200</v>
      </c>
      <c r="I1073" s="77">
        <f>[2]自有船应收租金!Y1015</f>
        <v>0</v>
      </c>
    </row>
    <row r="1074" spans="2:9" s="53" customFormat="1" ht="12" customHeight="1">
      <c r="B1074" s="73" t="str">
        <f>[2]自有船应收租金!B1016</f>
        <v>LISBOA</v>
      </c>
      <c r="C1074" s="73" t="str">
        <f>[2]自有船应收租金!C1016</f>
        <v>WHJDS</v>
      </c>
      <c r="D1074" s="73" t="str">
        <f>[2]自有船应收租金!F1016</f>
        <v>final</v>
      </c>
      <c r="E1074" s="73" t="str">
        <f>[2]自有船应收租金!I1016</f>
        <v>2020.10.15-2020.10.15</v>
      </c>
      <c r="F1074" s="74">
        <f>[2]自有船应收租金!V1016</f>
        <v>0</v>
      </c>
      <c r="G1074" s="73">
        <f>[2]自有船应收租金!AA1016</f>
        <v>-817.86938884941696</v>
      </c>
      <c r="H1074" s="73">
        <f>IF([2]自有船应收租金!AB1016="","",[2]自有船应收租金!AB1016)</f>
        <v>-817.87</v>
      </c>
      <c r="I1074" s="77" t="str">
        <f>[2]自有船应收租金!Y1016</f>
        <v>交还船检验费/v.0286ew-0289ew劳务费</v>
      </c>
    </row>
    <row r="1075" spans="2:9" s="53" customFormat="1" ht="12" customHeight="1">
      <c r="B1075" s="73" t="str">
        <f>[2]自有船应收租金!B1017</f>
        <v>Heung-A Jakarta</v>
      </c>
      <c r="C1075" s="73" t="str">
        <f>[2]自有船应收租金!C1017</f>
        <v>PAN</v>
      </c>
      <c r="D1075" s="73" t="str">
        <f>[2]自有船应收租金!F1017</f>
        <v>第01期</v>
      </c>
      <c r="E1075" s="73" t="str">
        <f>[2]自有船应收租金!I1017</f>
        <v>2020.10.16-2020.10.31</v>
      </c>
      <c r="F1075" s="74">
        <f>[2]自有船应收租金!V1017</f>
        <v>0</v>
      </c>
      <c r="G1075" s="73">
        <f>[2]自有船应收租金!AA1017</f>
        <v>138761.60999999999</v>
      </c>
      <c r="H1075" s="73">
        <f>IF([2]自有船应收租金!AB1017="","",[2]自有船应收租金!AB1017)</f>
        <v>138741.60999999999</v>
      </c>
      <c r="I1075" s="77" t="str">
        <f>[2]自有船应收租金!Y1017</f>
        <v>交船检验费</v>
      </c>
    </row>
    <row r="1076" spans="2:9" s="53" customFormat="1" ht="12" customHeight="1">
      <c r="B1076" s="73" t="str">
        <f>[2]自有船应收租金!B1018</f>
        <v>ACACIA MAKOTO</v>
      </c>
      <c r="C1076" s="73" t="str">
        <f>[2]自有船应收租金!C1018</f>
        <v>STM</v>
      </c>
      <c r="D1076" s="73" t="str">
        <f>[2]自有船应收租金!F1018</f>
        <v>第57期</v>
      </c>
      <c r="E1076" s="73" t="str">
        <f>[2]自有船应收租金!I1018</f>
        <v>2020.10.16-2020.10.31</v>
      </c>
      <c r="F1076" s="74">
        <f>[2]自有船应收租金!V1018</f>
        <v>0</v>
      </c>
      <c r="G1076" s="73">
        <f>[2]自有船应收租金!AA1018</f>
        <v>91200</v>
      </c>
      <c r="H1076" s="73">
        <f>IF([2]自有船应收租金!AB1018="","",[2]自有船应收租金!AB1018)</f>
        <v>91200</v>
      </c>
      <c r="I1076" s="77">
        <f>[2]自有船应收租金!Y1018</f>
        <v>0</v>
      </c>
    </row>
    <row r="1077" spans="2:9" s="53" customFormat="1" ht="12" customHeight="1">
      <c r="B1077" s="73" t="str">
        <f>[2]自有船应收租金!B1019</f>
        <v>ACACIA ARIES</v>
      </c>
      <c r="C1077" s="73" t="str">
        <f>[2]自有船应收租金!C1019</f>
        <v>STM</v>
      </c>
      <c r="D1077" s="73" t="str">
        <f>[2]自有船应收租金!F1019</f>
        <v>第17期</v>
      </c>
      <c r="E1077" s="73" t="str">
        <f>[2]自有船应收租金!I1019</f>
        <v>2020.10.17-2020.11.01</v>
      </c>
      <c r="F1077" s="74">
        <f>[2]自有船应收租金!V1019</f>
        <v>0</v>
      </c>
      <c r="G1077" s="73">
        <f>[2]自有船应收租金!AA1019</f>
        <v>60650</v>
      </c>
      <c r="H1077" s="73">
        <f>IF([2]自有船应收租金!AB1019="","",[2]自有船应收租金!AB1019)</f>
        <v>60650</v>
      </c>
      <c r="I1077" s="77">
        <f>[2]自有船应收租金!Y1019</f>
        <v>0</v>
      </c>
    </row>
    <row r="1078" spans="2:9" s="53" customFormat="1" ht="12" customHeight="1">
      <c r="B1078" s="73" t="str">
        <f>[2]自有船应收租金!B1020</f>
        <v>JRS CARINA</v>
      </c>
      <c r="C1078" s="73" t="str">
        <f>[2]自有船应收租金!C1020</f>
        <v>CCL</v>
      </c>
      <c r="D1078" s="73" t="str">
        <f>[2]自有船应收租金!F1020</f>
        <v>第57期</v>
      </c>
      <c r="E1078" s="73" t="str">
        <f>[2]自有船应收租金!I1020</f>
        <v>2020.10.17-2020.11.01</v>
      </c>
      <c r="F1078" s="74">
        <f>[2]自有船应收租金!V1020</f>
        <v>0</v>
      </c>
      <c r="G1078" s="73">
        <f>[2]自有船应收租金!AA1020</f>
        <v>57828.6597666667</v>
      </c>
      <c r="H1078" s="73">
        <f>IF([2]自有船应收租金!AB1020="","",[2]自有船应收租金!AB1020)</f>
        <v>57821.18</v>
      </c>
      <c r="I1078" s="77" t="str">
        <f>[2]自有船应收租金!Y1020</f>
        <v>船东费/停租10月12日15：08 - 17:00 0.0778天</v>
      </c>
    </row>
    <row r="1079" spans="2:9" s="53" customFormat="1" ht="12" customHeight="1">
      <c r="B1079" s="73" t="str">
        <f>[2]自有船应收租金!B1021</f>
        <v>ACACIA WA</v>
      </c>
      <c r="C1079" s="73" t="str">
        <f>[2]自有船应收租金!C1021</f>
        <v>STM</v>
      </c>
      <c r="D1079" s="73" t="str">
        <f>[2]自有船应收租金!F1021</f>
        <v>prefinal</v>
      </c>
      <c r="E1079" s="73" t="str">
        <f>[2]自有船应收租金!I1021</f>
        <v>2020.10.18-2020.10.25</v>
      </c>
      <c r="F1079" s="74">
        <f>[2]自有船应收租金!V1021</f>
        <v>0</v>
      </c>
      <c r="G1079" s="73">
        <f>[2]自有船应收租金!AA1021</f>
        <v>-24547.831333333299</v>
      </c>
      <c r="H1079" s="73">
        <f>IF([2]自有船应收租金!AB1021="","",[2]自有船应收租金!AB1021)</f>
        <v>-24547.62</v>
      </c>
      <c r="I1079" s="77" t="str">
        <f>[2]自有船应收租金!Y1021</f>
        <v>船东费预留</v>
      </c>
    </row>
    <row r="1080" spans="2:9" s="53" customFormat="1" ht="12" customHeight="1">
      <c r="B1080" s="73" t="str">
        <f>[2]自有船应收租金!B1022</f>
        <v>ACACIA WA</v>
      </c>
      <c r="C1080" s="73" t="str">
        <f>[2]自有船应收租金!C1022</f>
        <v>STM</v>
      </c>
      <c r="D1080" s="73" t="str">
        <f>[2]自有船应收租金!F1022</f>
        <v>final</v>
      </c>
      <c r="E1080" s="73" t="str">
        <f>[2]自有船应收租金!I1022</f>
        <v>2020.10.18-2020.10.25</v>
      </c>
      <c r="F1080" s="74">
        <f>[2]自有船应收租金!V1022</f>
        <v>0</v>
      </c>
      <c r="G1080" s="73">
        <f>[2]自有船应收租金!AA1022</f>
        <v>2000</v>
      </c>
      <c r="H1080" s="73" t="str">
        <f>IF([2]自有船应收租金!AB1022="","",[2]自有船应收租金!AB1022)</f>
        <v/>
      </c>
      <c r="I1080" s="77" t="str">
        <f>[2]自有船应收租金!Y1022</f>
        <v>返还船东费预留</v>
      </c>
    </row>
    <row r="1081" spans="2:9" s="53" customFormat="1" ht="12" customHeight="1">
      <c r="B1081" s="73" t="str">
        <f>[2]自有船应收租金!B1023</f>
        <v>ACACIA TAURUS</v>
      </c>
      <c r="C1081" s="73" t="str">
        <f>[2]自有船应收租金!C1023</f>
        <v>STM</v>
      </c>
      <c r="D1081" s="73" t="str">
        <f>[2]自有船应收租金!F1023</f>
        <v>prefinal</v>
      </c>
      <c r="E1081" s="73" t="str">
        <f>[2]自有船应收租金!I1023</f>
        <v>2020.10.19-2020.11.06</v>
      </c>
      <c r="F1081" s="74">
        <f>[2]自有船应收租金!V1023</f>
        <v>0</v>
      </c>
      <c r="G1081" s="73">
        <f>[2]自有船应收租金!AA1023</f>
        <v>-15151.020853333301</v>
      </c>
      <c r="H1081" s="73">
        <f>IF([2]自有船应收租金!AB1023="","",[2]自有船应收租金!AB1023)</f>
        <v>-15151.02</v>
      </c>
      <c r="I1081" s="77" t="str">
        <f>[2]自有船应收租金!Y1023</f>
        <v>停租2020.10.21 0400L-2100L和绕航 TTL：1.1088天</v>
      </c>
    </row>
    <row r="1082" spans="2:9" s="53" customFormat="1" ht="12" customHeight="1">
      <c r="B1082" s="73" t="str">
        <f>[2]自有船应收租金!B1024</f>
        <v>ACACIA VIRGO</v>
      </c>
      <c r="C1082" s="73" t="str">
        <f>[2]自有船应收租金!C1024</f>
        <v>SCP</v>
      </c>
      <c r="D1082" s="73" t="str">
        <f>[2]自有船应收租金!F1024</f>
        <v>第05期</v>
      </c>
      <c r="E1082" s="73" t="str">
        <f>[2]自有船应收租金!I1024</f>
        <v>2020.10.19-2020.11.03</v>
      </c>
      <c r="F1082" s="74">
        <f>[2]自有船应收租金!V1024</f>
        <v>0</v>
      </c>
      <c r="G1082" s="73">
        <f>[2]自有船应收租金!AA1024</f>
        <v>82982.575342465803</v>
      </c>
      <c r="H1082" s="73">
        <f>IF([2]自有船应收租金!AB1024="","",[2]自有船应收租金!AB1024)</f>
        <v>82625.27</v>
      </c>
      <c r="I1082" s="77" t="str">
        <f>[2]自有船应收租金!Y1024</f>
        <v>1.25%佣金/v.2034EW 劳务费及招待费</v>
      </c>
    </row>
    <row r="1083" spans="2:9" s="53" customFormat="1" ht="12" customHeight="1">
      <c r="B1083" s="73" t="str">
        <f>[2]自有船应收租金!B1025</f>
        <v>ACACIA MING</v>
      </c>
      <c r="C1083" s="73" t="str">
        <f>[2]自有船应收租金!C1025</f>
        <v>NS</v>
      </c>
      <c r="D1083" s="73" t="str">
        <f>[2]自有船应收租金!F1025</f>
        <v>prefinal2</v>
      </c>
      <c r="E1083" s="73" t="str">
        <f>[2]自有船应收租金!I1025</f>
        <v>2020.10.21-2020.10.21</v>
      </c>
      <c r="F1083" s="74">
        <f>[2]自有船应收租金!V1025</f>
        <v>0</v>
      </c>
      <c r="G1083" s="73">
        <f>[2]自有船应收租金!AA1025</f>
        <v>-4998.0398083333303</v>
      </c>
      <c r="H1083" s="73" t="str">
        <f>IF([2]自有船应收租金!AB1025="","",[2]自有船应收租金!AB1025)</f>
        <v/>
      </c>
      <c r="I1083" s="77" t="str">
        <f>[2]自有船应收租金!Y1025</f>
        <v>1.25%佣金/返还交船检验费/返还船东费预留</v>
      </c>
    </row>
    <row r="1084" spans="2:9" s="53" customFormat="1" ht="12" customHeight="1">
      <c r="B1084" s="73" t="str">
        <f>[2]自有船应收租金!B1026</f>
        <v>ACACIA MING</v>
      </c>
      <c r="C1084" s="73" t="str">
        <f>[2]自有船应收租金!C1026</f>
        <v>CMS</v>
      </c>
      <c r="D1084" s="73" t="str">
        <f>[2]自有船应收租金!F1026</f>
        <v>final</v>
      </c>
      <c r="E1084" s="73" t="str">
        <f>[2]自有船应收租金!I1026</f>
        <v>2020.10.22-2020.10.27</v>
      </c>
      <c r="F1084" s="74">
        <f>[2]自有船应收租金!V1026</f>
        <v>0</v>
      </c>
      <c r="G1084" s="73">
        <f>[2]自有船应收租金!AA1026</f>
        <v>-3662.3080931506902</v>
      </c>
      <c r="H1084" s="73" t="str">
        <f>IF([2]自有船应收租金!AB1026="","",[2]自有船应收租金!AB1026)</f>
        <v/>
      </c>
      <c r="I1084" s="77" t="str">
        <f>[2]自有船应收租金!Y1026</f>
        <v>船东费</v>
      </c>
    </row>
    <row r="1085" spans="2:9" s="53" customFormat="1" ht="12" customHeight="1">
      <c r="B1085" s="73" t="str">
        <f>[2]自有船应收租金!B1027</f>
        <v>ACACIA LAN</v>
      </c>
      <c r="C1085" s="73" t="str">
        <f>[2]自有船应收租金!C1027</f>
        <v>STM</v>
      </c>
      <c r="D1085" s="73" t="str">
        <f>[2]自有船应收租金!F1027</f>
        <v>第23期</v>
      </c>
      <c r="E1085" s="73" t="str">
        <f>[2]自有船应收租金!I1027</f>
        <v>2020.10.23-2020.11.07</v>
      </c>
      <c r="F1085" s="74">
        <f>[2]自有船应收租金!V1027</f>
        <v>0</v>
      </c>
      <c r="G1085" s="73">
        <f>[2]自有船应收租金!AA1027</f>
        <v>60464.86</v>
      </c>
      <c r="H1085" s="73">
        <f>IF([2]自有船应收租金!AB1027="","",[2]自有船应收租金!AB1027)</f>
        <v>60464.86</v>
      </c>
      <c r="I1085" s="77" t="str">
        <f>[2]自有船应收租金!Y1027</f>
        <v>船东费</v>
      </c>
    </row>
    <row r="1086" spans="2:9" s="53" customFormat="1" ht="12" customHeight="1">
      <c r="B1086" s="73" t="str">
        <f>[2]自有船应收租金!B1028</f>
        <v>JRS CORVUS</v>
      </c>
      <c r="C1086" s="73" t="str">
        <f>[2]自有船应收租金!C1028</f>
        <v>CMS</v>
      </c>
      <c r="D1086" s="73" t="str">
        <f>[2]自有船应收租金!F1028</f>
        <v>第08期</v>
      </c>
      <c r="E1086" s="73" t="str">
        <f>[2]自有船应收租金!I1028</f>
        <v>2020.10.24-2020.11.08</v>
      </c>
      <c r="F1086" s="74">
        <f>[2]自有船应收租金!V1028</f>
        <v>0</v>
      </c>
      <c r="G1086" s="73">
        <f>[2]自有船应收租金!AA1028</f>
        <v>70939.726027397293</v>
      </c>
      <c r="H1086" s="73">
        <f>IF([2]自有船应收租金!AB1028="","",[2]自有船应收租金!AB1028)</f>
        <v>70912.41</v>
      </c>
      <c r="I1086" s="77">
        <f>[2]自有船应收租金!Y1028</f>
        <v>0</v>
      </c>
    </row>
    <row r="1087" spans="2:9" s="53" customFormat="1" ht="12" customHeight="1">
      <c r="B1087" s="73" t="str">
        <f>[2]自有船应收租金!B1029</f>
        <v>LISBOA</v>
      </c>
      <c r="C1087" s="73" t="str">
        <f>[2]自有船应收租金!C1029</f>
        <v>STM</v>
      </c>
      <c r="D1087" s="73" t="str">
        <f>[2]自有船应收租金!F1029</f>
        <v>第01期</v>
      </c>
      <c r="E1087" s="73" t="str">
        <f>[2]自有船应收租金!I1029</f>
        <v>2020.10.23-2020.11.07</v>
      </c>
      <c r="F1087" s="74">
        <f>[2]自有船应收租金!V1029</f>
        <v>0</v>
      </c>
      <c r="G1087" s="73">
        <f>[2]自有船应收租金!AA1029</f>
        <v>160239.51866666699</v>
      </c>
      <c r="H1087" s="73">
        <f>IF([2]自有船应收租金!AB1029="","",[2]自有船应收租金!AB1029)</f>
        <v>160239.51999999999</v>
      </c>
      <c r="I1087" s="77" t="str">
        <f>[2]自有船应收租金!Y1029</f>
        <v>停租0.6146天</v>
      </c>
    </row>
    <row r="1088" spans="2:9" s="53" customFormat="1" ht="12" customHeight="1">
      <c r="B1088" s="73" t="str">
        <f>[2]自有船应收租金!B1030</f>
        <v>ACACIA WA</v>
      </c>
      <c r="C1088" s="73" t="str">
        <f>[2]自有船应收租金!C1030</f>
        <v>CCL</v>
      </c>
      <c r="D1088" s="73" t="str">
        <f>[2]自有船应收租金!F1030</f>
        <v>第01期</v>
      </c>
      <c r="E1088" s="73" t="str">
        <f>[2]自有船应收租金!I1030</f>
        <v>2020.10.25-2020.11.01</v>
      </c>
      <c r="F1088" s="74">
        <f>[2]自有船应收租金!V1030</f>
        <v>0</v>
      </c>
      <c r="G1088" s="73">
        <f>[2]自有船应收租金!AA1030</f>
        <v>46699.030666666702</v>
      </c>
      <c r="H1088" s="73">
        <f>IF([2]自有船应收租金!AB1030="","",[2]自有船应收租金!AB1030)</f>
        <v>46691.54</v>
      </c>
      <c r="I1088" s="77" t="str">
        <f>[2]自有船应收租金!Y1030</f>
        <v>停租2020.10.25 1553-2330 0.3174天/10.29 0030-0430 0.1667天/船东费</v>
      </c>
    </row>
    <row r="1089" spans="2:9" s="53" customFormat="1" ht="12" customHeight="1">
      <c r="B1089" s="73" t="str">
        <f>[2]自有船应收租金!B1031</f>
        <v>ACACIA LIBRA</v>
      </c>
      <c r="C1089" s="73" t="str">
        <f>[2]自有船应收租金!C1031</f>
        <v>COSCO</v>
      </c>
      <c r="D1089" s="73" t="str">
        <f>[2]自有船应收租金!F1031</f>
        <v>第04期</v>
      </c>
      <c r="E1089" s="73" t="str">
        <f>[2]自有船应收租金!I1031</f>
        <v>2020.10.25-2020.11.09</v>
      </c>
      <c r="F1089" s="74">
        <f>[2]自有船应收租金!V1031</f>
        <v>0</v>
      </c>
      <c r="G1089" s="73">
        <f>[2]自有船应收租金!AA1031</f>
        <v>83962.5</v>
      </c>
      <c r="H1089" s="73">
        <f>IF([2]自有船应收租金!AB1031="","",[2]自有船应收租金!AB1031)</f>
        <v>83960.56</v>
      </c>
      <c r="I1089" s="77">
        <f>[2]自有船应收租金!Y1031</f>
        <v>0</v>
      </c>
    </row>
    <row r="1090" spans="2:9" s="53" customFormat="1" ht="12" customHeight="1">
      <c r="B1090" s="73" t="str">
        <f>[2]自有船应收租金!B1032</f>
        <v>A KOU</v>
      </c>
      <c r="C1090" s="73" t="str">
        <f>[2]自有船应收租金!C1032</f>
        <v>KMTC</v>
      </c>
      <c r="D1090" s="73" t="str">
        <f>[2]自有船应收租金!F1032</f>
        <v>第04期</v>
      </c>
      <c r="E1090" s="73" t="str">
        <f>[2]自有船应收租金!I1032</f>
        <v>2020.10.25-2020.11.09</v>
      </c>
      <c r="F1090" s="74">
        <f>[2]自有船应收租金!V1032</f>
        <v>0</v>
      </c>
      <c r="G1090" s="73">
        <f>[2]自有船应收租金!AA1032</f>
        <v>107400</v>
      </c>
      <c r="H1090" s="73">
        <f>IF([2]自有船应收租金!AB1032="","",[2]自有船应收租金!AB1032)</f>
        <v>107400</v>
      </c>
      <c r="I1090" s="77" t="str">
        <f>[2]自有船应收租金!Y1032</f>
        <v>1.25%佣金</v>
      </c>
    </row>
    <row r="1091" spans="2:9" s="53" customFormat="1" ht="12" customHeight="1">
      <c r="B1091" s="73" t="str">
        <f>[2]自有船应收租金!B1033</f>
        <v>A ROKU</v>
      </c>
      <c r="C1091" s="73" t="str">
        <f>[2]自有船应收租金!C1033</f>
        <v>TSL</v>
      </c>
      <c r="D1091" s="73" t="str">
        <f>[2]自有船应收租金!F1033</f>
        <v>第01期</v>
      </c>
      <c r="E1091" s="73" t="str">
        <f>[2]自有船应收租金!I1033</f>
        <v>2020.10.27-2020.11.15</v>
      </c>
      <c r="F1091" s="74">
        <f>[2]自有船应收租金!V1033</f>
        <v>0</v>
      </c>
      <c r="G1091" s="73">
        <f>[2]自有船应收租金!AA1033</f>
        <v>175767.962328767</v>
      </c>
      <c r="H1091" s="73">
        <f>IF([2]自有船应收租金!AB1033="","",[2]自有船应收租金!AB1033)</f>
        <v>146577.4</v>
      </c>
      <c r="I1091" s="77" t="str">
        <f>[2]自有船应收租金!Y1033</f>
        <v>1.25%佣金</v>
      </c>
    </row>
    <row r="1092" spans="2:9" s="53" customFormat="1" ht="12" customHeight="1">
      <c r="B1092" s="73" t="str">
        <f>[2]自有船应收租金!B1034</f>
        <v>ACACIA MING</v>
      </c>
      <c r="C1092" s="73" t="str">
        <f>[2]自有船应收租金!C1034</f>
        <v>TYS</v>
      </c>
      <c r="D1092" s="73" t="str">
        <f>[2]自有船应收租金!F1034</f>
        <v>第01期</v>
      </c>
      <c r="E1092" s="73" t="str">
        <f>[2]自有船应收租金!I1034</f>
        <v>2020.10.28-2020.11.02</v>
      </c>
      <c r="F1092" s="74">
        <f>[2]自有船应收租金!V1034</f>
        <v>0</v>
      </c>
      <c r="G1092" s="73">
        <f>[2]自有船应收租金!AA1034</f>
        <v>26066.010273972599</v>
      </c>
      <c r="H1092" s="73">
        <f>IF([2]自有船应收租金!AB1034="","",[2]自有船应收租金!AB1034)</f>
        <v>26058.639999999999</v>
      </c>
      <c r="I1092" s="77" t="str">
        <f>[2]自有船应收租金!Y1034</f>
        <v>1.25%佣金/交船检验费</v>
      </c>
    </row>
    <row r="1093" spans="2:9" s="53" customFormat="1" ht="12" customHeight="1">
      <c r="B1093" s="73" t="str">
        <f>[2]自有船应收租金!B1035</f>
        <v>ACACIA HAWK</v>
      </c>
      <c r="C1093" s="73" t="str">
        <f>[2]自有船应收租金!C1035</f>
        <v>CMS</v>
      </c>
      <c r="D1093" s="73" t="str">
        <f>[2]自有船应收租金!F1035</f>
        <v>第68期</v>
      </c>
      <c r="E1093" s="73" t="str">
        <f>[2]自有船应收租金!I1035</f>
        <v>2020.10.29-2020.11.13</v>
      </c>
      <c r="F1093" s="74">
        <f>[2]自有船应收租金!V1035</f>
        <v>0</v>
      </c>
      <c r="G1093" s="73">
        <f>[2]自有船应收租金!AA1035</f>
        <v>70742.465753424694</v>
      </c>
      <c r="H1093" s="73">
        <f>IF([2]自有船应收租金!AB1035="","",[2]自有船应收租金!AB1035)</f>
        <v>70715.19</v>
      </c>
      <c r="I1093" s="77">
        <f>[2]自有船应收租金!Y1035</f>
        <v>0</v>
      </c>
    </row>
    <row r="1094" spans="2:9" s="53" customFormat="1" ht="12" customHeight="1">
      <c r="B1094" s="73" t="str">
        <f>[2]自有船应收租金!B1036</f>
        <v>ACACIA REI</v>
      </c>
      <c r="C1094" s="73" t="str">
        <f>[2]自有船应收租金!C1036</f>
        <v>STM</v>
      </c>
      <c r="D1094" s="73" t="str">
        <f>[2]自有船应收租金!F1036</f>
        <v>第05期</v>
      </c>
      <c r="E1094" s="73" t="str">
        <f>[2]自有船应收租金!I1036</f>
        <v>2020.10.30-2020.11.14</v>
      </c>
      <c r="F1094" s="74">
        <f>[2]自有船应收租金!V1036</f>
        <v>0</v>
      </c>
      <c r="G1094" s="73">
        <f>[2]自有船应收租金!AA1036</f>
        <v>90095.31</v>
      </c>
      <c r="H1094" s="73">
        <f>IF([2]自有船应收租金!AB1036="","",[2]自有船应收租金!AB1036)</f>
        <v>90095.31</v>
      </c>
      <c r="I1094" s="77" t="str">
        <f>[2]自有船应收租金!Y1036</f>
        <v>船东费</v>
      </c>
    </row>
    <row r="1095" spans="2:9" s="53" customFormat="1" ht="12" customHeight="1">
      <c r="B1095" s="73" t="str">
        <f>[2]自有船应收租金!B1037</f>
        <v>Heung-A Jakarta</v>
      </c>
      <c r="C1095" s="73" t="str">
        <f>[2]自有船应收租金!C1037</f>
        <v>PAN</v>
      </c>
      <c r="D1095" s="73" t="str">
        <f>[2]自有船应收租金!F1037</f>
        <v>第02期</v>
      </c>
      <c r="E1095" s="73" t="str">
        <f>[2]自有船应收租金!I1037</f>
        <v>2020.10.31-2020.11.15</v>
      </c>
      <c r="F1095" s="74">
        <f>[2]自有船应收租金!V1037</f>
        <v>0</v>
      </c>
      <c r="G1095" s="73">
        <f>[2]自有船应收租金!AA1037</f>
        <v>78462.5</v>
      </c>
      <c r="H1095" s="73">
        <f>IF([2]自有船应收租金!AB1037="","",[2]自有船应收租金!AB1037)</f>
        <v>78435.22</v>
      </c>
      <c r="I1095" s="77">
        <f>[2]自有船应收租金!Y1037</f>
        <v>0</v>
      </c>
    </row>
    <row r="1096" spans="2:9" s="53" customFormat="1" ht="12" customHeight="1">
      <c r="B1096" s="73" t="str">
        <f>[2]自有船应收租金!B1038</f>
        <v>ACACIA MAKOTO</v>
      </c>
      <c r="C1096" s="73" t="str">
        <f>[2]自有船应收租金!C1038</f>
        <v>STM</v>
      </c>
      <c r="D1096" s="73" t="str">
        <f>[2]自有船应收租金!F1038</f>
        <v>第58期</v>
      </c>
      <c r="E1096" s="73" t="str">
        <f>[2]自有船应收租金!I1038</f>
        <v>2020.10.31-2020.11.15</v>
      </c>
      <c r="F1096" s="74">
        <f>[2]自有船应收租金!V1038</f>
        <v>0</v>
      </c>
      <c r="G1096" s="73">
        <f>[2]自有船应收租金!AA1038</f>
        <v>89244.87</v>
      </c>
      <c r="H1096" s="73">
        <f>IF([2]自有船应收租金!AB1038="","",[2]自有船应收租金!AB1038)</f>
        <v>89244.88</v>
      </c>
      <c r="I1096" s="77" t="str">
        <f>[2]自有船应收租金!Y1038</f>
        <v>船东费</v>
      </c>
    </row>
    <row r="1097" spans="2:9" s="53" customFormat="1" ht="12" customHeight="1">
      <c r="B1097" s="73" t="str">
        <f>[2]自有船应收租金!B1039</f>
        <v>A FUKU</v>
      </c>
      <c r="C1097" s="73" t="str">
        <f>[2]自有船应收租金!C1039</f>
        <v>TSL</v>
      </c>
      <c r="D1097" s="73" t="str">
        <f>[2]自有船应收租金!F1039</f>
        <v>第03期</v>
      </c>
      <c r="E1097" s="73" t="str">
        <f>[2]自有船应收租金!I1039</f>
        <v>2020.10.31-2020.11.16</v>
      </c>
      <c r="F1097" s="74">
        <f>[2]自有船应收租金!V1039</f>
        <v>0</v>
      </c>
      <c r="G1097" s="73">
        <f>[2]自有船应收租金!AA1039</f>
        <v>110366.50020547899</v>
      </c>
      <c r="H1097" s="73">
        <f>IF([2]自有船应收租金!AB1039="","",[2]自有船应收租金!AB1039)</f>
        <v>110349.21</v>
      </c>
      <c r="I1097" s="77" t="str">
        <f>[2]自有船应收租金!Y1039</f>
        <v>1.25%佣金/交船检验费</v>
      </c>
    </row>
    <row r="1098" spans="2:9" s="53" customFormat="1" ht="12" customHeight="1">
      <c r="B1098" s="73" t="str">
        <f>[2]自有船应收租金!B1040</f>
        <v>Heung-A Manila</v>
      </c>
      <c r="C1098" s="73" t="str">
        <f>[2]自有船应收租金!C1040</f>
        <v>MIS</v>
      </c>
      <c r="D1098" s="73" t="str">
        <f>[2]自有船应收租金!F1040</f>
        <v>第01期</v>
      </c>
      <c r="E1098" s="73" t="str">
        <f>[2]自有船应收租金!I1040</f>
        <v>2020.10.31-2020.11.15</v>
      </c>
      <c r="F1098" s="74">
        <f>[2]自有船应收租金!V1040</f>
        <v>0</v>
      </c>
      <c r="G1098" s="73">
        <f>[2]自有船应收租金!AA1040</f>
        <v>86504.280821917797</v>
      </c>
      <c r="H1098" s="73">
        <f>IF([2]自有船应收租金!AB1040="","",[2]自有船应收租金!AB1040)</f>
        <v>86486.91</v>
      </c>
      <c r="I1098" s="77" t="str">
        <f>[2]自有船应收租金!Y1040</f>
        <v>1.25%佣金</v>
      </c>
    </row>
    <row r="1099" spans="2:9" s="53" customFormat="1" ht="12" customHeight="1">
      <c r="B1099" s="73" t="str">
        <f>[2]自有船应收租金!B1041</f>
        <v>ACACIA ARIES</v>
      </c>
      <c r="C1099" s="73" t="str">
        <f>[2]自有船应收租金!C1041</f>
        <v>STM</v>
      </c>
      <c r="D1099" s="73" t="str">
        <f>[2]自有船应收租金!F1041</f>
        <v>第18期</v>
      </c>
      <c r="E1099" s="73" t="str">
        <f>[2]自有船应收租金!I1041</f>
        <v>2020.11.01-2020.11.16</v>
      </c>
      <c r="F1099" s="74">
        <f>[2]自有船应收租金!V1041</f>
        <v>0</v>
      </c>
      <c r="G1099" s="73">
        <f>[2]自有船应收租金!AA1041</f>
        <v>60438.87</v>
      </c>
      <c r="H1099" s="73">
        <f>IF([2]自有船应收租金!AB1041="","",[2]自有船应收租金!AB1041)</f>
        <v>60438.87</v>
      </c>
      <c r="I1099" s="77" t="str">
        <f>[2]自有船应收租金!Y1041</f>
        <v>船东费</v>
      </c>
    </row>
    <row r="1100" spans="2:9" s="53" customFormat="1" ht="12" customHeight="1">
      <c r="B1100" s="73" t="str">
        <f>[2]自有船应收租金!B1042</f>
        <v>JRS CARINA</v>
      </c>
      <c r="C1100" s="73" t="str">
        <f>[2]自有船应收租金!C1042</f>
        <v>CCL</v>
      </c>
      <c r="D1100" s="73" t="str">
        <f>[2]自有船应收租金!F1042</f>
        <v>第58期</v>
      </c>
      <c r="E1100" s="73" t="str">
        <f>[2]自有船应收租金!I1042</f>
        <v>2020.11.01-2020.11.16</v>
      </c>
      <c r="F1100" s="74">
        <f>[2]自有船应收租金!V1042</f>
        <v>0</v>
      </c>
      <c r="G1100" s="73">
        <f>[2]自有船应收租金!AA1042</f>
        <v>70600</v>
      </c>
      <c r="H1100" s="73">
        <f>IF([2]自有船应收租金!AB1042="","",[2]自有船应收租金!AB1042)</f>
        <v>70592.710000000006</v>
      </c>
      <c r="I1100" s="77">
        <f>[2]自有船应收租金!Y1042</f>
        <v>0</v>
      </c>
    </row>
    <row r="1101" spans="2:9" s="53" customFormat="1" ht="12" customHeight="1">
      <c r="B1101" s="73" t="str">
        <f>[2]自有船应收租金!B1043</f>
        <v>ACACIA MING</v>
      </c>
      <c r="C1101" s="73" t="str">
        <f>[2]自有船应收租金!C1043</f>
        <v>TYS</v>
      </c>
      <c r="D1101" s="73" t="str">
        <f>[2]自有船应收租金!F1043</f>
        <v>PREFINAL</v>
      </c>
      <c r="E1101" s="73" t="str">
        <f>[2]自有船应收租金!I1043</f>
        <v>2020.11.02-2020.11.08</v>
      </c>
      <c r="F1101" s="74">
        <f>[2]自有船应收租金!V1043</f>
        <v>0</v>
      </c>
      <c r="G1101" s="73">
        <f>[2]自有船应收租金!AA1043</f>
        <v>29693.424637842501</v>
      </c>
      <c r="H1101" s="73">
        <f>IF([2]自有船应收租金!AB1043="","",[2]自有船应收租金!AB1043)</f>
        <v>29685.93</v>
      </c>
      <c r="I1101" s="77" t="str">
        <f>[2]自有船应收租金!Y1043</f>
        <v>1.25%佣金/船东费预留/还船检验费</v>
      </c>
    </row>
    <row r="1102" spans="2:9" s="53" customFormat="1" ht="12" customHeight="1">
      <c r="B1102" s="73" t="str">
        <f>[2]自有船应收租金!B1044</f>
        <v>ACACIA MING</v>
      </c>
      <c r="C1102" s="73" t="str">
        <f>[2]自有船应收租金!C1044</f>
        <v>TYS</v>
      </c>
      <c r="D1102" s="73" t="str">
        <f>[2]自有船应收租金!F1044</f>
        <v>final</v>
      </c>
      <c r="E1102" s="73" t="str">
        <f>[2]自有船应收租金!I1044</f>
        <v>2020.11.02-2020.11.08</v>
      </c>
      <c r="F1102" s="74">
        <f>[2]自有船应收租金!V1044</f>
        <v>0</v>
      </c>
      <c r="G1102" s="73">
        <f>[2]自有船应收租金!AA1044</f>
        <v>5000</v>
      </c>
      <c r="H1102" s="73">
        <f>IF([2]自有船应收租金!AB1044="","",[2]自有船应收租金!AB1044)</f>
        <v>4963.4799999999996</v>
      </c>
      <c r="I1102" s="77" t="str">
        <f>[2]自有船应收租金!Y1044</f>
        <v>返还船东费预留</v>
      </c>
    </row>
    <row r="1103" spans="2:9" s="53" customFormat="1" ht="12" customHeight="1">
      <c r="B1103" s="73" t="str">
        <f>[2]自有船应收租金!B1045</f>
        <v>ACACIA VIRGO</v>
      </c>
      <c r="C1103" s="73" t="str">
        <f>[2]自有船应收租金!C1045</f>
        <v>SCP</v>
      </c>
      <c r="D1103" s="73" t="str">
        <f>[2]自有船应收租金!F1045</f>
        <v>第06期</v>
      </c>
      <c r="E1103" s="73" t="str">
        <f>[2]自有船应收租金!I1045</f>
        <v>2020.11.03-2020.11.18</v>
      </c>
      <c r="F1103" s="74">
        <f>[2]自有船应收租金!V1045</f>
        <v>0</v>
      </c>
      <c r="G1103" s="73">
        <f>[2]自有船应收租金!AA1045</f>
        <v>81196.575342465803</v>
      </c>
      <c r="H1103" s="73">
        <f>IF([2]自有船应收租金!AB1045="","",[2]自有船应收租金!AB1045)</f>
        <v>81189.210000000006</v>
      </c>
      <c r="I1103" s="77" t="str">
        <f>[2]自有船应收租金!Y1045</f>
        <v>1.25%佣金</v>
      </c>
    </row>
    <row r="1104" spans="2:9" s="53" customFormat="1" ht="12" customHeight="1">
      <c r="B1104" s="73" t="str">
        <f>[2]自有船应收租金!B1046</f>
        <v>ACACIA TAURUS</v>
      </c>
      <c r="C1104" s="73" t="str">
        <f>[2]自有船应收租金!C1046</f>
        <v>DWS</v>
      </c>
      <c r="D1104" s="73" t="str">
        <f>[2]自有船应收租金!F1046</f>
        <v>第01期</v>
      </c>
      <c r="E1104" s="73" t="str">
        <f>[2]自有船应收租金!I1046</f>
        <v>2020.11.06-2020.11.21</v>
      </c>
      <c r="F1104" s="74">
        <f>[2]自有船应收租金!V1046</f>
        <v>0</v>
      </c>
      <c r="G1104" s="73">
        <f>[2]自有船应收租金!AA1046</f>
        <v>78591.780821917797</v>
      </c>
      <c r="H1104" s="73">
        <f>IF([2]自有船应收租金!AB1046="","",[2]自有船应收租金!AB1046)</f>
        <v>78554.42</v>
      </c>
      <c r="I1104" s="77">
        <f>[2]自有船应收租金!Y1046</f>
        <v>0</v>
      </c>
    </row>
    <row r="1105" spans="2:9" s="53" customFormat="1" ht="12" customHeight="1">
      <c r="B1105" s="73" t="str">
        <f>[2]自有船应收租金!B1047</f>
        <v>ACACIA WA</v>
      </c>
      <c r="C1105" s="73" t="str">
        <f>[2]自有船应收租金!C1047</f>
        <v>STM</v>
      </c>
      <c r="D1105" s="73" t="str">
        <f>[2]自有船应收租金!F1047</f>
        <v>第01期</v>
      </c>
      <c r="E1105" s="73" t="str">
        <f>[2]自有船应收租金!I1047</f>
        <v>2020.11.05-2020.11.20</v>
      </c>
      <c r="F1105" s="74">
        <f>[2]自有船应收租金!V1047</f>
        <v>0</v>
      </c>
      <c r="G1105" s="73">
        <f>[2]自有船应收租金!AA1047</f>
        <v>167477.94</v>
      </c>
      <c r="H1105" s="73">
        <f>IF([2]自有船应收租金!AB1047="","",[2]自有船应收租金!AB1047)</f>
        <v>167477.94</v>
      </c>
      <c r="I1105" s="77">
        <f>[2]自有船应收租金!Y1047</f>
        <v>0</v>
      </c>
    </row>
    <row r="1106" spans="2:9" s="53" customFormat="1" ht="12" customHeight="1">
      <c r="B1106" s="73" t="str">
        <f>[2]自有船应收租金!B1048</f>
        <v>ACACIA LAN</v>
      </c>
      <c r="C1106" s="73" t="str">
        <f>[2]自有船应收租金!C1048</f>
        <v>STM</v>
      </c>
      <c r="D1106" s="73" t="str">
        <f>[2]自有船应收租金!F1048</f>
        <v>第24期</v>
      </c>
      <c r="E1106" s="73" t="str">
        <f>[2]自有船应收租金!I1048</f>
        <v>2020.11.07-2020.11.22</v>
      </c>
      <c r="F1106" s="74">
        <f>[2]自有船应收租金!V1048</f>
        <v>0</v>
      </c>
      <c r="G1106" s="73">
        <f>[2]自有船应收租金!AA1048</f>
        <v>60650</v>
      </c>
      <c r="H1106" s="73">
        <f>IF([2]自有船应收租金!AB1048="","",[2]自有船应收租金!AB1048)</f>
        <v>60650</v>
      </c>
      <c r="I1106" s="77">
        <f>[2]自有船应收租金!Y1048</f>
        <v>0</v>
      </c>
    </row>
    <row r="1107" spans="2:9" s="53" customFormat="1" ht="12" customHeight="1">
      <c r="B1107" s="73" t="str">
        <f>[2]自有船应收租金!B1049</f>
        <v>A KEIGA</v>
      </c>
      <c r="C1107" s="73" t="str">
        <f>[2]自有船应收租金!C1049</f>
        <v>TCL</v>
      </c>
      <c r="D1107" s="73" t="str">
        <f>[2]自有船应收租金!F1049</f>
        <v>第01期</v>
      </c>
      <c r="E1107" s="73" t="str">
        <f>[2]自有船应收租金!I1049</f>
        <v>2020.11.08-2020.11.18</v>
      </c>
      <c r="F1107" s="74">
        <f>[2]自有船应收租金!V1049</f>
        <v>0</v>
      </c>
      <c r="G1107" s="73">
        <f>[2]自有船应收租金!AA1049</f>
        <v>58400</v>
      </c>
      <c r="H1107" s="73">
        <f>IF([2]自有船应收租金!AB1049="","",[2]自有船应收租金!AB1049)</f>
        <v>58360.1</v>
      </c>
      <c r="I1107" s="77">
        <f>[2]自有船应收租金!Y1049</f>
        <v>0</v>
      </c>
    </row>
    <row r="1108" spans="2:9" s="53" customFormat="1" ht="12" customHeight="1">
      <c r="B1108" s="73" t="str">
        <f>[2]自有船应收租金!B1050</f>
        <v>JRS CORVUS</v>
      </c>
      <c r="C1108" s="73" t="str">
        <f>[2]自有船应收租金!C1050</f>
        <v>CMS</v>
      </c>
      <c r="D1108" s="73" t="str">
        <f>[2]自有船应收租金!F1050</f>
        <v>第09期</v>
      </c>
      <c r="E1108" s="73" t="str">
        <f>[2]自有船应收租金!I1050</f>
        <v>2020.11.08-2020.11.23</v>
      </c>
      <c r="F1108" s="74">
        <f>[2]自有船应收租金!V1050</f>
        <v>0</v>
      </c>
      <c r="G1108" s="73">
        <f>[2]自有船应收租金!AA1050</f>
        <v>70939.726027397293</v>
      </c>
      <c r="H1108" s="73">
        <f>IF([2]自有船应收租金!AB1050="","",[2]自有船应收租金!AB1050)</f>
        <v>70912.42</v>
      </c>
      <c r="I1108" s="77">
        <f>[2]自有船应收租金!Y1050</f>
        <v>0</v>
      </c>
    </row>
    <row r="1109" spans="2:9" s="53" customFormat="1" ht="12" customHeight="1">
      <c r="B1109" s="73" t="str">
        <f>[2]自有船应收租金!B1051</f>
        <v>LISBOA</v>
      </c>
      <c r="C1109" s="73" t="str">
        <f>[2]自有船应收租金!C1051</f>
        <v>STM</v>
      </c>
      <c r="D1109" s="73" t="str">
        <f>[2]自有船应收租金!F1051</f>
        <v>第02期</v>
      </c>
      <c r="E1109" s="73" t="str">
        <f>[2]自有船应收租金!I1051</f>
        <v>2020.11.07-2020.11.22</v>
      </c>
      <c r="F1109" s="74">
        <f>[2]自有船应收租金!V1051</f>
        <v>0</v>
      </c>
      <c r="G1109" s="73">
        <f>[2]自有船应收租金!AA1051</f>
        <v>72700</v>
      </c>
      <c r="H1109" s="73">
        <f>IF([2]自有船应收租金!AB1051="","",[2]自有船应收租金!AB1051)</f>
        <v>72700</v>
      </c>
      <c r="I1109" s="77">
        <f>[2]自有船应收租金!Y1051</f>
        <v>0</v>
      </c>
    </row>
    <row r="1110" spans="2:9" s="53" customFormat="1" ht="12" customHeight="1">
      <c r="B1110" s="73" t="str">
        <f>[2]自有船应收租金!B1052</f>
        <v>ACACIA LIBRA</v>
      </c>
      <c r="C1110" s="73" t="str">
        <f>[2]自有船应收租金!C1052</f>
        <v>COSCO</v>
      </c>
      <c r="D1110" s="73" t="str">
        <f>[2]自有船应收租金!F1052</f>
        <v>第05期</v>
      </c>
      <c r="E1110" s="73" t="str">
        <f>[2]自有船应收租金!I1052</f>
        <v>2020.11.09-2020.11.24</v>
      </c>
      <c r="F1110" s="74">
        <f>[2]自有船应收租金!V1052</f>
        <v>0</v>
      </c>
      <c r="G1110" s="73">
        <f>[2]自有船应收租金!AA1052</f>
        <v>83962.5</v>
      </c>
      <c r="H1110" s="73">
        <f>IF([2]自有船应收租金!AB1052="","",[2]自有船应收租金!AB1052)</f>
        <v>83960.56</v>
      </c>
      <c r="I1110" s="77">
        <f>[2]自有船应收租金!Y1052</f>
        <v>0</v>
      </c>
    </row>
    <row r="1111" spans="2:9" s="53" customFormat="1" ht="12" customHeight="1">
      <c r="B1111" s="73" t="str">
        <f>[2]自有船应收租金!B1053</f>
        <v>A KOU</v>
      </c>
      <c r="C1111" s="73" t="str">
        <f>[2]自有船应收租金!C1053</f>
        <v>KMTC</v>
      </c>
      <c r="D1111" s="73" t="str">
        <f>[2]自有船应收租金!F1053</f>
        <v>第05期</v>
      </c>
      <c r="E1111" s="73" t="str">
        <f>[2]自有船应收租金!I1053</f>
        <v>2020.11.09-2020.11.24</v>
      </c>
      <c r="F1111" s="74">
        <f>[2]自有船应收租金!V1053</f>
        <v>0</v>
      </c>
      <c r="G1111" s="73">
        <f>[2]自有船应收租金!AA1053</f>
        <v>107400</v>
      </c>
      <c r="H1111" s="73">
        <f>IF([2]自有船应收租金!AB1053="","",[2]自有船应收租金!AB1053)</f>
        <v>107400</v>
      </c>
      <c r="I1111" s="77" t="str">
        <f>[2]自有船应收租金!Y1053</f>
        <v>1.25%佣金</v>
      </c>
    </row>
    <row r="1112" spans="2:9" s="53" customFormat="1" ht="12" customHeight="1">
      <c r="B1112" s="73" t="str">
        <f>[2]自有船应收租金!B1054</f>
        <v>ACACIA MING</v>
      </c>
      <c r="C1112" s="73" t="str">
        <f>[2]自有船应收租金!C1054</f>
        <v>TCL</v>
      </c>
      <c r="D1112" s="73" t="str">
        <f>[2]自有船应收租金!F1054</f>
        <v>第01期</v>
      </c>
      <c r="E1112" s="73" t="str">
        <f>[2]自有船应收租金!I1054</f>
        <v>2020.11.09-2020.11.24</v>
      </c>
      <c r="F1112" s="74">
        <f>[2]自有船应收租金!V1054</f>
        <v>0</v>
      </c>
      <c r="G1112" s="73">
        <f>[2]自有船应收租金!AA1054</f>
        <v>87300</v>
      </c>
      <c r="H1112" s="73">
        <f>IF([2]自有船应收租金!AB1054="","",[2]自有船应收租金!AB1054)</f>
        <v>87260.1</v>
      </c>
      <c r="I1112" s="77" t="str">
        <f>[2]自有船应收租金!Y1054</f>
        <v>交船检验费</v>
      </c>
    </row>
    <row r="1113" spans="2:9" s="53" customFormat="1" ht="12" customHeight="1">
      <c r="B1113" s="73" t="str">
        <f>[2]自有船应收租金!B1055</f>
        <v>Heung-A Singapore</v>
      </c>
      <c r="C1113" s="73" t="str">
        <f>[2]自有船应收租金!C1055</f>
        <v>EAS</v>
      </c>
      <c r="D1113" s="73" t="str">
        <f>[2]自有船应收租金!F1055</f>
        <v>第01期</v>
      </c>
      <c r="E1113" s="73" t="str">
        <f>[2]自有船应收租金!I1055</f>
        <v>2020.11.16-2020.11.21</v>
      </c>
      <c r="F1113" s="74">
        <f>[2]自有船应收租金!V1055</f>
        <v>0</v>
      </c>
      <c r="G1113" s="73">
        <f>[2]自有船应收租金!AA1055</f>
        <v>44867.388472602703</v>
      </c>
      <c r="H1113" s="73">
        <f>IF([2]自有船应收租金!AB1055="","",[2]自有船应收租金!AB1055)</f>
        <v>44839.97</v>
      </c>
      <c r="I1113" s="77" t="str">
        <f>[2]自有船应收租金!Y1055</f>
        <v>还船检验费/船东预留</v>
      </c>
    </row>
    <row r="1114" spans="2:9" s="53" customFormat="1" ht="12" customHeight="1">
      <c r="B1114" s="73" t="str">
        <f>[2]自有船应收租金!B1056</f>
        <v>Heung-A Singapore</v>
      </c>
      <c r="C1114" s="73" t="str">
        <f>[2]自有船应收租金!C1056</f>
        <v>EAS</v>
      </c>
      <c r="D1114" s="73" t="str">
        <f>[2]自有船应收租金!F1056</f>
        <v>final</v>
      </c>
      <c r="E1114" s="73" t="str">
        <f>[2]自有船应收租金!I1056</f>
        <v>2020.11.16-2020.11.21</v>
      </c>
      <c r="F1114" s="74">
        <f>[2]自有船应收租金!V1056</f>
        <v>0</v>
      </c>
      <c r="G1114" s="73">
        <f>[2]自有船应收租金!AA1056</f>
        <v>2519</v>
      </c>
      <c r="H1114" s="73">
        <f>IF([2]自有船应收租金!AB1056="","",[2]自有船应收租金!AB1056)</f>
        <v>2486.6</v>
      </c>
      <c r="I1114" s="77" t="str">
        <f>[2]自有船应收租金!Y1056</f>
        <v>返还船东预留/2045E船员劳务费</v>
      </c>
    </row>
    <row r="1115" spans="2:9" s="53" customFormat="1" ht="12" customHeight="1">
      <c r="B1115" s="73" t="str">
        <f>[2]自有船应收租金!B1057</f>
        <v>Contship Day</v>
      </c>
      <c r="C1115" s="73" t="str">
        <f>[2]自有船应收租金!C1057</f>
        <v>APL</v>
      </c>
      <c r="D1115" s="73" t="str">
        <f>[2]自有船应收租金!F1057</f>
        <v>第01期</v>
      </c>
      <c r="E1115" s="73" t="str">
        <f>[2]自有船应收租金!I1057</f>
        <v>2020.11.11-2020.11.21</v>
      </c>
      <c r="F1115" s="74">
        <f>[2]自有船应收租金!V1057</f>
        <v>0</v>
      </c>
      <c r="G1115" s="73">
        <f>[2]自有船应收租金!AA1057</f>
        <v>56559.325873972601</v>
      </c>
      <c r="H1115" s="73">
        <f>IF([2]自有船应收租金!AB1057="","",[2]自有船应收租金!AB1057)</f>
        <v>56499.37</v>
      </c>
      <c r="I1115" s="77" t="str">
        <f>[2]自有船应收租金!Y1057</f>
        <v>油样检测费</v>
      </c>
    </row>
    <row r="1116" spans="2:9" s="53" customFormat="1" ht="12" customHeight="1">
      <c r="B1116" s="73" t="str">
        <f>[2]自有船应收租金!B1058</f>
        <v>ACACIA HAWK</v>
      </c>
      <c r="C1116" s="73" t="str">
        <f>[2]自有船应收租金!C1058</f>
        <v>CMS</v>
      </c>
      <c r="D1116" s="73" t="str">
        <f>[2]自有船应收租金!F1058</f>
        <v>第69期</v>
      </c>
      <c r="E1116" s="73" t="str">
        <f>[2]自有船应收租金!I1058</f>
        <v>2020.11.13-2020.11.28</v>
      </c>
      <c r="F1116" s="74">
        <f>[2]自有船应收租金!V1058</f>
        <v>0</v>
      </c>
      <c r="G1116" s="73">
        <f>[2]自有船应收租金!AA1058</f>
        <v>70742.465753424694</v>
      </c>
      <c r="H1116" s="73">
        <f>IF([2]自有船应收租金!AB1058="","",[2]自有船应收租金!AB1058)</f>
        <v>70715.12</v>
      </c>
      <c r="I1116" s="77">
        <f>[2]自有船应收租金!Y1058</f>
        <v>0</v>
      </c>
    </row>
    <row r="1117" spans="2:9" s="53" customFormat="1" ht="12" customHeight="1">
      <c r="B1117" s="73" t="str">
        <f>[2]自有船应收租金!B1059</f>
        <v>ACACIA REI</v>
      </c>
      <c r="C1117" s="73" t="str">
        <f>[2]自有船应收租金!C1059</f>
        <v>STM</v>
      </c>
      <c r="D1117" s="73" t="str">
        <f>[2]自有船应收租金!F1059</f>
        <v>第06期</v>
      </c>
      <c r="E1117" s="73" t="str">
        <f>[2]自有船应收租金!I1059</f>
        <v>2020.11.14-2020.11.29</v>
      </c>
      <c r="F1117" s="74">
        <f>[2]自有船应收租金!V1059</f>
        <v>0</v>
      </c>
      <c r="G1117" s="73">
        <f>[2]自有船应收租金!AA1059</f>
        <v>91200</v>
      </c>
      <c r="H1117" s="73">
        <f>IF([2]自有船应收租金!AB1059="","",[2]自有船应收租金!AB1059)</f>
        <v>91200</v>
      </c>
      <c r="I1117" s="77">
        <f>[2]自有船应收租金!Y1059</f>
        <v>0</v>
      </c>
    </row>
    <row r="1118" spans="2:9" s="53" customFormat="1" ht="12" customHeight="1">
      <c r="B1118" s="73" t="str">
        <f>[2]自有船应收租金!B1060</f>
        <v>A ROKU</v>
      </c>
      <c r="C1118" s="73" t="str">
        <f>[2]自有船应收租金!C1060</f>
        <v>TSL</v>
      </c>
      <c r="D1118" s="73" t="str">
        <f>[2]自有船应收租金!F1060</f>
        <v>第02期</v>
      </c>
      <c r="E1118" s="73" t="str">
        <f>[2]自有船应收租金!I1060</f>
        <v>2020.11.15-2020.11.30</v>
      </c>
      <c r="F1118" s="74">
        <f>[2]自有船应收租金!V1060</f>
        <v>0</v>
      </c>
      <c r="G1118" s="73">
        <f>[2]自有船应收租金!AA1060</f>
        <v>137156.25</v>
      </c>
      <c r="H1118" s="73">
        <f>IF([2]自有船应收租金!AB1060="","",[2]自有船应收租金!AB1060)</f>
        <v>137138.87</v>
      </c>
      <c r="I1118" s="77" t="str">
        <f>[2]自有船应收租金!Y1060</f>
        <v>1.25%佣金</v>
      </c>
    </row>
    <row r="1119" spans="2:9" s="53" customFormat="1" ht="12" customHeight="1">
      <c r="B1119" s="73" t="str">
        <f>[2]自有船应收租金!B1061</f>
        <v>A FUKU</v>
      </c>
      <c r="C1119" s="73" t="str">
        <f>[2]自有船应收租金!C1061</f>
        <v>TSL</v>
      </c>
      <c r="D1119" s="73" t="str">
        <f>[2]自有船应收租金!F1061</f>
        <v>第04期</v>
      </c>
      <c r="E1119" s="73" t="str">
        <f>[2]自有船应收租金!I1061</f>
        <v>2020.11.16-2020.12.01</v>
      </c>
      <c r="F1119" s="74">
        <f>[2]自有船应收租金!V1061</f>
        <v>0</v>
      </c>
      <c r="G1119" s="73">
        <f>[2]自有船应收租金!AA1061</f>
        <v>67933.694863013705</v>
      </c>
      <c r="H1119" s="73">
        <f>IF([2]自有船应收租金!AB1061="","",[2]自有船应收租金!AB1061)</f>
        <v>67916.320000000007</v>
      </c>
      <c r="I1119" s="77" t="str">
        <f>[2]自有船应收租金!Y1061</f>
        <v>1.25%佣金/国庆节停租（2020.10.13 1501-10.18 0730LT 4.69天）</v>
      </c>
    </row>
    <row r="1120" spans="2:9" s="53" customFormat="1" ht="12" customHeight="1">
      <c r="B1120" s="73" t="str">
        <f>[2]自有船应收租金!B1062</f>
        <v>Heung-A Jakarta</v>
      </c>
      <c r="C1120" s="73" t="str">
        <f>[2]自有船应收租金!C1062</f>
        <v>PAN</v>
      </c>
      <c r="D1120" s="73" t="str">
        <f>[2]自有船应收租金!F1062</f>
        <v>第03期</v>
      </c>
      <c r="E1120" s="73" t="str">
        <f>[2]自有船应收租金!I1062</f>
        <v>2020.11.15-2020.11.30</v>
      </c>
      <c r="F1120" s="74">
        <f>[2]自有船应收租金!V1062</f>
        <v>0</v>
      </c>
      <c r="G1120" s="73">
        <f>[2]自有船应收租金!AA1062</f>
        <v>70731.98</v>
      </c>
      <c r="H1120" s="73">
        <f>IF([2]自有船应收租金!AB1062="","",[2]自有船应收租金!AB1062)</f>
        <v>70704.58</v>
      </c>
      <c r="I1120" s="77" t="str">
        <f>[2]自有船应收租金!Y1062</f>
        <v>船东费</v>
      </c>
    </row>
    <row r="1121" spans="2:9" s="53" customFormat="1" ht="12" customHeight="1">
      <c r="B1121" s="73" t="str">
        <f>[2]自有船应收租金!B1063</f>
        <v>ACACIA MAKOTO</v>
      </c>
      <c r="C1121" s="73" t="str">
        <f>[2]自有船应收租金!C1063</f>
        <v>STM</v>
      </c>
      <c r="D1121" s="73" t="str">
        <f>[2]自有船应收租金!F1063</f>
        <v>第59期</v>
      </c>
      <c r="E1121" s="73" t="str">
        <f>[2]自有船应收租金!I1063</f>
        <v>2020.11.15-2020.11.30</v>
      </c>
      <c r="F1121" s="74">
        <f>[2]自有船应收租金!V1063</f>
        <v>0</v>
      </c>
      <c r="G1121" s="73">
        <f>[2]自有船应收租金!AA1063</f>
        <v>91200</v>
      </c>
      <c r="H1121" s="73">
        <f>IF([2]自有船应收租金!AB1063="","",[2]自有船应收租金!AB1063)</f>
        <v>91200</v>
      </c>
      <c r="I1121" s="77">
        <f>[2]自有船应收租金!Y1063</f>
        <v>0</v>
      </c>
    </row>
    <row r="1122" spans="2:9" s="53" customFormat="1" ht="12" customHeight="1">
      <c r="B1122" s="73" t="str">
        <f>[2]自有船应收租金!B1064</f>
        <v>Heung-A Manila</v>
      </c>
      <c r="C1122" s="73" t="str">
        <f>[2]自有船应收租金!C1064</f>
        <v>MIS</v>
      </c>
      <c r="D1122" s="73" t="str">
        <f>[2]自有船应收租金!F1064</f>
        <v>第02期</v>
      </c>
      <c r="E1122" s="73" t="str">
        <f>[2]自有船应收租金!I1064</f>
        <v>2020.11.15-2020.11.30</v>
      </c>
      <c r="F1122" s="74">
        <f>[2]自有船应收租金!V1064</f>
        <v>0</v>
      </c>
      <c r="G1122" s="73">
        <f>[2]自有船应收租金!AA1064</f>
        <v>86504.280821917797</v>
      </c>
      <c r="H1122" s="73">
        <f>IF([2]自有船应收租金!AB1064="","",[2]自有船应收租金!AB1064)</f>
        <v>86486.89</v>
      </c>
      <c r="I1122" s="77" t="str">
        <f>[2]自有船应收租金!Y1064</f>
        <v>1.25%佣金</v>
      </c>
    </row>
    <row r="1123" spans="2:9" s="53" customFormat="1" ht="12" customHeight="1">
      <c r="B1123" s="73" t="str">
        <f>[2]自有船应收租金!B1065</f>
        <v>ACACIA ARIES</v>
      </c>
      <c r="C1123" s="73" t="str">
        <f>[2]自有船应收租金!C1065</f>
        <v>STM</v>
      </c>
      <c r="D1123" s="73" t="str">
        <f>[2]自有船应收租金!F1065</f>
        <v>第19期</v>
      </c>
      <c r="E1123" s="73" t="str">
        <f>[2]自有船应收租金!I1065</f>
        <v>2020.11.16-2020.12.01</v>
      </c>
      <c r="F1123" s="74">
        <f>[2]自有船应收租金!V1065</f>
        <v>0</v>
      </c>
      <c r="G1123" s="73">
        <f>[2]自有船应收租金!AA1065</f>
        <v>60650</v>
      </c>
      <c r="H1123" s="73">
        <f>IF([2]自有船应收租金!AB1065="","",[2]自有船应收租金!AB1065)</f>
        <v>60650</v>
      </c>
      <c r="I1123" s="77">
        <f>[2]自有船应收租金!Y1065</f>
        <v>0</v>
      </c>
    </row>
    <row r="1124" spans="2:9" s="53" customFormat="1" ht="12" customHeight="1">
      <c r="B1124" s="73" t="str">
        <f>[2]自有船应收租金!B1066</f>
        <v>JRS CARINA</v>
      </c>
      <c r="C1124" s="73" t="str">
        <f>[2]自有船应收租金!C1066</f>
        <v>CCL</v>
      </c>
      <c r="D1124" s="73" t="str">
        <f>[2]自有船应收租金!F1066</f>
        <v>第59期</v>
      </c>
      <c r="E1124" s="73" t="str">
        <f>[2]自有船应收租金!I1066</f>
        <v>2020.11.16-2020.12.01</v>
      </c>
      <c r="F1124" s="74">
        <f>[2]自有船应收租金!V1066</f>
        <v>0</v>
      </c>
      <c r="G1124" s="73">
        <f>[2]自有船应收租金!AA1066</f>
        <v>70332.399999999994</v>
      </c>
      <c r="H1124" s="73">
        <f>IF([2]自有船应收租金!AB1066="","",[2]自有船应收租金!AB1066)</f>
        <v>70324.98</v>
      </c>
      <c r="I1124" s="77" t="str">
        <f>[2]自有船应收租金!Y1066</f>
        <v>船东费</v>
      </c>
    </row>
    <row r="1125" spans="2:9" s="53" customFormat="1" ht="12" customHeight="1">
      <c r="B1125" s="73" t="str">
        <f>[2]自有船应收租金!B1067</f>
        <v>ACACIA VIRGO</v>
      </c>
      <c r="C1125" s="73" t="str">
        <f>[2]自有船应收租金!C1067</f>
        <v>SCP</v>
      </c>
      <c r="D1125" s="73" t="str">
        <f>[2]自有船应收租金!F1067</f>
        <v>第07期</v>
      </c>
      <c r="E1125" s="73" t="str">
        <f>[2]自有船应收租金!I1067</f>
        <v>2020.11.18-2020.12.03</v>
      </c>
      <c r="F1125" s="74">
        <f>[2]自有船应收租金!V1067</f>
        <v>0</v>
      </c>
      <c r="G1125" s="73">
        <f>[2]自有船应收租金!AA1067</f>
        <v>81196.575342465803</v>
      </c>
      <c r="H1125" s="73">
        <f>IF([2]自有船应收租金!AB1067="","",[2]自有船应收租金!AB1067)</f>
        <v>81189.19</v>
      </c>
      <c r="I1125" s="77" t="str">
        <f>[2]自有船应收租金!Y1067</f>
        <v>1.25%佣金</v>
      </c>
    </row>
    <row r="1126" spans="2:9" s="53" customFormat="1" ht="12" customHeight="1">
      <c r="B1126" s="73" t="str">
        <f>[2]自有船应收租金!B1068</f>
        <v>A KEIGA</v>
      </c>
      <c r="C1126" s="73" t="str">
        <f>[2]自有船应收租金!C1068</f>
        <v>TCL</v>
      </c>
      <c r="D1126" s="73" t="str">
        <f>[2]自有船应收租金!F1068</f>
        <v>prefinal</v>
      </c>
      <c r="E1126" s="73" t="str">
        <f>[2]自有船应收租金!I1068</f>
        <v>2020.11.18-2020.11.24</v>
      </c>
      <c r="F1126" s="74">
        <f>[2]自有船应收租金!V1068</f>
        <v>0</v>
      </c>
      <c r="G1126" s="73">
        <f>[2]自有船应收租金!AA1068</f>
        <v>27676.158800000001</v>
      </c>
      <c r="H1126" s="73">
        <f>IF([2]自有船应收租金!AB1068="","",[2]自有船应收租金!AB1068)</f>
        <v>27636.21</v>
      </c>
      <c r="I1126" s="77" t="str">
        <f>[2]自有船应收租金!Y1068</f>
        <v>交还船检验费/船东费预留</v>
      </c>
    </row>
    <row r="1127" spans="2:9" s="53" customFormat="1" ht="12" customHeight="1">
      <c r="B1127" s="73" t="str">
        <f>[2]自有船应收租金!B1069</f>
        <v>A KEIGA</v>
      </c>
      <c r="C1127" s="73" t="str">
        <f>[2]自有船应收租金!C1069</f>
        <v>TCL</v>
      </c>
      <c r="D1127" s="73" t="str">
        <f>[2]自有船应收租金!F1069</f>
        <v>final</v>
      </c>
      <c r="E1127" s="73" t="str">
        <f>[2]自有船应收租金!I1069</f>
        <v>2020.11.18-2020.11.24</v>
      </c>
      <c r="F1127" s="74">
        <f>[2]自有船应收租金!V1069</f>
        <v>0</v>
      </c>
      <c r="G1127" s="73">
        <f>[2]自有船应收租金!AA1069</f>
        <v>1826.27</v>
      </c>
      <c r="H1127" s="73" t="str">
        <f>IF([2]自有船应收租金!AB1069="","",[2]自有船应收租金!AB1069)</f>
        <v/>
      </c>
      <c r="I1127" s="77" t="str">
        <f>[2]自有船应收租金!Y1069</f>
        <v>返还船东费预留</v>
      </c>
    </row>
    <row r="1128" spans="2:9" s="53" customFormat="1" ht="12" customHeight="1">
      <c r="B1128" s="73" t="str">
        <f>[2]自有船应收租金!B1070</f>
        <v>ACACIA TAURUS</v>
      </c>
      <c r="C1128" s="73" t="str">
        <f>[2]自有船应收租金!C1070</f>
        <v>DWS</v>
      </c>
      <c r="D1128" s="73" t="str">
        <f>[2]自有船应收租金!F1070</f>
        <v>第02期</v>
      </c>
      <c r="E1128" s="73" t="str">
        <f>[2]自有船应收租金!I1070</f>
        <v>2020.11.21-2020.12.06</v>
      </c>
      <c r="F1128" s="74">
        <f>[2]自有船应收租金!V1070</f>
        <v>0</v>
      </c>
      <c r="G1128" s="73">
        <f>[2]自有船应收租金!AA1070</f>
        <v>78341.780821917797</v>
      </c>
      <c r="H1128" s="73">
        <f>IF([2]自有船应收租金!AB1070="","",[2]自有船应收租金!AB1070)</f>
        <v>78304.39</v>
      </c>
      <c r="I1128" s="77" t="str">
        <f>[2]自有船应收租金!Y1070</f>
        <v>交船检验费</v>
      </c>
    </row>
    <row r="1129" spans="2:9" s="53" customFormat="1" ht="12" customHeight="1">
      <c r="B1129" s="73" t="str">
        <f>[2]自有船应收租金!B1071</f>
        <v>ACACIA WA</v>
      </c>
      <c r="C1129" s="73" t="str">
        <f>[2]自有船应收租金!C1071</f>
        <v>STM</v>
      </c>
      <c r="D1129" s="73" t="str">
        <f>[2]自有船应收租金!F1071</f>
        <v>第02期</v>
      </c>
      <c r="E1129" s="73" t="str">
        <f>[2]自有船应收租金!I1071</f>
        <v>2020.11.20-2020.12.05</v>
      </c>
      <c r="F1129" s="74">
        <f>[2]自有船应收租金!V1071</f>
        <v>0</v>
      </c>
      <c r="G1129" s="73">
        <f>[2]自有船应收租金!AA1071</f>
        <v>72700</v>
      </c>
      <c r="H1129" s="73">
        <f>IF([2]自有船应收租金!AB1071="","",[2]自有船应收租金!AB1071)</f>
        <v>72700</v>
      </c>
      <c r="I1129" s="77">
        <f>[2]自有船应收租金!Y1071</f>
        <v>0</v>
      </c>
    </row>
    <row r="1130" spans="2:9" s="53" customFormat="1" ht="12" customHeight="1">
      <c r="B1130" s="73" t="str">
        <f>[2]自有船应收租金!B1072</f>
        <v>Heung-A Singapore</v>
      </c>
      <c r="C1130" s="73" t="str">
        <f>[2]自有船应收租金!C1072</f>
        <v>NS</v>
      </c>
      <c r="D1130" s="73" t="str">
        <f>[2]自有船应收租金!F1072</f>
        <v>第01期</v>
      </c>
      <c r="E1130" s="73" t="str">
        <f>[2]自有船应收租金!I1072</f>
        <v>2020.11.21-2020.12.06</v>
      </c>
      <c r="F1130" s="74">
        <f>[2]自有船应收租金!V1072</f>
        <v>0</v>
      </c>
      <c r="G1130" s="73">
        <f>[2]自有船应收租金!AA1072</f>
        <v>143285.78750000001</v>
      </c>
      <c r="H1130" s="73">
        <f>IF([2]自有船应收租金!AB1072="","",[2]自有船应收租金!AB1072)</f>
        <v>143248.37</v>
      </c>
      <c r="I1130" s="77" t="str">
        <f>[2]自有船应收租金!Y1072</f>
        <v>交船检验费/1.25%佣金</v>
      </c>
    </row>
    <row r="1131" spans="2:9" s="53" customFormat="1" ht="12" customHeight="1">
      <c r="B1131" s="73" t="str">
        <f>[2]自有船应收租金!B1073</f>
        <v>ACACIA LAN</v>
      </c>
      <c r="C1131" s="73" t="str">
        <f>[2]自有船应收租金!C1073</f>
        <v>STM</v>
      </c>
      <c r="D1131" s="73" t="str">
        <f>[2]自有船应收租金!F1073</f>
        <v>第25期</v>
      </c>
      <c r="E1131" s="73" t="str">
        <f>[2]自有船应收租金!I1073</f>
        <v>2020.11.22-2020.12.07</v>
      </c>
      <c r="F1131" s="74">
        <f>[2]自有船应收租金!V1073</f>
        <v>0</v>
      </c>
      <c r="G1131" s="73">
        <f>[2]自有船应收租金!AA1073</f>
        <v>60650</v>
      </c>
      <c r="H1131" s="73">
        <f>IF([2]自有船应收租金!AB1073="","",[2]自有船应收租金!AB1073)</f>
        <v>60650</v>
      </c>
      <c r="I1131" s="77">
        <f>[2]自有船应收租金!Y1073</f>
        <v>0</v>
      </c>
    </row>
    <row r="1132" spans="2:9" s="53" customFormat="1" ht="12" customHeight="1">
      <c r="B1132" s="73" t="str">
        <f>[2]自有船应收租金!B1074</f>
        <v>JRS CORVUS</v>
      </c>
      <c r="C1132" s="73" t="str">
        <f>[2]自有船应收租金!C1074</f>
        <v>CMS</v>
      </c>
      <c r="D1132" s="73" t="str">
        <f>[2]自有船应收租金!F1074</f>
        <v>PREFINAL</v>
      </c>
      <c r="E1132" s="73" t="str">
        <f>[2]自有船应收租金!I1074</f>
        <v>2020.11.23-2020.12.15</v>
      </c>
      <c r="F1132" s="74">
        <f>[2]自有船应收租金!V1074</f>
        <v>-150</v>
      </c>
      <c r="G1132" s="73">
        <f>[2]自有船应收租金!AA1074</f>
        <v>102221.787116438</v>
      </c>
      <c r="H1132" s="73">
        <f>IF([2]自有船应收租金!AB1074="","",[2]自有船应收租金!AB1074)</f>
        <v>102194.14</v>
      </c>
      <c r="I1132" s="77" t="str">
        <f>[2]自有船应收租金!Y1074</f>
        <v>船东费预留/还船检验费/v.2044E-2049E劳务费</v>
      </c>
    </row>
    <row r="1133" spans="2:9" s="53" customFormat="1" ht="12" customHeight="1">
      <c r="B1133" s="73" t="str">
        <f>[2]自有船应收租金!B1075</f>
        <v>JRS CORVUS</v>
      </c>
      <c r="C1133" s="73" t="str">
        <f>[2]自有船应收租金!C1075</f>
        <v>CMS</v>
      </c>
      <c r="D1133" s="73" t="str">
        <f>[2]自有船应收租金!F1075</f>
        <v>final</v>
      </c>
      <c r="E1133" s="73" t="str">
        <f>[2]自有船应收租金!I1075</f>
        <v>2020.11.23-2020.12.15</v>
      </c>
      <c r="F1133" s="74">
        <f>[2]自有船应收租金!V1075</f>
        <v>0</v>
      </c>
      <c r="G1133" s="73">
        <f>[2]自有船应收租金!AA1075</f>
        <v>1517.75</v>
      </c>
      <c r="H1133" s="73" t="str">
        <f>IF([2]自有船应收租金!AB1075="","",[2]自有船应收租金!AB1075)</f>
        <v/>
      </c>
      <c r="I1133" s="77" t="str">
        <f>[2]自有船应收租金!Y1075</f>
        <v>返还船东费预留</v>
      </c>
    </row>
    <row r="1134" spans="2:9" s="53" customFormat="1" ht="12" customHeight="1">
      <c r="B1134" s="73" t="str">
        <f>[2]自有船应收租金!B1076</f>
        <v>LISBOA</v>
      </c>
      <c r="C1134" s="73" t="str">
        <f>[2]自有船应收租金!C1076</f>
        <v>STM</v>
      </c>
      <c r="D1134" s="73" t="str">
        <f>[2]自有船应收租金!F1076</f>
        <v>prefinal</v>
      </c>
      <c r="E1134" s="73" t="str">
        <f>[2]自有船应收租金!I1076</f>
        <v>2020.11.22-2020.12.08</v>
      </c>
      <c r="F1134" s="74">
        <f>[2]自有船应收租金!V1076</f>
        <v>0</v>
      </c>
      <c r="G1134" s="73">
        <f>[2]自有船应收租金!AA1076</f>
        <v>72700</v>
      </c>
      <c r="H1134" s="73">
        <f>IF([2]自有船应收租金!AB1076="","",[2]自有船应收租金!AB1076)</f>
        <v>72700</v>
      </c>
      <c r="I1134" s="77">
        <f>[2]自有船应收租金!Y1076</f>
        <v>0</v>
      </c>
    </row>
    <row r="1135" spans="2:9" s="53" customFormat="1" ht="12" customHeight="1">
      <c r="B1135" s="73" t="str">
        <f>[2]自有船应收租金!B1077</f>
        <v>LISBOA</v>
      </c>
      <c r="C1135" s="73" t="str">
        <f>[2]自有船应收租金!C1077</f>
        <v>STM</v>
      </c>
      <c r="D1135" s="73" t="str">
        <f>[2]自有船应收租金!F1077</f>
        <v>prefinal</v>
      </c>
      <c r="E1135" s="73" t="str">
        <f>[2]自有船应收租金!I1077</f>
        <v>2020.11.22-2020.12.08</v>
      </c>
      <c r="F1135" s="74">
        <f>[2]自有船应收租金!V1077</f>
        <v>0</v>
      </c>
      <c r="G1135" s="73">
        <f>[2]自有船应收租金!AA1077</f>
        <v>-180239.59899999999</v>
      </c>
      <c r="H1135" s="73">
        <f>IF([2]自有船应收租金!AB1077="","",[2]自有船应收租金!AB1077)</f>
        <v>-180239.73</v>
      </c>
      <c r="I1135" s="77" t="str">
        <f>[2]自有船应收租金!Y1077</f>
        <v>船东费预留</v>
      </c>
    </row>
    <row r="1136" spans="2:9" s="53" customFormat="1" ht="12" customHeight="1">
      <c r="B1136" s="73" t="str">
        <f>[2]自有船应收租金!B1078</f>
        <v>LISBOA</v>
      </c>
      <c r="C1136" s="73" t="str">
        <f>[2]自有船应收租金!C1078</f>
        <v>STM</v>
      </c>
      <c r="D1136" s="73" t="str">
        <f>[2]自有船应收租金!F1078</f>
        <v>final</v>
      </c>
      <c r="E1136" s="73" t="str">
        <f>[2]自有船应收租金!I1078</f>
        <v>2020.11.22-2020.12.08</v>
      </c>
      <c r="F1136" s="74">
        <f>[2]自有船应收租金!V1078</f>
        <v>0</v>
      </c>
      <c r="G1136" s="73">
        <f>[2]自有船应收租金!AA1078</f>
        <v>-11591.34</v>
      </c>
      <c r="H1136" s="73" t="str">
        <f>IF([2]自有船应收租金!AB1078="","",[2]自有船应收租金!AB1078)</f>
        <v/>
      </c>
      <c r="I1136" s="77" t="str">
        <f>[2]自有船应收租金!Y1078</f>
        <v>船东费预收回</v>
      </c>
    </row>
    <row r="1137" spans="2:9" s="53" customFormat="1" ht="12" customHeight="1">
      <c r="B1137" s="73" t="str">
        <f>[2]自有船应收租金!B1079</f>
        <v>ACACIA LIBRA</v>
      </c>
      <c r="C1137" s="73" t="str">
        <f>[2]自有船应收租金!C1079</f>
        <v>COSCO</v>
      </c>
      <c r="D1137" s="73" t="str">
        <f>[2]自有船应收租金!F1079</f>
        <v>第06期</v>
      </c>
      <c r="E1137" s="73" t="str">
        <f>[2]自有船应收租金!I1079</f>
        <v>2020.11.24-2020.12.09</v>
      </c>
      <c r="F1137" s="74">
        <f>[2]自有船应收租金!V1079</f>
        <v>0</v>
      </c>
      <c r="G1137" s="73">
        <f>[2]自有船应收租金!AA1079</f>
        <v>83962.5</v>
      </c>
      <c r="H1137" s="73">
        <f>IF([2]自有船应收租金!AB1079="","",[2]自有船应收租金!AB1079)</f>
        <v>83960.56</v>
      </c>
      <c r="I1137" s="77">
        <f>[2]自有船应收租金!Y1079</f>
        <v>0</v>
      </c>
    </row>
    <row r="1138" spans="2:9" s="53" customFormat="1" ht="12" customHeight="1">
      <c r="B1138" s="73" t="str">
        <f>[2]自有船应收租金!B1080</f>
        <v>A KOU</v>
      </c>
      <c r="C1138" s="73" t="str">
        <f>[2]自有船应收租金!C1080</f>
        <v>KMTC</v>
      </c>
      <c r="D1138" s="73" t="str">
        <f>[2]自有船应收租金!F1080</f>
        <v>第06期</v>
      </c>
      <c r="E1138" s="73" t="str">
        <f>[2]自有船应收租金!I1080</f>
        <v>2020.11.24-2020.12.09</v>
      </c>
      <c r="F1138" s="74">
        <f>[2]自有船应收租金!V1080</f>
        <v>0</v>
      </c>
      <c r="G1138" s="73">
        <f>[2]自有船应收租金!AA1080</f>
        <v>107400</v>
      </c>
      <c r="H1138" s="73">
        <f>IF([2]自有船应收租金!AB1080="","",[2]自有船应收租金!AB1080)</f>
        <v>107400</v>
      </c>
      <c r="I1138" s="77" t="str">
        <f>[2]自有船应收租金!Y1080</f>
        <v>1.25%佣金</v>
      </c>
    </row>
    <row r="1139" spans="2:9" s="53" customFormat="1" ht="12" customHeight="1">
      <c r="B1139" s="73" t="str">
        <f>[2]自有船应收租金!B1081</f>
        <v>ACACIA MING</v>
      </c>
      <c r="C1139" s="73" t="str">
        <f>[2]自有船应收租金!C1081</f>
        <v>TCL</v>
      </c>
      <c r="D1139" s="73" t="str">
        <f>[2]自有船应收租金!F1081</f>
        <v>第02期</v>
      </c>
      <c r="E1139" s="73" t="str">
        <f>[2]自有船应收租金!I1081</f>
        <v>2020.11.24-2020.12.09</v>
      </c>
      <c r="F1139" s="74">
        <f>[2]自有船应收租金!V1081</f>
        <v>0</v>
      </c>
      <c r="G1139" s="73">
        <f>[2]自有船应收租金!AA1081</f>
        <v>86788.37</v>
      </c>
      <c r="H1139" s="73">
        <f>IF([2]自有船应收租金!AB1081="","",[2]自有船应收租金!AB1081)</f>
        <v>86748.45</v>
      </c>
      <c r="I1139" s="77" t="str">
        <f>[2]自有船应收租金!Y1081</f>
        <v>停租（2020.11.15 1900-2200 0.125天）</v>
      </c>
    </row>
    <row r="1140" spans="2:9" s="53" customFormat="1" ht="12" customHeight="1">
      <c r="B1140" s="73" t="str">
        <f>[2]自有船应收租金!B1082</f>
        <v>Contship Day</v>
      </c>
      <c r="C1140" s="73" t="str">
        <f>[2]自有船应收租金!C1082</f>
        <v>APL</v>
      </c>
      <c r="D1140" s="73" t="str">
        <f>[2]自有船应收租金!F1082</f>
        <v>第02期</v>
      </c>
      <c r="E1140" s="73" t="str">
        <f>[2]自有船应收租金!I1082</f>
        <v>2020.11.21-2020.12.06</v>
      </c>
      <c r="F1140" s="74">
        <f>[2]自有船应收租金!V1082</f>
        <v>0</v>
      </c>
      <c r="G1140" s="73">
        <f>[2]自有船应收租金!AA1082</f>
        <v>73188.698630137005</v>
      </c>
      <c r="H1140" s="73">
        <f>IF([2]自有船应收租金!AB1082="","",[2]自有船应收租金!AB1082)</f>
        <v>73181.3</v>
      </c>
      <c r="I1140" s="77" t="str">
        <f>[2]自有船应收租金!Y1082</f>
        <v>油样检测费</v>
      </c>
    </row>
    <row r="1141" spans="2:9" s="53" customFormat="1" ht="12" customHeight="1">
      <c r="B1141" s="73" t="str">
        <f>[2]自有船应收租金!B1083</f>
        <v>ACACIA HAWK</v>
      </c>
      <c r="C1141" s="73" t="str">
        <f>[2]自有船应收租金!C1083</f>
        <v>CMS</v>
      </c>
      <c r="D1141" s="73" t="str">
        <f>[2]自有船应收租金!F1083</f>
        <v>第70期</v>
      </c>
      <c r="E1141" s="73" t="str">
        <f>[2]自有船应收租金!I1083</f>
        <v>2020.11.28-2020.12.11</v>
      </c>
      <c r="F1141" s="74">
        <f>[2]自有船应收租金!V1083</f>
        <v>0</v>
      </c>
      <c r="G1141" s="73">
        <f>[2]自有船应收租金!AA1083</f>
        <v>58445.819068493103</v>
      </c>
      <c r="H1141" s="73">
        <f>IF([2]自有船应收租金!AB1083="","",[2]自有船应收租金!AB1083)</f>
        <v>58445.82</v>
      </c>
      <c r="I1141" s="77" t="str">
        <f>[2]自有船应收租金!Y1083</f>
        <v>停租2020.10.25 2200-10.26 0850LT 0.4521天</v>
      </c>
    </row>
    <row r="1142" spans="2:9" s="53" customFormat="1" ht="12" customHeight="1">
      <c r="B1142" s="73" t="str">
        <f>[2]自有船应收租金!B1084</f>
        <v>ACACIA HAWK</v>
      </c>
      <c r="C1142" s="73" t="str">
        <f>[2]自有船应收租金!C1084</f>
        <v>CMS</v>
      </c>
      <c r="D1142" s="73" t="str">
        <f>[2]自有船应收租金!F1084</f>
        <v>第70期</v>
      </c>
      <c r="E1142" s="73" t="str">
        <f>[2]自有船应收租金!I1084</f>
        <v>2020.12.11-2020.12.13</v>
      </c>
      <c r="F1142" s="74">
        <f>[2]自有船应收租金!V1084</f>
        <v>0</v>
      </c>
      <c r="G1142" s="73">
        <f>[2]自有船应收租金!AA1084</f>
        <v>14072.328767123299</v>
      </c>
      <c r="H1142" s="73">
        <f>IF([2]自有船应收租金!AB1084="","",[2]自有船应收租金!AB1084)</f>
        <v>14044.91</v>
      </c>
      <c r="I1142" s="77">
        <f>[2]自有船应收租金!Y1084</f>
        <v>0</v>
      </c>
    </row>
    <row r="1143" spans="2:9" s="53" customFormat="1" ht="12" customHeight="1">
      <c r="B1143" s="73" t="str">
        <f>[2]自有船应收租金!B1085</f>
        <v>ACACIA REI</v>
      </c>
      <c r="C1143" s="73" t="str">
        <f>[2]自有船应收租金!C1085</f>
        <v>STM</v>
      </c>
      <c r="D1143" s="73" t="str">
        <f>[2]自有船应收租金!F1085</f>
        <v>第07期</v>
      </c>
      <c r="E1143" s="73" t="str">
        <f>[2]自有船应收租金!I1085</f>
        <v>2020.11.29-2020.12.14</v>
      </c>
      <c r="F1143" s="74">
        <f>[2]自有船应收租金!V1085</f>
        <v>0</v>
      </c>
      <c r="G1143" s="73">
        <f>[2]自有船应收租金!AA1085</f>
        <v>90115.33</v>
      </c>
      <c r="H1143" s="73">
        <f>IF([2]自有船应收租金!AB1085="","",[2]自有船应收租金!AB1085)</f>
        <v>90115.33</v>
      </c>
      <c r="I1143" s="77" t="str">
        <f>[2]自有船应收租金!Y1085</f>
        <v>船东费</v>
      </c>
    </row>
    <row r="1144" spans="2:9" s="53" customFormat="1" ht="12" customHeight="1">
      <c r="B1144" s="73" t="str">
        <f>[2]自有船应收租金!B1086</f>
        <v>A ROKU</v>
      </c>
      <c r="C1144" s="73" t="str">
        <f>[2]自有船应收租金!C1086</f>
        <v>TSL</v>
      </c>
      <c r="D1144" s="73" t="str">
        <f>[2]自有船应收租金!F1086</f>
        <v>第03期</v>
      </c>
      <c r="E1144" s="73" t="str">
        <f>[2]自有船应收租金!I1086</f>
        <v>2020.11.30-2020.12.16</v>
      </c>
      <c r="F1144" s="74">
        <f>[2]自有船应收租金!V1086</f>
        <v>0</v>
      </c>
      <c r="G1144" s="73">
        <f>[2]自有船应收租金!AA1086</f>
        <v>150773.77388013701</v>
      </c>
      <c r="H1144" s="73">
        <f>IF([2]自有船应收租金!AB1086="","",[2]自有船应收租金!AB1086)</f>
        <v>179964.89</v>
      </c>
      <c r="I1144" s="77" t="str">
        <f>[2]自有船应收租金!Y1086</f>
        <v>1.25%佣金/交船检验费</v>
      </c>
    </row>
    <row r="1145" spans="2:9" s="53" customFormat="1" ht="12" customHeight="1">
      <c r="B1145" s="73" t="str">
        <f>[2]自有船应收租金!B1087</f>
        <v>Heung-A Jakarta</v>
      </c>
      <c r="C1145" s="73" t="str">
        <f>[2]自有船应收租金!C1087</f>
        <v>PAN</v>
      </c>
      <c r="D1145" s="73" t="str">
        <f>[2]自有船应收租金!F1087</f>
        <v>第04期</v>
      </c>
      <c r="E1145" s="73" t="str">
        <f>[2]自有船应收租金!I1087</f>
        <v>2020.11.30-2020.12.15</v>
      </c>
      <c r="F1145" s="74">
        <f>[2]自有船应收租金!V1087</f>
        <v>0</v>
      </c>
      <c r="G1145" s="73">
        <f>[2]自有船应收租金!AA1087</f>
        <v>78462.5</v>
      </c>
      <c r="H1145" s="73">
        <f>IF([2]自有船应收租金!AB1087="","",[2]自有船应收租金!AB1087)</f>
        <v>78435.08</v>
      </c>
      <c r="I1145" s="77">
        <f>[2]自有船应收租金!Y1087</f>
        <v>0</v>
      </c>
    </row>
    <row r="1146" spans="2:9" s="53" customFormat="1" ht="12" customHeight="1">
      <c r="B1146" s="73" t="str">
        <f>[2]自有船应收租金!B1088</f>
        <v>ACACIA MAKOTO</v>
      </c>
      <c r="C1146" s="73" t="str">
        <f>[2]自有船应收租金!C1088</f>
        <v>STM</v>
      </c>
      <c r="D1146" s="73" t="str">
        <f>[2]自有船应收租金!F1088</f>
        <v>第60期</v>
      </c>
      <c r="E1146" s="73" t="str">
        <f>[2]自有船应收租金!I1088</f>
        <v>2020.11.30-2020.12.15</v>
      </c>
      <c r="F1146" s="74">
        <f>[2]自有船应收租金!V1088</f>
        <v>0</v>
      </c>
      <c r="G1146" s="73">
        <f>[2]自有船应收租金!AA1088</f>
        <v>89445.28</v>
      </c>
      <c r="H1146" s="73">
        <f>IF([2]自有船应收租金!AB1088="","",[2]自有船应收租金!AB1088)</f>
        <v>89445.27</v>
      </c>
      <c r="I1146" s="77" t="str">
        <f>[2]自有船应收租金!Y1088</f>
        <v>船东费</v>
      </c>
    </row>
    <row r="1147" spans="2:9" s="53" customFormat="1" ht="12" customHeight="1">
      <c r="B1147" s="73" t="str">
        <f>[2]自有船应收租金!B1089</f>
        <v>Heung-A Manila</v>
      </c>
      <c r="C1147" s="73" t="str">
        <f>[2]自有船应收租金!C1089</f>
        <v>MIS</v>
      </c>
      <c r="D1147" s="73" t="str">
        <f>[2]自有船应收租金!F1089</f>
        <v>第03期</v>
      </c>
      <c r="E1147" s="73" t="str">
        <f>[2]自有船应收租金!I1089</f>
        <v>2020.11.30-2020.12.15</v>
      </c>
      <c r="F1147" s="74">
        <f>[2]自有船应收租金!V1089</f>
        <v>0</v>
      </c>
      <c r="G1147" s="73">
        <f>[2]自有船应收租金!AA1089</f>
        <v>86504.280821917797</v>
      </c>
      <c r="H1147" s="73">
        <f>IF([2]自有船应收租金!AB1089="","",[2]自有船应收租金!AB1089)</f>
        <v>86486.86</v>
      </c>
      <c r="I1147" s="77" t="str">
        <f>[2]自有船应收租金!Y1089</f>
        <v>1.25%佣金</v>
      </c>
    </row>
    <row r="1148" spans="2:9" s="53" customFormat="1" ht="12" customHeight="1">
      <c r="B1148" s="73" t="str">
        <f>[2]自有船应收租金!B1090</f>
        <v>A FUKU</v>
      </c>
      <c r="C1148" s="73" t="str">
        <f>[2]自有船应收租金!C1090</f>
        <v>TSL</v>
      </c>
      <c r="D1148" s="73" t="str">
        <f>[2]自有船应收租金!F1090</f>
        <v>第05期</v>
      </c>
      <c r="E1148" s="73" t="str">
        <f>[2]自有船应收租金!I1090</f>
        <v>2020.12.01-2020.12.16</v>
      </c>
      <c r="F1148" s="74">
        <f>[2]自有船应收租金!V1090</f>
        <v>0</v>
      </c>
      <c r="G1148" s="73">
        <f>[2]自有船应收租金!AA1090</f>
        <v>104287.5</v>
      </c>
      <c r="H1148" s="73">
        <f>IF([2]自有船应收租金!AB1090="","",[2]自有船应收租金!AB1090)</f>
        <v>104270.08</v>
      </c>
      <c r="I1148" s="77" t="str">
        <f>[2]自有船应收租金!Y1090</f>
        <v>1.25%佣金</v>
      </c>
    </row>
    <row r="1149" spans="2:9" s="53" customFormat="1" ht="12" customHeight="1">
      <c r="B1149" s="73" t="str">
        <f>[2]自有船应收租金!B1091</f>
        <v>JRS CARINA</v>
      </c>
      <c r="C1149" s="73" t="str">
        <f>[2]自有船应收租金!C1091</f>
        <v>CCL</v>
      </c>
      <c r="D1149" s="73" t="str">
        <f>[2]自有船应收租金!F1091</f>
        <v>第60期</v>
      </c>
      <c r="E1149" s="73" t="str">
        <f>[2]自有船应收租金!I1091</f>
        <v>2020.12.01-2020.12.16</v>
      </c>
      <c r="F1149" s="74">
        <f>[2]自有船应收租金!V1091</f>
        <v>0</v>
      </c>
      <c r="G1149" s="73">
        <f>[2]自有船应收租金!AA1091</f>
        <v>70099.960000000006</v>
      </c>
      <c r="H1149" s="73">
        <f>IF([2]自有船应收租金!AB1091="","",[2]自有船应收租金!AB1091)</f>
        <v>70099.960000000006</v>
      </c>
      <c r="I1149" s="77" t="str">
        <f>[2]自有船应收租金!Y1091</f>
        <v>船东费</v>
      </c>
    </row>
    <row r="1150" spans="2:9" s="53" customFormat="1" ht="12" customHeight="1">
      <c r="B1150" s="73" t="str">
        <f>[2]自有船应收租金!B1092</f>
        <v>ACACIA ARIES</v>
      </c>
      <c r="C1150" s="73" t="str">
        <f>[2]自有船应收租金!C1092</f>
        <v>STM</v>
      </c>
      <c r="D1150" s="73" t="str">
        <f>[2]自有船应收租金!F1092</f>
        <v>第20期</v>
      </c>
      <c r="E1150" s="73" t="str">
        <f>[2]自有船应收租金!I1092</f>
        <v>2020.12.01-2020.12.16</v>
      </c>
      <c r="F1150" s="74">
        <f>[2]自有船应收租金!V1092</f>
        <v>0</v>
      </c>
      <c r="G1150" s="73">
        <f>[2]自有船应收租金!AA1092</f>
        <v>59911.58</v>
      </c>
      <c r="H1150" s="73">
        <f>IF([2]自有船应收租金!AB1092="","",[2]自有船应收租金!AB1092)</f>
        <v>59911.58</v>
      </c>
      <c r="I1150" s="77" t="str">
        <f>[2]自有船应收租金!Y1092</f>
        <v>船东费</v>
      </c>
    </row>
    <row r="1151" spans="2:9" s="53" customFormat="1" ht="12" customHeight="1">
      <c r="B1151" s="73" t="str">
        <f>[2]自有船应收租金!B1093</f>
        <v>ACACIA VIRGO</v>
      </c>
      <c r="C1151" s="73" t="str">
        <f>[2]自有船应收租金!C1093</f>
        <v>SCP</v>
      </c>
      <c r="D1151" s="73" t="str">
        <f>[2]自有船应收租金!F1093</f>
        <v>第08期</v>
      </c>
      <c r="E1151" s="73" t="str">
        <f>[2]自有船应收租金!I1093</f>
        <v>2020.12.03-2020.12.18</v>
      </c>
      <c r="F1151" s="74">
        <f>[2]自有船应收租金!V1093</f>
        <v>0</v>
      </c>
      <c r="G1151" s="73">
        <f>[2]自有船应收租金!AA1093</f>
        <v>89640.215342465803</v>
      </c>
      <c r="H1151" s="73">
        <f>IF([2]自有船应收租金!AB1093="","",[2]自有船应收租金!AB1093)</f>
        <v>89975.39</v>
      </c>
      <c r="I1151" s="77" t="str">
        <f>[2]自有船应收租金!Y1093</f>
        <v>1.25%佣金/v.2035-2041 劳务费/v.143e-149e DLC招待费</v>
      </c>
    </row>
    <row r="1152" spans="2:9" s="53" customFormat="1" ht="12" customHeight="1">
      <c r="B1152" s="73" t="str">
        <f>[2]自有船应收租金!B1094</f>
        <v>A KIBO</v>
      </c>
      <c r="C1152" s="73" t="str">
        <f>[2]自有船应收租金!C1094</f>
        <v>GMS</v>
      </c>
      <c r="D1152" s="73" t="str">
        <f>[2]自有船应收租金!F1094</f>
        <v>第01期</v>
      </c>
      <c r="E1152" s="73" t="str">
        <f>[2]自有船应收租金!I1094</f>
        <v>2020.12.02-2020.12.17</v>
      </c>
      <c r="F1152" s="74">
        <f>[2]自有船应收租金!V1094</f>
        <v>0</v>
      </c>
      <c r="G1152" s="73">
        <f>[2]自有船应收租金!AA1094</f>
        <v>171243.75</v>
      </c>
      <c r="H1152" s="73">
        <f>IF([2]自有船应收租金!AB1094="","",[2]自有船应收租金!AB1094)</f>
        <v>171243.75</v>
      </c>
      <c r="I1152" s="77" t="str">
        <f>[2]自有船应收租金!Y1094</f>
        <v>1.25%佣金</v>
      </c>
    </row>
    <row r="1153" spans="2:9" s="53" customFormat="1" ht="12" customHeight="1">
      <c r="B1153" s="73" t="str">
        <f>[2]自有船应收租金!B1095</f>
        <v>ACACIA WA</v>
      </c>
      <c r="C1153" s="73" t="str">
        <f>[2]自有船应收租金!C1095</f>
        <v>STM</v>
      </c>
      <c r="D1153" s="73" t="str">
        <f>[2]自有船应收租金!F1095</f>
        <v>第03期</v>
      </c>
      <c r="E1153" s="73" t="str">
        <f>[2]自有船应收租金!I1095</f>
        <v>2020.12.05-2020.12.20</v>
      </c>
      <c r="F1153" s="74">
        <f>[2]自有船应收租金!V1095</f>
        <v>0</v>
      </c>
      <c r="G1153" s="73">
        <f>[2]自有船应收租金!AA1095</f>
        <v>72700</v>
      </c>
      <c r="H1153" s="73">
        <f>IF([2]自有船应收租金!AB1095="","",[2]自有船应收租金!AB1095)</f>
        <v>72700</v>
      </c>
      <c r="I1153" s="77">
        <f>[2]自有船应收租金!Y1095</f>
        <v>0</v>
      </c>
    </row>
    <row r="1154" spans="2:9" s="53" customFormat="1" ht="12" customHeight="1">
      <c r="B1154" s="73" t="str">
        <f>[2]自有船应收租金!B1096</f>
        <v>ACACIA TAURUS</v>
      </c>
      <c r="C1154" s="73" t="str">
        <f>[2]自有船应收租金!C1096</f>
        <v>DWS</v>
      </c>
      <c r="D1154" s="73" t="str">
        <f>[2]自有船应收租金!F1096</f>
        <v>第03期</v>
      </c>
      <c r="E1154" s="73" t="str">
        <f>[2]自有船应收租金!I1096</f>
        <v>2020.12.06-2020.12.21</v>
      </c>
      <c r="F1154" s="74">
        <f>[2]自有船应收租金!V1096</f>
        <v>0</v>
      </c>
      <c r="G1154" s="73">
        <f>[2]自有船应收租金!AA1096</f>
        <v>78591.780821917797</v>
      </c>
      <c r="H1154" s="73">
        <f>IF([2]自有船应收租金!AB1096="","",[2]自有船应收租金!AB1096)</f>
        <v>78554.33</v>
      </c>
      <c r="I1154" s="77">
        <f>[2]自有船应收租金!Y1096</f>
        <v>0</v>
      </c>
    </row>
    <row r="1155" spans="2:9" s="53" customFormat="1" ht="12" customHeight="1">
      <c r="B1155" s="73" t="str">
        <f>[2]自有船应收租金!B1097</f>
        <v>Heung-A Singapore</v>
      </c>
      <c r="C1155" s="73" t="str">
        <f>[2]自有船应收租金!C1097</f>
        <v>NS</v>
      </c>
      <c r="D1155" s="73" t="str">
        <f>[2]自有船应收租金!F1097</f>
        <v>第02期</v>
      </c>
      <c r="E1155" s="73" t="str">
        <f>[2]自有船应收租金!I1097</f>
        <v>2020.12.06-2020.12.21</v>
      </c>
      <c r="F1155" s="74">
        <f>[2]自有船应收租金!V1097</f>
        <v>0</v>
      </c>
      <c r="G1155" s="73">
        <f>[2]自有船应收租金!AA1097</f>
        <v>93968.75</v>
      </c>
      <c r="H1155" s="73">
        <f>IF([2]自有船应收租金!AB1097="","",[2]自有船应收租金!AB1097)</f>
        <v>93931.34</v>
      </c>
      <c r="I1155" s="77" t="str">
        <f>[2]自有船应收租金!Y1097</f>
        <v>1.25%佣金</v>
      </c>
    </row>
    <row r="1156" spans="2:9" s="53" customFormat="1" ht="12" customHeight="1">
      <c r="B1156" s="73" t="str">
        <f>[2]自有船应收租金!B1098</f>
        <v>Contship Day</v>
      </c>
      <c r="C1156" s="73" t="str">
        <f>[2]自有船应收租金!C1098</f>
        <v>APL</v>
      </c>
      <c r="D1156" s="73" t="str">
        <f>[2]自有船应收租金!F1098</f>
        <v>第03期</v>
      </c>
      <c r="E1156" s="73" t="str">
        <f>[2]自有船应收租金!I1098</f>
        <v>2020.12.06-2020.12.21</v>
      </c>
      <c r="F1156" s="74">
        <f>[2]自有船应收租金!V1098</f>
        <v>0</v>
      </c>
      <c r="G1156" s="73">
        <f>[2]自有船应收租金!AA1098</f>
        <v>35397.208630137</v>
      </c>
      <c r="H1156" s="73">
        <f>IF([2]自有船应收租金!AB1098="","",[2]自有船应收租金!AB1098)</f>
        <v>40204.620000000003</v>
      </c>
      <c r="I1156" s="77" t="str">
        <f>[2]自有船应收租金!Y1098</f>
        <v>油样检测费/原船东费用/停租2020.11.08 2224-11.11 2000 2.9天，原船东租期停租）</v>
      </c>
    </row>
    <row r="1157" spans="2:9" s="53" customFormat="1" ht="12" customHeight="1">
      <c r="B1157" s="73" t="str">
        <f>[2]自有船应收租金!B1099</f>
        <v>Contship Day</v>
      </c>
      <c r="C1157" s="73" t="str">
        <f>[2]自有船应收租金!C1099</f>
        <v>APL</v>
      </c>
      <c r="D1157" s="73" t="str">
        <f>[2]自有船应收租金!F1099</f>
        <v>第03期</v>
      </c>
      <c r="E1157" s="73" t="str">
        <f>[2]自有船应收租金!I1099</f>
        <v>2020.12.06-2020.12.21</v>
      </c>
      <c r="F1157" s="74">
        <f>[2]自有船应收租金!V1099</f>
        <v>0</v>
      </c>
      <c r="G1157" s="73">
        <f>[2]自有船应收租金!AA1099</f>
        <v>21725.72</v>
      </c>
      <c r="H1157" s="73">
        <f>IF([2]自有船应收租金!AB1099="","",[2]自有船应收租金!AB1099)</f>
        <v>21660.53</v>
      </c>
      <c r="I1157" s="77" t="str">
        <f>[2]自有船应收租金!Y1099</f>
        <v>收回原船东费用</v>
      </c>
    </row>
    <row r="1158" spans="2:9" s="53" customFormat="1" ht="12" customHeight="1">
      <c r="B1158" s="73" t="str">
        <f>[2]自有船应收租金!B1100</f>
        <v>ACACIA LAN</v>
      </c>
      <c r="C1158" s="73" t="str">
        <f>[2]自有船应收租金!C1100</f>
        <v>STM</v>
      </c>
      <c r="D1158" s="73" t="str">
        <f>[2]自有船应收租金!F1100</f>
        <v>第26期</v>
      </c>
      <c r="E1158" s="73" t="str">
        <f>[2]自有船应收租金!I1100</f>
        <v>2020.12.07-2020.12.22</v>
      </c>
      <c r="F1158" s="74">
        <f>[2]自有船应收租金!V1100</f>
        <v>0</v>
      </c>
      <c r="G1158" s="73">
        <f>[2]自有船应收租金!AA1100</f>
        <v>57349.49</v>
      </c>
      <c r="H1158" s="73">
        <f>IF([2]自有船应收租金!AB1100="","",[2]自有船应收租金!AB1100)</f>
        <v>57349.49</v>
      </c>
      <c r="I1158" s="77" t="str">
        <f>[2]自有船应收租金!Y1100</f>
        <v>船东费</v>
      </c>
    </row>
    <row r="1159" spans="2:9" s="53" customFormat="1" ht="12" customHeight="1">
      <c r="B1159" s="73" t="str">
        <f>[2]自有船应收租金!B1101</f>
        <v>A KEIGA</v>
      </c>
      <c r="C1159" s="73" t="str">
        <f>[2]自有船应收租金!C1101</f>
        <v>STM</v>
      </c>
      <c r="D1159" s="73" t="str">
        <f>[2]自有船应收租金!F1101</f>
        <v>第01期</v>
      </c>
      <c r="E1159" s="73" t="str">
        <f>[2]自有船应收租金!I1101</f>
        <v>2020.12.05-2020.12.20</v>
      </c>
      <c r="F1159" s="74">
        <f>[2]自有船应收租金!V1101</f>
        <v>0</v>
      </c>
      <c r="G1159" s="73">
        <f>[2]自有船应收租金!AA1101</f>
        <v>94347.033933333296</v>
      </c>
      <c r="H1159" s="73">
        <f>IF([2]自有船应收租金!AB1101="","",[2]自有船应收租金!AB1101)</f>
        <v>94346.84</v>
      </c>
      <c r="I1159" s="77" t="str">
        <f>[2]自有船应收租金!Y1101</f>
        <v>船东费预留</v>
      </c>
    </row>
    <row r="1160" spans="2:9" s="53" customFormat="1" ht="12" customHeight="1">
      <c r="B1160" s="73" t="str">
        <f>[2]自有船应收租金!B1102</f>
        <v>A KEIGA</v>
      </c>
      <c r="C1160" s="73" t="str">
        <f>[2]自有船应收租金!C1102</f>
        <v>STM</v>
      </c>
      <c r="D1160" s="73" t="str">
        <f>[2]自有船应收租金!F1102</f>
        <v>final</v>
      </c>
      <c r="E1160" s="73" t="str">
        <f>[2]自有船应收租金!I1102</f>
        <v>2020.12.05-2020.12.20</v>
      </c>
      <c r="F1160" s="74">
        <f>[2]自有船应收租金!V1102</f>
        <v>0</v>
      </c>
      <c r="G1160" s="73">
        <f>[2]自有船应收租金!AA1102</f>
        <v>1000</v>
      </c>
      <c r="H1160" s="73">
        <f>IF([2]自有船应收租金!AB1102="","",[2]自有船应收租金!AB1102)</f>
        <v>1000</v>
      </c>
      <c r="I1160" s="77" t="str">
        <f>[2]自有船应收租金!Y1102</f>
        <v>返还船东费预留</v>
      </c>
    </row>
    <row r="1161" spans="2:9" s="53" customFormat="1" ht="12" customHeight="1">
      <c r="B1161" s="73" t="str">
        <f>[2]自有船应收租金!B1103</f>
        <v>ACACIA MING</v>
      </c>
      <c r="C1161" s="73" t="str">
        <f>[2]自有船应收租金!C1103</f>
        <v>TCL</v>
      </c>
      <c r="D1161" s="73" t="str">
        <f>[2]自有船应收租金!F1103</f>
        <v>第03期</v>
      </c>
      <c r="E1161" s="73" t="str">
        <f>[2]自有船应收租金!I1103</f>
        <v>2020.12.09-2020.12.24</v>
      </c>
      <c r="F1161" s="74">
        <f>[2]自有船应收租金!V1103</f>
        <v>0</v>
      </c>
      <c r="G1161" s="73">
        <f>[2]自有船应收租金!AA1103</f>
        <v>80739.16</v>
      </c>
      <c r="H1161" s="73">
        <f>IF([2]自有船应收租金!AB1103="","",[2]自有船应收租金!AB1103)</f>
        <v>80699.23</v>
      </c>
      <c r="I1161" s="77" t="str">
        <f>[2]自有船应收租金!Y1103</f>
        <v>停租（2020.11.11 0600-11.21 0815 1.06389天）</v>
      </c>
    </row>
    <row r="1162" spans="2:9" s="53" customFormat="1" ht="12" customHeight="1">
      <c r="B1162" s="73" t="str">
        <f>[2]自有船应收租金!B1104</f>
        <v>ACACIA LIBRA</v>
      </c>
      <c r="C1162" s="73" t="str">
        <f>[2]自有船应收租金!C1104</f>
        <v>COSCO</v>
      </c>
      <c r="D1162" s="73" t="str">
        <f>[2]自有船应收租金!F1104</f>
        <v>第07期</v>
      </c>
      <c r="E1162" s="73" t="str">
        <f>[2]自有船应收租金!I1104</f>
        <v>2020.12.09-2020.12.24</v>
      </c>
      <c r="F1162" s="74">
        <f>[2]自有船应收租金!V1104</f>
        <v>0</v>
      </c>
      <c r="G1162" s="73">
        <f>[2]自有船应收租金!AA1104</f>
        <v>83962.5</v>
      </c>
      <c r="H1162" s="73">
        <f>IF([2]自有船应收租金!AB1104="","",[2]自有船应收租金!AB1104)</f>
        <v>83960.56</v>
      </c>
      <c r="I1162" s="77">
        <f>[2]自有船应收租金!Y1104</f>
        <v>0</v>
      </c>
    </row>
    <row r="1163" spans="2:9" s="53" customFormat="1" ht="12" customHeight="1">
      <c r="B1163" s="73" t="str">
        <f>[2]自有船应收租金!B1105</f>
        <v>A KOU</v>
      </c>
      <c r="C1163" s="73" t="str">
        <f>[2]自有船应收租金!C1105</f>
        <v>KMTC</v>
      </c>
      <c r="D1163" s="73" t="str">
        <f>[2]自有船应收租金!F1105</f>
        <v>第07期</v>
      </c>
      <c r="E1163" s="73" t="str">
        <f>[2]自有船应收租金!I1105</f>
        <v>2020.12.09-2020.12.24</v>
      </c>
      <c r="F1163" s="74">
        <f>[2]自有船应收租金!V1105</f>
        <v>0</v>
      </c>
      <c r="G1163" s="73">
        <f>[2]自有船应收租金!AA1105</f>
        <v>107400</v>
      </c>
      <c r="H1163" s="73">
        <f>IF([2]自有船应收租金!AB1105="","",[2]自有船应收租金!AB1105)</f>
        <v>107400</v>
      </c>
      <c r="I1163" s="77" t="str">
        <f>[2]自有船应收租金!Y1105</f>
        <v>1.25%佣金</v>
      </c>
    </row>
    <row r="1164" spans="2:9" s="53" customFormat="1" ht="12" customHeight="1">
      <c r="B1164" s="73" t="str">
        <f>[2]自有船应收租金!B1106</f>
        <v>ACACIA HAWK</v>
      </c>
      <c r="C1164" s="73" t="str">
        <f>[2]自有船应收租金!C1106</f>
        <v>CMS</v>
      </c>
      <c r="D1164" s="73" t="str">
        <f>[2]自有船应收租金!F1106</f>
        <v>第71期</v>
      </c>
      <c r="E1164" s="73" t="str">
        <f>[2]自有船应收租金!I1106</f>
        <v>2020.12.13-2020.12.28</v>
      </c>
      <c r="F1164" s="74">
        <f>[2]自有船应收租金!V1106</f>
        <v>0</v>
      </c>
      <c r="G1164" s="73">
        <f>[2]自有船应收租金!AA1106</f>
        <v>105542.465753425</v>
      </c>
      <c r="H1164" s="73">
        <f>IF([2]自有船应收租金!AB1106="","",[2]自有船应收租金!AB1106)</f>
        <v>105515.03</v>
      </c>
      <c r="I1164" s="77">
        <f>[2]自有船应收租金!Y1106</f>
        <v>0</v>
      </c>
    </row>
    <row r="1165" spans="2:9" s="53" customFormat="1" ht="12" customHeight="1">
      <c r="B1165" s="73" t="str">
        <f>[2]自有船应收租金!B1107</f>
        <v>ACACIA REI</v>
      </c>
      <c r="C1165" s="73" t="str">
        <f>[2]自有船应收租金!C1107</f>
        <v>STM</v>
      </c>
      <c r="D1165" s="73" t="str">
        <f>[2]自有船应收租金!F1107</f>
        <v>第08期</v>
      </c>
      <c r="E1165" s="73" t="str">
        <f>[2]自有船应收租金!I1107</f>
        <v>2020.12.14-2020.12.21</v>
      </c>
      <c r="F1165" s="74">
        <f>[2]自有船应收租金!V1107</f>
        <v>0</v>
      </c>
      <c r="G1165" s="73">
        <f>[2]自有船应收租金!AA1107</f>
        <v>42560</v>
      </c>
      <c r="H1165" s="73">
        <f>IF([2]自有船应收租金!AB1107="","",[2]自有船应收租金!AB1107)</f>
        <v>42560</v>
      </c>
      <c r="I1165" s="77">
        <f>[2]自有船应收租金!Y1107</f>
        <v>0</v>
      </c>
    </row>
    <row r="1166" spans="2:9" s="53" customFormat="1" ht="12" customHeight="1">
      <c r="B1166" s="73" t="str">
        <f>[2]自有船应收租金!B1108</f>
        <v>ACACIA REI</v>
      </c>
      <c r="C1166" s="73" t="str">
        <f>[2]自有船应收租金!C1108</f>
        <v>STM</v>
      </c>
      <c r="D1166" s="73" t="str">
        <f>[2]自有船应收租金!F1108</f>
        <v>第08期</v>
      </c>
      <c r="E1166" s="73" t="str">
        <f>[2]自有船应收租金!I1108</f>
        <v>2020.12.21-2020.12.29</v>
      </c>
      <c r="F1166" s="74">
        <f>[2]自有船应收租金!V1108</f>
        <v>0</v>
      </c>
      <c r="G1166" s="73">
        <f>[2]自有船应收租金!AA1108</f>
        <v>96640</v>
      </c>
      <c r="H1166" s="73">
        <f>IF([2]自有船应收租金!AB1108="","",[2]自有船应收租金!AB1108)</f>
        <v>96640</v>
      </c>
      <c r="I1166" s="77">
        <f>[2]自有船应收租金!Y1108</f>
        <v>0</v>
      </c>
    </row>
    <row r="1167" spans="2:9" s="53" customFormat="1" ht="12" customHeight="1">
      <c r="B1167" s="73" t="str">
        <f>[2]自有船应收租金!B1109</f>
        <v>JRS CORVUS</v>
      </c>
      <c r="C1167" s="73" t="str">
        <f>[2]自有船应收租金!C1109</f>
        <v>QIF</v>
      </c>
      <c r="D1167" s="73" t="str">
        <f>[2]自有船应收租金!F1109</f>
        <v>第01期</v>
      </c>
      <c r="E1167" s="73" t="str">
        <f>[2]自有船应收租金!I1109</f>
        <v>2020.12.16-2021.12.18</v>
      </c>
      <c r="F1167" s="74">
        <f>[2]自有船应收租金!V1109</f>
        <v>0</v>
      </c>
      <c r="G1167" s="73">
        <f>[2]自有船应收租金!AA1109</f>
        <v>50061.142394931499</v>
      </c>
      <c r="H1167" s="73">
        <f>IF([2]自有船应收租金!AB1109="","",[2]自有船应收租金!AB1109)</f>
        <v>50057.42</v>
      </c>
      <c r="I1167" s="77" t="str">
        <f>[2]自有船应收租金!Y1109</f>
        <v>交还船检验费</v>
      </c>
    </row>
    <row r="1168" spans="2:9" s="53" customFormat="1" ht="12" customHeight="1">
      <c r="B1168" s="73" t="str">
        <f>[2]自有船应收租金!B1110</f>
        <v>A ROKU</v>
      </c>
      <c r="C1168" s="73" t="str">
        <f>[2]自有船应收租金!C1110</f>
        <v>TSL</v>
      </c>
      <c r="D1168" s="73" t="str">
        <f>[2]自有船应收租金!F1110</f>
        <v>第04期</v>
      </c>
      <c r="E1168" s="73" t="str">
        <f>[2]自有船应收租金!I1110</f>
        <v>2020.12.16-2021.01.01</v>
      </c>
      <c r="F1168" s="74">
        <f>[2]自有船应收租金!V1110</f>
        <v>0</v>
      </c>
      <c r="G1168" s="73">
        <f>[2]自有船应收租金!AA1110</f>
        <v>47165.58</v>
      </c>
      <c r="H1168" s="73">
        <f>IF([2]自有船应收租金!AB1110="","",[2]自有船应收租金!AB1110)</f>
        <v>47148.12</v>
      </c>
      <c r="I1168" s="77" t="str">
        <f>[2]自有船应收租金!Y1110</f>
        <v>1.25%佣金/停租（2020.11.10 0630-11.12 2236 2.67天）/船东费/理赔款</v>
      </c>
    </row>
    <row r="1169" spans="2:9" s="53" customFormat="1" ht="12" customHeight="1">
      <c r="B1169" s="73" t="str">
        <f>[2]自有船应收租金!B1111</f>
        <v>Heung-A Jakarta</v>
      </c>
      <c r="C1169" s="73" t="str">
        <f>[2]自有船应收租金!C1111</f>
        <v>PAN</v>
      </c>
      <c r="D1169" s="73" t="str">
        <f>[2]自有船应收租金!F1111</f>
        <v>第05期</v>
      </c>
      <c r="E1169" s="73" t="str">
        <f>[2]自有船应收租金!I1111</f>
        <v>2020.12.15-2020.12.30</v>
      </c>
      <c r="F1169" s="74">
        <f>[2]自有船应收租金!V1111</f>
        <v>0</v>
      </c>
      <c r="G1169" s="73">
        <f>[2]自有船应收租金!AA1111</f>
        <v>78462.5</v>
      </c>
      <c r="H1169" s="73">
        <f>IF([2]自有船应收租金!AB1111="","",[2]自有船应收租金!AB1111)</f>
        <v>78435.070000000007</v>
      </c>
      <c r="I1169" s="77">
        <f>[2]自有船应收租金!Y1111</f>
        <v>0</v>
      </c>
    </row>
    <row r="1170" spans="2:9" s="53" customFormat="1" ht="12" customHeight="1">
      <c r="B1170" s="73" t="str">
        <f>[2]自有船应收租金!B1112</f>
        <v>ACACIA MAKOTO</v>
      </c>
      <c r="C1170" s="73" t="str">
        <f>[2]自有船应收租金!C1112</f>
        <v>STM</v>
      </c>
      <c r="D1170" s="73" t="str">
        <f>[2]自有船应收租金!F1112</f>
        <v>第61期</v>
      </c>
      <c r="E1170" s="73" t="str">
        <f>[2]自有船应收租金!I1112</f>
        <v>2020.12.15-2020.12.22</v>
      </c>
      <c r="F1170" s="74">
        <f>[2]自有船应收租金!V1112</f>
        <v>0</v>
      </c>
      <c r="G1170" s="73">
        <f>[2]自有船应收租金!AA1112</f>
        <v>42560</v>
      </c>
      <c r="H1170" s="73">
        <f>IF([2]自有船应收租金!AB1112="","",[2]自有船应收租金!AB1112)</f>
        <v>42560</v>
      </c>
      <c r="I1170" s="77">
        <f>[2]自有船应收租金!Y1112</f>
        <v>0</v>
      </c>
    </row>
    <row r="1171" spans="2:9" s="53" customFormat="1" ht="12" customHeight="1">
      <c r="B1171" s="73" t="str">
        <f>[2]自有船应收租金!B1113</f>
        <v>ACACIA MAKOTO</v>
      </c>
      <c r="C1171" s="73" t="str">
        <f>[2]自有船应收租金!C1113</f>
        <v>STM</v>
      </c>
      <c r="D1171" s="73" t="str">
        <f>[2]自有船应收租金!F1113</f>
        <v>第61期</v>
      </c>
      <c r="E1171" s="73" t="str">
        <f>[2]自有船应收租金!I1113</f>
        <v>2020.12.22-2020.12.30</v>
      </c>
      <c r="F1171" s="74">
        <f>[2]自有船应收租金!V1113</f>
        <v>0</v>
      </c>
      <c r="G1171" s="73">
        <f>[2]自有船应收租金!AA1113</f>
        <v>88640</v>
      </c>
      <c r="H1171" s="73">
        <f>IF([2]自有船应收租金!AB1113="","",[2]自有船应收租金!AB1113)</f>
        <v>88640.05</v>
      </c>
      <c r="I1171" s="77">
        <f>[2]自有船应收租金!Y1113</f>
        <v>0</v>
      </c>
    </row>
    <row r="1172" spans="2:9" s="53" customFormat="1" ht="12" customHeight="1">
      <c r="B1172" s="73" t="str">
        <f>[2]自有船应收租金!B1114</f>
        <v>Heung-A Manila</v>
      </c>
      <c r="C1172" s="73" t="str">
        <f>[2]自有船应收租金!C1114</f>
        <v>MIS</v>
      </c>
      <c r="D1172" s="73" t="str">
        <f>[2]自有船应收租金!F1114</f>
        <v>第04期</v>
      </c>
      <c r="E1172" s="73" t="str">
        <f>[2]自有船应收租金!I1114</f>
        <v>2020.12.15-2020.12.30</v>
      </c>
      <c r="F1172" s="74">
        <f>[2]自有船应收租金!V1114</f>
        <v>0</v>
      </c>
      <c r="G1172" s="73">
        <f>[2]自有船应收租金!AA1114</f>
        <v>86504.280821917797</v>
      </c>
      <c r="H1172" s="73">
        <f>IF([2]自有船应收租金!AB1114="","",[2]自有船应收租金!AB1114)</f>
        <v>86486.84</v>
      </c>
      <c r="I1172" s="77" t="str">
        <f>[2]自有船应收租金!Y1114</f>
        <v>1.25%佣金</v>
      </c>
    </row>
    <row r="1173" spans="2:9" s="53" customFormat="1" ht="12" customHeight="1">
      <c r="B1173" s="73" t="str">
        <f>[2]自有船应收租金!B1115</f>
        <v>A FUKU</v>
      </c>
      <c r="C1173" s="73" t="str">
        <f>[2]自有船应收租金!C1115</f>
        <v>TSL</v>
      </c>
      <c r="D1173" s="73" t="str">
        <f>[2]自有船应收租金!F1115</f>
        <v>第06期</v>
      </c>
      <c r="E1173" s="73" t="str">
        <f>[2]自有船应收租金!I1115</f>
        <v>2020.12.16-2021.01.01</v>
      </c>
      <c r="F1173" s="74">
        <f>[2]自有船应收租金!V1115</f>
        <v>0</v>
      </c>
      <c r="G1173" s="73">
        <f>[2]自有船应收租金!AA1115</f>
        <v>111200</v>
      </c>
      <c r="H1173" s="73">
        <f>IF([2]自有船应收租金!AB1115="","",[2]自有船应收租金!AB1115)</f>
        <v>111182.53</v>
      </c>
      <c r="I1173" s="77" t="str">
        <f>[2]自有船应收租金!Y1115</f>
        <v>1.25%佣金</v>
      </c>
    </row>
    <row r="1174" spans="2:9" s="53" customFormat="1" ht="12" customHeight="1">
      <c r="B1174" s="73" t="str">
        <f>[2]自有船应收租金!B1116</f>
        <v>JRS CARINA</v>
      </c>
      <c r="C1174" s="73" t="str">
        <f>[2]自有船应收租金!C1116</f>
        <v>CCL</v>
      </c>
      <c r="D1174" s="73" t="str">
        <f>[2]自有船应收租金!F1116</f>
        <v>第61期</v>
      </c>
      <c r="E1174" s="73" t="str">
        <f>[2]自有船应收租金!I1116</f>
        <v>2020.12.16-2020.12.30</v>
      </c>
      <c r="F1174" s="74">
        <f>[2]自有船应收租金!V1116</f>
        <v>0</v>
      </c>
      <c r="G1174" s="73">
        <f>[2]自有船应收租金!AA1116</f>
        <v>65893.333333333299</v>
      </c>
      <c r="H1174" s="73">
        <f>IF([2]自有船应收租金!AB1116="","",[2]自有船应收租金!AB1116)</f>
        <v>65885.84</v>
      </c>
      <c r="I1174" s="77">
        <f>[2]自有船应收租金!Y1116</f>
        <v>0</v>
      </c>
    </row>
    <row r="1175" spans="2:9" s="53" customFormat="1" ht="12" customHeight="1">
      <c r="B1175" s="73" t="str">
        <f>[2]自有船应收租金!B1117</f>
        <v>JRS CARINA</v>
      </c>
      <c r="C1175" s="73" t="str">
        <f>[2]自有船应收租金!C1117</f>
        <v>CCL</v>
      </c>
      <c r="D1175" s="73" t="str">
        <f>[2]自有船应收租金!F1117</f>
        <v>第61期</v>
      </c>
      <c r="E1175" s="73" t="str">
        <f>[2]自有船应收租金!I1117</f>
        <v>2020.12.30-2020.12.31</v>
      </c>
      <c r="F1175" s="74">
        <f>[2]自有船应收租金!V1117</f>
        <v>0</v>
      </c>
      <c r="G1175" s="73">
        <f>[2]自有船应收租金!AA1117</f>
        <v>7326.6666666666697</v>
      </c>
      <c r="H1175" s="73">
        <f>IF([2]自有船应收租金!AB1117="","",[2]自有船应收租金!AB1117)</f>
        <v>7326.67</v>
      </c>
      <c r="I1175" s="77">
        <f>[2]自有船应收租金!Y1117</f>
        <v>0</v>
      </c>
    </row>
    <row r="1176" spans="2:9" s="53" customFormat="1" ht="12" customHeight="1">
      <c r="B1176" s="73" t="str">
        <f>[2]自有船应收租金!B1118</f>
        <v>ACACIA ARIES</v>
      </c>
      <c r="C1176" s="73" t="str">
        <f>[2]自有船应收租金!C1118</f>
        <v>STM</v>
      </c>
      <c r="D1176" s="73" t="str">
        <f>[2]自有船应收租金!F1118</f>
        <v>第21期</v>
      </c>
      <c r="E1176" s="73" t="str">
        <f>[2]自有船应收租金!I1118</f>
        <v>2020.12.16-2020.12.23</v>
      </c>
      <c r="F1176" s="74">
        <f>[2]自有船应收租金!V1118</f>
        <v>0</v>
      </c>
      <c r="G1176" s="73">
        <f>[2]自有船应收租金!AA1118</f>
        <v>28303.333333333299</v>
      </c>
      <c r="H1176" s="73">
        <f>IF([2]自有船应收租金!AB1118="","",[2]自有船应收租金!AB1118)</f>
        <v>28303.33</v>
      </c>
      <c r="I1176" s="77">
        <f>[2]自有船应收租金!Y1118</f>
        <v>0</v>
      </c>
    </row>
    <row r="1177" spans="2:9" s="53" customFormat="1" ht="12" customHeight="1">
      <c r="B1177" s="73" t="str">
        <f>[2]自有船应收租金!B1119</f>
        <v>ACACIA ARIES</v>
      </c>
      <c r="C1177" s="73" t="str">
        <f>[2]自有船应收租金!C1119</f>
        <v>STM</v>
      </c>
      <c r="D1177" s="73" t="str">
        <f>[2]自有船应收租金!F1119</f>
        <v>第21期</v>
      </c>
      <c r="E1177" s="73" t="str">
        <f>[2]自有船应收租金!I1119</f>
        <v>2020.12.23-2020.12.31</v>
      </c>
      <c r="F1177" s="74">
        <f>[2]自有船应收租金!V1119</f>
        <v>0</v>
      </c>
      <c r="G1177" s="73">
        <f>[2]自有船应收租金!AA1119</f>
        <v>44346.666666666701</v>
      </c>
      <c r="H1177" s="73">
        <f>IF([2]自有船应收租金!AB1119="","",[2]自有船应收租金!AB1119)</f>
        <v>44346.67</v>
      </c>
      <c r="I1177" s="77">
        <f>[2]自有船应收租金!Y1119</f>
        <v>0</v>
      </c>
    </row>
    <row r="1178" spans="2:9" s="53" customFormat="1" ht="12" customHeight="1">
      <c r="B1178" s="73" t="str">
        <f>[2]自有船应收租金!B1120</f>
        <v>A KIBO</v>
      </c>
      <c r="C1178" s="73" t="str">
        <f>[2]自有船应收租金!C1120</f>
        <v>GMS</v>
      </c>
      <c r="D1178" s="73" t="str">
        <f>[2]自有船应收租金!F1120</f>
        <v>第02期</v>
      </c>
      <c r="E1178" s="73" t="str">
        <f>[2]自有船应收租金!I1120</f>
        <v>2020.12.17-2021.01.01</v>
      </c>
      <c r="F1178" s="74">
        <f>[2]自有船应收租金!V1120</f>
        <v>0</v>
      </c>
      <c r="G1178" s="73">
        <f>[2]自有船应收租金!AA1120</f>
        <v>356681.24599999998</v>
      </c>
      <c r="H1178" s="73">
        <f>IF([2]自有船应收租金!AB1120="","",[2]自有船应收租金!AB1120)</f>
        <v>356681.25</v>
      </c>
      <c r="I1178" s="77" t="str">
        <f>[2]自有船应收租金!Y1120</f>
        <v>1.25%佣金</v>
      </c>
    </row>
    <row r="1179" spans="2:9" s="53" customFormat="1" ht="12" customHeight="1">
      <c r="B1179" s="73" t="str">
        <f>[2]自有船应收租金!B1121</f>
        <v>ACACIA VIRGO</v>
      </c>
      <c r="C1179" s="73" t="str">
        <f>[2]自有船应收租金!C1121</f>
        <v>SCP</v>
      </c>
      <c r="D1179" s="73" t="str">
        <f>[2]自有船应收租金!F1121</f>
        <v>第09期</v>
      </c>
      <c r="E1179" s="73" t="str">
        <f>[2]自有船应收租金!I1121</f>
        <v>2020.12.18-2021.01.02</v>
      </c>
      <c r="F1179" s="74">
        <f>[2]自有船应收租金!V1121</f>
        <v>0</v>
      </c>
      <c r="G1179" s="73">
        <f>[2]自有船应收租金!AA1121</f>
        <v>71089.865342465797</v>
      </c>
      <c r="H1179" s="73">
        <f>IF([2]自有船应收租金!AB1121="","",[2]自有船应收租金!AB1121)</f>
        <v>71082.38</v>
      </c>
      <c r="I1179" s="77" t="str">
        <f>[2]自有船应收租金!Y1121</f>
        <v>1.25%佣金/船东费/停租预估</v>
      </c>
    </row>
    <row r="1180" spans="2:9" s="53" customFormat="1" ht="12" customHeight="1">
      <c r="B1180" s="73" t="str">
        <f>[2]自有船应收租金!B1122</f>
        <v>ACACIA WA</v>
      </c>
      <c r="C1180" s="73" t="str">
        <f>[2]自有船应收租金!C1122</f>
        <v>STM</v>
      </c>
      <c r="D1180" s="73" t="str">
        <f>[2]自有船应收租金!F1122</f>
        <v>第04期</v>
      </c>
      <c r="E1180" s="73" t="str">
        <f>[2]自有船应收租金!I1122</f>
        <v>2020.12.20-2021.01.04</v>
      </c>
      <c r="F1180" s="74">
        <f>[2]自有船应收租金!V1122</f>
        <v>0</v>
      </c>
      <c r="G1180" s="73">
        <f>[2]自有船应收租金!AA1122</f>
        <v>105700</v>
      </c>
      <c r="H1180" s="73">
        <f>IF([2]自有船应收租金!AB1122="","",[2]自有船应收租金!AB1122)</f>
        <v>105700</v>
      </c>
      <c r="I1180" s="77">
        <f>[2]自有船应收租金!Y1122</f>
        <v>0</v>
      </c>
    </row>
    <row r="1181" spans="2:9" s="53" customFormat="1" ht="12" customHeight="1">
      <c r="B1181" s="73" t="str">
        <f>[2]自有船应收租金!B1123</f>
        <v>JRS CORVUS</v>
      </c>
      <c r="C1181" s="73" t="str">
        <f>[2]自有船应收租金!C1123</f>
        <v>STM</v>
      </c>
      <c r="D1181" s="73" t="str">
        <f>[2]自有船应收租金!F1123</f>
        <v>第01期</v>
      </c>
      <c r="E1181" s="73" t="str">
        <f>[2]自有船应收租金!I1123</f>
        <v>2020.12.20-2020.12.27</v>
      </c>
      <c r="F1181" s="74">
        <f>[2]自有船应收租金!V1123</f>
        <v>0</v>
      </c>
      <c r="G1181" s="73">
        <f>[2]自有船应收租金!AA1123</f>
        <v>194146.98466666701</v>
      </c>
      <c r="H1181" s="73">
        <f>IF([2]自有船应收租金!AB1123="","",[2]自有船应收租金!AB1123)</f>
        <v>194146.98</v>
      </c>
      <c r="I1181" s="77">
        <f>[2]自有船应收租金!Y1123</f>
        <v>0</v>
      </c>
    </row>
    <row r="1182" spans="2:9" s="53" customFormat="1" ht="12" customHeight="1">
      <c r="B1182" s="73" t="str">
        <f>[2]自有船应收租金!B1124</f>
        <v>JRS CORVUS</v>
      </c>
      <c r="C1182" s="73" t="str">
        <f>[2]自有船应收租金!C1124</f>
        <v>STM</v>
      </c>
      <c r="D1182" s="73" t="str">
        <f>[2]自有船应收租金!F1124</f>
        <v>第01期</v>
      </c>
      <c r="E1182" s="73" t="str">
        <f>[2]自有船应收租金!I1124</f>
        <v>2020.12.27-2021.01.04</v>
      </c>
      <c r="F1182" s="74">
        <f>[2]自有船应收租金!V1124</f>
        <v>0</v>
      </c>
      <c r="G1182" s="73">
        <f>[2]自有船应收租金!AA1124</f>
        <v>56373.333333333299</v>
      </c>
      <c r="H1182" s="73">
        <f>IF([2]自有船应收租金!AB1124="","",[2]自有船应收租金!AB1124)</f>
        <v>56373.29</v>
      </c>
      <c r="I1182" s="77">
        <f>[2]自有船应收租金!Y1124</f>
        <v>0</v>
      </c>
    </row>
    <row r="1183" spans="2:9" s="53" customFormat="1" ht="12" customHeight="1">
      <c r="B1183" s="73" t="str">
        <f>[2]自有船应收租金!B1125</f>
        <v>ACACIA TAURUS</v>
      </c>
      <c r="C1183" s="73" t="str">
        <f>[2]自有船应收租金!C1125</f>
        <v>DWS</v>
      </c>
      <c r="D1183" s="73" t="str">
        <f>[2]自有船应收租金!F1125</f>
        <v>第04期</v>
      </c>
      <c r="E1183" s="73" t="str">
        <f>[2]自有船应收租金!I1125</f>
        <v>2020.12.21-2021.01.05</v>
      </c>
      <c r="F1183" s="74">
        <f>[2]自有船应收租金!V1125</f>
        <v>0</v>
      </c>
      <c r="G1183" s="73">
        <f>[2]自有船应收租金!AA1125</f>
        <v>78591.780821917797</v>
      </c>
      <c r="H1183" s="73">
        <f>IF([2]自有船应收租金!AB1125="","",[2]自有船应收租金!AB1125)</f>
        <v>78554.34</v>
      </c>
      <c r="I1183" s="77">
        <f>[2]自有船应收租金!Y1125</f>
        <v>0</v>
      </c>
    </row>
    <row r="1184" spans="2:9" s="53" customFormat="1" ht="12" customHeight="1">
      <c r="B1184" s="73" t="str">
        <f>[2]自有船应收租金!B1126</f>
        <v>Heung-A Singapore</v>
      </c>
      <c r="C1184" s="73" t="str">
        <f>[2]自有船应收租金!C1126</f>
        <v>NS</v>
      </c>
      <c r="D1184" s="73" t="str">
        <f>[2]自有船应收租金!F1126</f>
        <v>第03期</v>
      </c>
      <c r="E1184" s="73" t="str">
        <f>[2]自有船应收租金!I1126</f>
        <v>2020.12.21-2021.01.05</v>
      </c>
      <c r="F1184" s="74">
        <f>[2]自有船应收租金!V1126</f>
        <v>0</v>
      </c>
      <c r="G1184" s="73">
        <f>[2]自有船应收租金!AA1126</f>
        <v>93968.75</v>
      </c>
      <c r="H1184" s="73">
        <f>IF([2]自有船应收租金!AB1126="","",[2]自有船应收租金!AB1126)</f>
        <v>93931.28</v>
      </c>
      <c r="I1184" s="77" t="str">
        <f>[2]自有船应收租金!Y1126</f>
        <v>1.25%佣金</v>
      </c>
    </row>
    <row r="1185" spans="2:9" s="53" customFormat="1" ht="12" customHeight="1">
      <c r="B1185" s="73" t="str">
        <f>[2]自有船应收租金!B1127</f>
        <v>Contship Day</v>
      </c>
      <c r="C1185" s="73" t="str">
        <f>[2]自有船应收租金!C1127</f>
        <v>APL</v>
      </c>
      <c r="D1185" s="73" t="str">
        <f>[2]自有船应收租金!F1127</f>
        <v>第04期</v>
      </c>
      <c r="E1185" s="73" t="str">
        <f>[2]自有船应收租金!I1127</f>
        <v>2020.12.21-2021.01.05</v>
      </c>
      <c r="F1185" s="74">
        <f>[2]自有船应收租金!V1127</f>
        <v>0</v>
      </c>
      <c r="G1185" s="73">
        <f>[2]自有船应收租金!AA1127</f>
        <v>73188.698630137005</v>
      </c>
      <c r="H1185" s="73">
        <f>IF([2]自有船应收租金!AB1127="","",[2]自有船应收租金!AB1127)</f>
        <v>73181.27</v>
      </c>
      <c r="I1185" s="77" t="str">
        <f>[2]自有船应收租金!Y1127</f>
        <v>油样检测费</v>
      </c>
    </row>
    <row r="1186" spans="2:9" s="53" customFormat="1" ht="12" customHeight="1">
      <c r="B1186" s="73" t="str">
        <f>[2]自有船应收租金!B1128</f>
        <v>ACACIA LAN</v>
      </c>
      <c r="C1186" s="73" t="str">
        <f>[2]自有船应收租金!C1128</f>
        <v>STM</v>
      </c>
      <c r="D1186" s="73" t="str">
        <f>[2]自有船应收租金!F1128</f>
        <v>第27期</v>
      </c>
      <c r="E1186" s="73" t="str">
        <f>[2]自有船应收租金!I1128</f>
        <v>2020.12.22-2021.01.06</v>
      </c>
      <c r="F1186" s="74">
        <f>[2]自有船应收租金!V1128</f>
        <v>0</v>
      </c>
      <c r="G1186" s="73">
        <f>[2]自有船应收租金!AA1128</f>
        <v>83150</v>
      </c>
      <c r="H1186" s="73">
        <f>IF([2]自有船应收租金!AB1128="","",[2]自有船应收租金!AB1128)</f>
        <v>83150</v>
      </c>
      <c r="I1186" s="77">
        <f>[2]自有船应收租金!Y1128</f>
        <v>0</v>
      </c>
    </row>
    <row r="1187" spans="2:9" s="53" customFormat="1" ht="12" customHeight="1">
      <c r="B1187" s="73" t="str">
        <f>[2]自有船应收租金!B1129</f>
        <v>ACACIA MING</v>
      </c>
      <c r="C1187" s="73" t="str">
        <f>[2]自有船应收租金!C1129</f>
        <v>TCL</v>
      </c>
      <c r="D1187" s="73" t="str">
        <f>[2]自有船应收租金!F1129</f>
        <v>第04期</v>
      </c>
      <c r="E1187" s="73" t="str">
        <f>[2]自有船应收租金!I1129</f>
        <v>2020.12.24-2021.01.08</v>
      </c>
      <c r="F1187" s="74">
        <f>[2]自有船应收租金!V1129</f>
        <v>0</v>
      </c>
      <c r="G1187" s="73">
        <f>[2]自有船应收租金!AA1129</f>
        <v>87600</v>
      </c>
      <c r="H1187" s="73">
        <f>IF([2]自有船应收租金!AB1129="","",[2]自有船应收租金!AB1129)</f>
        <v>87564.53</v>
      </c>
      <c r="I1187" s="77">
        <f>[2]自有船应收租金!Y1129</f>
        <v>0</v>
      </c>
    </row>
    <row r="1188" spans="2:9" s="53" customFormat="1" ht="12" customHeight="1">
      <c r="B1188" s="73" t="str">
        <f>[2]自有船应收租金!B1130</f>
        <v>ACACIA LIBRA</v>
      </c>
      <c r="C1188" s="73" t="str">
        <f>[2]自有船应收租金!C1130</f>
        <v>COSCO</v>
      </c>
      <c r="D1188" s="73" t="str">
        <f>[2]自有船应收租金!F1130</f>
        <v>第08期</v>
      </c>
      <c r="E1188" s="73" t="str">
        <f>[2]自有船应收租金!I1130</f>
        <v>2020.12.24-2021.01.08</v>
      </c>
      <c r="F1188" s="74">
        <f>[2]自有船应收租金!V1130</f>
        <v>0</v>
      </c>
      <c r="G1188" s="73">
        <f>[2]自有船应收租金!AA1130</f>
        <v>70103.986575000003</v>
      </c>
      <c r="H1188" s="73">
        <f>IF([2]自有船应收租金!AB1130="","",[2]自有船应收租金!AB1130)</f>
        <v>70102.05</v>
      </c>
      <c r="I1188" s="77" t="str">
        <f>[2]自有船应收租金!Y1130</f>
        <v>停租2020.12.20 1330-12.22 1212 1.94583天/船东费</v>
      </c>
    </row>
    <row r="1189" spans="2:9" s="53" customFormat="1" ht="12" customHeight="1">
      <c r="B1189" s="73" t="str">
        <f>[2]自有船应收租金!B1131</f>
        <v>A KOU</v>
      </c>
      <c r="C1189" s="73" t="str">
        <f>[2]自有船应收租金!C1131</f>
        <v>KMTC</v>
      </c>
      <c r="D1189" s="73" t="str">
        <f>[2]自有船应收租金!F1131</f>
        <v>第08期</v>
      </c>
      <c r="E1189" s="73" t="str">
        <f>[2]自有船应收租金!I1131</f>
        <v>2020.12.24-2021.01.08</v>
      </c>
      <c r="F1189" s="74">
        <f>[2]自有船应收租金!V1131</f>
        <v>0</v>
      </c>
      <c r="G1189" s="73">
        <f>[2]自有船应收租金!AA1131</f>
        <v>107400</v>
      </c>
      <c r="H1189" s="73">
        <f>IF([2]自有船应收租金!AB1131="","",[2]自有船应收租金!AB1131)</f>
        <v>107400</v>
      </c>
      <c r="I1189" s="77" t="str">
        <f>[2]自有船应收租金!Y1131</f>
        <v>1.25%佣金</v>
      </c>
    </row>
    <row r="1190" spans="2:9" s="53" customFormat="1" ht="12" customHeight="1">
      <c r="B1190" s="73" t="str">
        <f>[2]自有船应收租金!B1132</f>
        <v>A KEIGA</v>
      </c>
      <c r="C1190" s="73" t="str">
        <f>[2]自有船应收租金!C1132</f>
        <v>DBR</v>
      </c>
      <c r="D1190" s="73" t="str">
        <f>[2]自有船应收租金!F1132</f>
        <v>第01期</v>
      </c>
      <c r="E1190" s="73" t="str">
        <f>[2]自有船应收租金!I1132</f>
        <v>2020.12.25-2021.01.09</v>
      </c>
      <c r="F1190" s="74">
        <f>[2]自有船应收租金!V1132</f>
        <v>0</v>
      </c>
      <c r="G1190" s="73">
        <f>[2]自有船应收租金!AA1132</f>
        <v>97350</v>
      </c>
      <c r="H1190" s="73">
        <f>IF([2]自有船应收租金!AB1132="","",[2]自有船应收租金!AB1132)</f>
        <v>97350</v>
      </c>
      <c r="I1190" s="77">
        <f>[2]自有船应收租金!Y1132</f>
        <v>0</v>
      </c>
    </row>
    <row r="1191" spans="2:9" s="53" customFormat="1" ht="12" customHeight="1">
      <c r="B1191" s="73" t="str">
        <f>[2]自有船应收租金!B1133</f>
        <v>ACACIA HAWK</v>
      </c>
      <c r="C1191" s="73" t="str">
        <f>[2]自有船应收租金!C1133</f>
        <v>CMS</v>
      </c>
      <c r="D1191" s="73" t="str">
        <f>[2]自有船应收租金!F1133</f>
        <v>第72期</v>
      </c>
      <c r="E1191" s="73" t="str">
        <f>[2]自有船应收租金!I1133</f>
        <v>2020.12.28-2021.01.12</v>
      </c>
      <c r="F1191" s="74">
        <f>[2]自有船应收租金!V1133</f>
        <v>0</v>
      </c>
      <c r="G1191" s="73">
        <f>[2]自有船应收租金!AA1133</f>
        <v>105542.465753425</v>
      </c>
      <c r="H1191" s="73">
        <f>IF([2]自有船应收租金!AB1133="","",[2]自有船应收租金!AB1133)</f>
        <v>105514.99</v>
      </c>
      <c r="I1191" s="77">
        <f>[2]自有船应收租金!Y1133</f>
        <v>0</v>
      </c>
    </row>
    <row r="1192" spans="2:9" s="53" customFormat="1" ht="12" customHeight="1">
      <c r="B1192" s="73" t="str">
        <f>[2]自有船应收租金!B1134</f>
        <v>ACACIA REI</v>
      </c>
      <c r="C1192" s="73" t="str">
        <f>[2]自有船应收租金!C1134</f>
        <v>STM</v>
      </c>
      <c r="D1192" s="73" t="str">
        <f>[2]自有船应收租金!F1134</f>
        <v>第09期</v>
      </c>
      <c r="E1192" s="73" t="str">
        <f>[2]自有船应收租金!I1134</f>
        <v>2020.12.29-2021.01.13</v>
      </c>
      <c r="F1192" s="74">
        <f>[2]自有船应收租金!V1134</f>
        <v>0</v>
      </c>
      <c r="G1192" s="73">
        <f>[2]自有船应收租金!AA1134</f>
        <v>181200</v>
      </c>
      <c r="H1192" s="73">
        <f>IF([2]自有船应收租金!AB1134="","",[2]自有船应收租金!AB1134)</f>
        <v>181200</v>
      </c>
      <c r="I1192" s="77">
        <f>[2]自有船应收租金!Y1134</f>
        <v>0</v>
      </c>
    </row>
    <row r="1193" spans="2:9" s="53" customFormat="1" ht="12" customHeight="1">
      <c r="B1193" s="73" t="str">
        <f>[2]自有船应收租金!B1135</f>
        <v>Heung-A Jakarta</v>
      </c>
      <c r="C1193" s="73" t="str">
        <f>[2]自有船应收租金!C1135</f>
        <v>PAN</v>
      </c>
      <c r="D1193" s="73" t="str">
        <f>[2]自有船应收租金!F1135</f>
        <v>第06期</v>
      </c>
      <c r="E1193" s="73" t="str">
        <f>[2]自有船应收租金!I1135</f>
        <v>2020.12.30-2021.01.14</v>
      </c>
      <c r="F1193" s="74">
        <f>[2]自有船应收租金!V1135</f>
        <v>0</v>
      </c>
      <c r="G1193" s="73">
        <f>[2]自有船应收租金!AA1135</f>
        <v>63190.31</v>
      </c>
      <c r="H1193" s="73">
        <f>IF([2]自有船应收租金!AB1135="","",[2]自有船应收租金!AB1135)</f>
        <v>63162.81</v>
      </c>
      <c r="I1193" s="77" t="str">
        <f>[2]自有船应收租金!Y1135</f>
        <v>船东费</v>
      </c>
    </row>
    <row r="1194" spans="2:9" s="53" customFormat="1" ht="12" customHeight="1">
      <c r="B1194" s="73" t="str">
        <f>[2]自有船应收租金!B1136</f>
        <v>ACACIA MAKOTO</v>
      </c>
      <c r="C1194" s="73" t="str">
        <f>[2]自有船应收租金!C1136</f>
        <v>STM</v>
      </c>
      <c r="D1194" s="73" t="str">
        <f>[2]自有船应收租金!F1136</f>
        <v>第62期</v>
      </c>
      <c r="E1194" s="73" t="str">
        <f>[2]自有船应收租金!I1136</f>
        <v>2020.12.30-2021.01.14</v>
      </c>
      <c r="F1194" s="74">
        <f>[2]自有船应收租金!V1136</f>
        <v>0</v>
      </c>
      <c r="G1194" s="73">
        <f>[2]自有船应收租金!AA1136</f>
        <v>166200</v>
      </c>
      <c r="H1194" s="73">
        <f>IF([2]自有船应收租金!AB1136="","",[2]自有船应收租金!AB1136)</f>
        <v>166200</v>
      </c>
      <c r="I1194" s="77">
        <f>[2]自有船应收租金!Y1136</f>
        <v>0</v>
      </c>
    </row>
    <row r="1195" spans="2:9" s="53" customFormat="1" ht="12" customHeight="1">
      <c r="B1195" s="73" t="str">
        <f>[2]自有船应收租金!B1137</f>
        <v>Heung-A Manila</v>
      </c>
      <c r="C1195" s="73" t="str">
        <f>[2]自有船应收租金!C1137</f>
        <v>MIS</v>
      </c>
      <c r="D1195" s="73" t="str">
        <f>[2]自有船应收租金!F1137</f>
        <v>第05期</v>
      </c>
      <c r="E1195" s="73" t="str">
        <f>[2]自有船应收租金!I1137</f>
        <v>2020.12.30-2021.01.14</v>
      </c>
      <c r="F1195" s="74">
        <f>[2]自有船应收租金!V1137</f>
        <v>0</v>
      </c>
      <c r="G1195" s="73">
        <f>[2]自有船应收租金!AA1137</f>
        <v>62024.380821917803</v>
      </c>
      <c r="H1195" s="73">
        <f>IF([2]自有船应收租金!AB1137="","",[2]自有船应收租金!AB1137)</f>
        <v>62006.84</v>
      </c>
      <c r="I1195" s="77" t="str">
        <f>[2]自有船应收租金!Y1137</f>
        <v>1.25%佣金/船东费</v>
      </c>
    </row>
    <row r="1196" spans="2:9" s="53" customFormat="1" ht="12" customHeight="1">
      <c r="B1196" s="73" t="str">
        <f>[2]自有船应收租金!B1138</f>
        <v>JRS CARINA</v>
      </c>
      <c r="C1196" s="73" t="str">
        <f>[2]自有船应收租金!C1138</f>
        <v>CCL</v>
      </c>
      <c r="D1196" s="73" t="str">
        <f>[2]自有船应收租金!F1138</f>
        <v>第62期</v>
      </c>
      <c r="E1196" s="73" t="str">
        <f>[2]自有船应收租金!I1138</f>
        <v>2020.12.31-2021.01.15</v>
      </c>
      <c r="F1196" s="74">
        <f>[2]自有船应收租金!V1138</f>
        <v>0</v>
      </c>
      <c r="G1196" s="73">
        <f>[2]自有船应收租金!AA1138</f>
        <v>109881.46</v>
      </c>
      <c r="H1196" s="73">
        <f>IF([2]自有船应收租金!AB1138="","",[2]自有船应收租金!AB1138)</f>
        <v>109873.95</v>
      </c>
      <c r="I1196" s="77" t="str">
        <f>[2]自有船应收租金!Y1138</f>
        <v>船东费</v>
      </c>
    </row>
    <row r="1197" spans="2:9" s="53" customFormat="1" ht="12" customHeight="1">
      <c r="B1197" s="73" t="str">
        <f>[2]自有船应收租金!B1139</f>
        <v>ACACIA ARIES</v>
      </c>
      <c r="C1197" s="73" t="str">
        <f>[2]自有船应收租金!C1139</f>
        <v>STM</v>
      </c>
      <c r="D1197" s="73" t="str">
        <f>[2]自有船应收租金!F1139</f>
        <v>第22期</v>
      </c>
      <c r="E1197" s="73" t="str">
        <f>[2]自有船应收租金!I1139</f>
        <v>2020.12.31-2021.01.15</v>
      </c>
      <c r="F1197" s="74">
        <f>[2]自有船应收租金!V1139</f>
        <v>0</v>
      </c>
      <c r="G1197" s="73">
        <f>[2]自有船应收租金!AA1139</f>
        <v>83150</v>
      </c>
      <c r="H1197" s="73">
        <f>IF([2]自有船应收租金!AB1139="","",[2]自有船应收租金!AB1139)</f>
        <v>83150</v>
      </c>
      <c r="I1197" s="77">
        <f>[2]自有船应收租金!Y1139</f>
        <v>0</v>
      </c>
    </row>
    <row r="1198" spans="2:9" s="53" customFormat="1" ht="12" customHeight="1">
      <c r="B1198" s="73" t="str">
        <f>[2]自有船应收租金!B1140</f>
        <v>A ROKU</v>
      </c>
      <c r="C1198" s="73" t="str">
        <f>[2]自有船应收租金!C1140</f>
        <v>TSL</v>
      </c>
      <c r="D1198" s="73" t="str">
        <f>[2]自有船应收租金!F1140</f>
        <v>第05期</v>
      </c>
      <c r="E1198" s="73" t="str">
        <f>[2]自有船应收租金!I1140</f>
        <v>2021.01.01-2021.01.16</v>
      </c>
      <c r="F1198" s="74">
        <f>[2]自有船应收租金!V1140</f>
        <v>0</v>
      </c>
      <c r="G1198" s="73">
        <f>[2]自有船应收租金!AA1140</f>
        <v>82715</v>
      </c>
      <c r="H1198" s="73">
        <f>IF([2]自有船应收租金!AB1140="","",[2]自有船应收租金!AB1140)</f>
        <v>82697.48</v>
      </c>
      <c r="I1198" s="77" t="str">
        <f>[2]自有船应收租金!Y1140</f>
        <v>1.25%佣金/停租（2020.11.25-11.30 5.22天）</v>
      </c>
    </row>
    <row r="1199" spans="2:9" s="53" customFormat="1" ht="12" customHeight="1">
      <c r="B1199" s="73" t="str">
        <f>[2]自有船应收租金!B1141</f>
        <v>A FUKU</v>
      </c>
      <c r="C1199" s="73" t="str">
        <f>[2]自有船应收租金!C1141</f>
        <v>TSL</v>
      </c>
      <c r="D1199" s="73" t="str">
        <f>[2]自有船应收租金!F1141</f>
        <v>第07期</v>
      </c>
      <c r="E1199" s="73" t="str">
        <f>[2]自有船应收租金!I1141</f>
        <v>2021.01.01-2021.01.16</v>
      </c>
      <c r="F1199" s="74">
        <f>[2]自有船应收租金!V1141</f>
        <v>0</v>
      </c>
      <c r="G1199" s="73">
        <f>[2]自有船应收租金!AA1141</f>
        <v>104287.5</v>
      </c>
      <c r="H1199" s="73">
        <f>IF([2]自有船应收租金!AB1141="","",[2]自有船应收租金!AB1141)</f>
        <v>104269.98</v>
      </c>
      <c r="I1199" s="77" t="str">
        <f>[2]自有船应收租金!Y1141</f>
        <v>1.25%佣金</v>
      </c>
    </row>
    <row r="1200" spans="2:9" s="53" customFormat="1" ht="12" customHeight="1">
      <c r="B1200" s="73" t="str">
        <f>[2]自有船应收租金!B1142</f>
        <v>A KIBO</v>
      </c>
      <c r="C1200" s="73" t="str">
        <f>[2]自有船应收租金!C1142</f>
        <v>GMS</v>
      </c>
      <c r="D1200" s="73" t="str">
        <f>[2]自有船应收租金!F1142</f>
        <v>第03期</v>
      </c>
      <c r="E1200" s="73" t="str">
        <f>[2]自有船应收租金!I1142</f>
        <v>2021.01.01-2021.01.16</v>
      </c>
      <c r="F1200" s="74">
        <f>[2]自有船应收租金!V1142</f>
        <v>0</v>
      </c>
      <c r="G1200" s="73">
        <f>[2]自有船应收租金!AA1142</f>
        <v>171243.75</v>
      </c>
      <c r="H1200" s="73">
        <f>IF([2]自有船应收租金!AB1142="","",[2]自有船应收租金!AB1142)</f>
        <v>171243.75</v>
      </c>
      <c r="I1200" s="77" t="str">
        <f>[2]自有船应收租金!Y1142</f>
        <v>1.25%佣金</v>
      </c>
    </row>
    <row r="1201" spans="2:9" s="53" customFormat="1" ht="12" customHeight="1">
      <c r="B1201" s="73" t="str">
        <f>[2]自有船应收租金!B1143</f>
        <v>ACACIA VIRGO</v>
      </c>
      <c r="C1201" s="73" t="str">
        <f>[2]自有船应收租金!C1143</f>
        <v>SCP</v>
      </c>
      <c r="D1201" s="73" t="str">
        <f>[2]自有船应收租金!F1143</f>
        <v>第10期</v>
      </c>
      <c r="E1201" s="73" t="str">
        <f>[2]自有船应收租金!I1143</f>
        <v>2021.01.02-2021.01.17</v>
      </c>
      <c r="F1201" s="74">
        <f>[2]自有船应收租金!V1143</f>
        <v>0</v>
      </c>
      <c r="G1201" s="73">
        <f>[2]自有船应收租金!AA1143</f>
        <v>81884.802465753397</v>
      </c>
      <c r="H1201" s="73">
        <f>IF([2]自有船应收租金!AB1143="","",[2]自有船应收租金!AB1143)</f>
        <v>81884.800000000003</v>
      </c>
      <c r="I1201" s="77" t="str">
        <f>[2]自有船应收租金!Y1143</f>
        <v>1.25%佣金/停租2020.11.09 0.55天，2020.12.7 0.62天/收回停租预估</v>
      </c>
    </row>
    <row r="1202" spans="2:9" s="53" customFormat="1" ht="12" customHeight="1">
      <c r="B1202" s="73" t="str">
        <f>[2]自有船应收租金!B1144</f>
        <v>ACACIA WA</v>
      </c>
      <c r="C1202" s="73" t="str">
        <f>[2]自有船应收租金!C1144</f>
        <v>STM</v>
      </c>
      <c r="D1202" s="73" t="str">
        <f>[2]自有船应收租金!F1144</f>
        <v>第05期</v>
      </c>
      <c r="E1202" s="73" t="str">
        <f>[2]自有船应收租金!I1144</f>
        <v>2021.01.04-2021.01.19</v>
      </c>
      <c r="F1202" s="74">
        <f>[2]自有船应收租金!V1144</f>
        <v>0</v>
      </c>
      <c r="G1202" s="73">
        <f>[2]自有船应收租金!AA1144</f>
        <v>105700</v>
      </c>
      <c r="H1202" s="73">
        <f>IF([2]自有船应收租金!AB1144="","",[2]自有船应收租金!AB1144)</f>
        <v>105700</v>
      </c>
      <c r="I1202" s="77">
        <f>[2]自有船应收租金!Y1144</f>
        <v>0</v>
      </c>
    </row>
    <row r="1203" spans="2:9" s="53" customFormat="1" ht="12" customHeight="1">
      <c r="B1203" s="73" t="str">
        <f>[2]自有船应收租金!B1145</f>
        <v>JRS CORVUS</v>
      </c>
      <c r="C1203" s="73" t="str">
        <f>[2]自有船应收租金!C1145</f>
        <v>STM</v>
      </c>
      <c r="D1203" s="73" t="str">
        <f>[2]自有船应收租金!F1145</f>
        <v>第02期</v>
      </c>
      <c r="E1203" s="73" t="str">
        <f>[2]自有船应收租金!I1145</f>
        <v>2021.01.04-2021.01.19</v>
      </c>
      <c r="F1203" s="74">
        <f>[2]自有船应收租金!V1145</f>
        <v>0</v>
      </c>
      <c r="G1203" s="73">
        <f>[2]自有船应收租金!AA1145</f>
        <v>105700</v>
      </c>
      <c r="H1203" s="73">
        <f>IF([2]自有船应收租金!AB1145="","",[2]自有船应收租金!AB1145)</f>
        <v>105700</v>
      </c>
      <c r="I1203" s="77">
        <f>[2]自有船应收租金!Y1145</f>
        <v>0</v>
      </c>
    </row>
    <row r="1204" spans="2:9" s="53" customFormat="1" ht="12" customHeight="1">
      <c r="B1204" s="73" t="str">
        <f>[2]自有船应收租金!B1146</f>
        <v>LISBOA</v>
      </c>
      <c r="C1204" s="73" t="str">
        <f>[2]自有船应收租金!C1146</f>
        <v>STM</v>
      </c>
      <c r="D1204" s="73" t="str">
        <f>[2]自有船应收租金!F1146</f>
        <v>第01期</v>
      </c>
      <c r="E1204" s="73" t="str">
        <f>[2]自有船应收租金!I1146</f>
        <v>2021.01.02-2021.01.17</v>
      </c>
      <c r="F1204" s="74">
        <f>[2]自有船应收租金!V1146</f>
        <v>0</v>
      </c>
      <c r="G1204" s="73">
        <f>[2]自有船应收租金!AA1146</f>
        <v>267232.47899999999</v>
      </c>
      <c r="H1204" s="73">
        <f>IF([2]自有船应收租金!AB1146="","",[2]自有船应收租金!AB1146)</f>
        <v>267232.48</v>
      </c>
      <c r="I1204" s="77">
        <f>[2]自有船应收租金!Y1146</f>
        <v>0</v>
      </c>
    </row>
    <row r="1205" spans="2:9" s="53" customFormat="1" ht="12" customHeight="1">
      <c r="B1205" s="73" t="str">
        <f>[2]自有船应收租金!B1147</f>
        <v>ACACIA TAURUS</v>
      </c>
      <c r="C1205" s="73" t="str">
        <f>[2]自有船应收租金!C1147</f>
        <v>DWS</v>
      </c>
      <c r="D1205" s="73" t="str">
        <f>[2]自有船应收租金!F1147</f>
        <v>第05期</v>
      </c>
      <c r="E1205" s="73" t="str">
        <f>[2]自有船应收租金!I1147</f>
        <v>2021.01.05-2021.01.15</v>
      </c>
      <c r="F1205" s="74">
        <f>[2]自有船应收租金!V1147</f>
        <v>0</v>
      </c>
      <c r="G1205" s="73">
        <f>[2]自有船应收租金!AA1147</f>
        <v>52394.520547945198</v>
      </c>
      <c r="H1205" s="73">
        <f>IF([2]自有船应收租金!AB1147="","",[2]自有船应收租金!AB1147)</f>
        <v>52356.99</v>
      </c>
      <c r="I1205" s="77">
        <f>[2]自有船应收租金!Y1147</f>
        <v>0</v>
      </c>
    </row>
    <row r="1206" spans="2:9" s="53" customFormat="1" ht="12" customHeight="1">
      <c r="B1206" s="73" t="str">
        <f>[2]自有船应收租金!B1148</f>
        <v>Heung-A Singapore</v>
      </c>
      <c r="C1206" s="73" t="str">
        <f>[2]自有船应收租金!C1148</f>
        <v>NS</v>
      </c>
      <c r="D1206" s="73" t="str">
        <f>[2]自有船应收租金!F1148</f>
        <v>第04期</v>
      </c>
      <c r="E1206" s="73" t="str">
        <f>[2]自有船应收租金!I1148</f>
        <v>2021.01.05-2021.01.20</v>
      </c>
      <c r="F1206" s="74">
        <f>[2]自有船应收租金!V1148</f>
        <v>0</v>
      </c>
      <c r="G1206" s="73">
        <f>[2]自有船应收租金!AA1148</f>
        <v>93968.75</v>
      </c>
      <c r="H1206" s="73">
        <f>IF([2]自有船应收租金!AB1148="","",[2]自有船应收租金!AB1148)</f>
        <v>93931.22</v>
      </c>
      <c r="I1206" s="77" t="str">
        <f>[2]自有船应收租金!Y1148</f>
        <v>1.25%佣金</v>
      </c>
    </row>
    <row r="1207" spans="2:9" s="53" customFormat="1" ht="12" customHeight="1">
      <c r="B1207" s="73" t="str">
        <f>[2]自有船应收租金!B1149</f>
        <v>Contship Day</v>
      </c>
      <c r="C1207" s="73" t="str">
        <f>[2]自有船应收租金!C1149</f>
        <v>APL</v>
      </c>
      <c r="D1207" s="73" t="str">
        <f>[2]自有船应收租金!F1149</f>
        <v>第05期</v>
      </c>
      <c r="E1207" s="73" t="str">
        <f>[2]自有船应收租金!I1149</f>
        <v>2021.01.05-2021.01.20</v>
      </c>
      <c r="F1207" s="74">
        <f>[2]自有船应收租金!V1149</f>
        <v>0</v>
      </c>
      <c r="G1207" s="73">
        <f>[2]自有船应收租金!AA1149</f>
        <v>61014.0883561644</v>
      </c>
      <c r="H1207" s="73">
        <f>IF([2]自有船应收租金!AB1149="","",[2]自有船应收租金!AB1149)</f>
        <v>56320.32</v>
      </c>
      <c r="I1207" s="77" t="str">
        <f>[2]自有船应收租金!Y1149</f>
        <v>油样检测费/原船东费用</v>
      </c>
    </row>
    <row r="1208" spans="2:9" s="53" customFormat="1" ht="12" customHeight="1">
      <c r="B1208" s="73" t="str">
        <f>[2]自有船应收租金!B1150</f>
        <v>Contship Day</v>
      </c>
      <c r="C1208" s="73" t="str">
        <f>[2]自有船应收租金!C1150</f>
        <v>APL</v>
      </c>
      <c r="D1208" s="73" t="str">
        <f>[2]自有船应收租金!F1150</f>
        <v>第05期</v>
      </c>
      <c r="E1208" s="73" t="str">
        <f>[2]自有船应收租金!I1150</f>
        <v>2021.01.05-2021.01.20</v>
      </c>
      <c r="F1208" s="74">
        <f>[2]自有船应收租金!V1150</f>
        <v>0</v>
      </c>
      <c r="G1208" s="73">
        <f>[2]自有船应收租金!AA1150</f>
        <v>15831.48</v>
      </c>
      <c r="H1208" s="73" t="str">
        <f>IF([2]自有船应收租金!AB1150="","",[2]自有船应收租金!AB1150)</f>
        <v/>
      </c>
      <c r="I1208" s="77" t="str">
        <f>[2]自有船应收租金!Y1150</f>
        <v>向原船东收回费用</v>
      </c>
    </row>
    <row r="1209" spans="2:9" s="53" customFormat="1" ht="12" customHeight="1">
      <c r="B1209" s="73" t="str">
        <f>[2]自有船应收租金!B1151</f>
        <v>ACACIA LAN</v>
      </c>
      <c r="C1209" s="73" t="str">
        <f>[2]自有船应收租金!C1151</f>
        <v>STM</v>
      </c>
      <c r="D1209" s="73" t="str">
        <f>[2]自有船应收租金!F1151</f>
        <v>第28期</v>
      </c>
      <c r="E1209" s="73" t="str">
        <f>[2]自有船应收租金!I1151</f>
        <v>2021.01.06-2021.01.21</v>
      </c>
      <c r="F1209" s="74">
        <f>[2]自有船应收租金!V1151</f>
        <v>0</v>
      </c>
      <c r="G1209" s="73">
        <f>[2]自有船应收租金!AA1151</f>
        <v>72144.08</v>
      </c>
      <c r="H1209" s="73">
        <f>IF([2]自有船应收租金!AB1151="","",[2]自有船应收租金!AB1151)</f>
        <v>72144.08</v>
      </c>
      <c r="I1209" s="77" t="str">
        <f>[2]自有船应收租金!Y1151</f>
        <v>停租釡山换船员2020.11.12 0.88917天/2020/12/06 威海换船员1.35天</v>
      </c>
    </row>
    <row r="1210" spans="2:9" s="53" customFormat="1" ht="12" customHeight="1">
      <c r="B1210" s="73" t="str">
        <f>[2]自有船应收租金!B1152</f>
        <v>ACACIA MING</v>
      </c>
      <c r="C1210" s="73" t="str">
        <f>[2]自有船应收租金!C1152</f>
        <v>TCL</v>
      </c>
      <c r="D1210" s="73" t="str">
        <f>[2]自有船应收租金!F1152</f>
        <v>第05期</v>
      </c>
      <c r="E1210" s="73" t="str">
        <f>[2]自有船应收租金!I1152</f>
        <v>2021.01.08-2021.01.23</v>
      </c>
      <c r="F1210" s="74">
        <f>[2]自有船应收租金!V1152</f>
        <v>0</v>
      </c>
      <c r="G1210" s="73">
        <f>[2]自有船应收租金!AA1152</f>
        <v>87600</v>
      </c>
      <c r="H1210" s="73">
        <f>IF([2]自有船应收租金!AB1152="","",[2]自有船应收租金!AB1152)</f>
        <v>87559.96</v>
      </c>
      <c r="I1210" s="77">
        <f>[2]自有船应收租金!Y1152</f>
        <v>0</v>
      </c>
    </row>
    <row r="1211" spans="2:9" s="53" customFormat="1" ht="12" customHeight="1">
      <c r="B1211" s="73" t="str">
        <f>[2]自有船应收租金!B1153</f>
        <v>A KOU</v>
      </c>
      <c r="C1211" s="73" t="str">
        <f>[2]自有船应收租金!C1153</f>
        <v>KMTC</v>
      </c>
      <c r="D1211" s="73" t="str">
        <f>[2]自有船应收租金!F1153</f>
        <v>第09期</v>
      </c>
      <c r="E1211" s="73" t="str">
        <f>[2]自有船应收租金!I1153</f>
        <v>2021.01.08-2021.01.23</v>
      </c>
      <c r="F1211" s="74">
        <f>[2]自有船应收租金!V1153</f>
        <v>0</v>
      </c>
      <c r="G1211" s="73">
        <f>[2]自有船应收租金!AA1153</f>
        <v>107400</v>
      </c>
      <c r="H1211" s="73">
        <f>IF([2]自有船应收租金!AB1153="","",[2]自有船应收租金!AB1153)</f>
        <v>107400</v>
      </c>
      <c r="I1211" s="77" t="str">
        <f>[2]自有船应收租金!Y1153</f>
        <v>1.25%佣金</v>
      </c>
    </row>
    <row r="1212" spans="2:9" s="53" customFormat="1" ht="12" customHeight="1">
      <c r="B1212" s="73" t="str">
        <f>[2]自有船应收租金!B1154</f>
        <v>ACACIA LIBRA</v>
      </c>
      <c r="C1212" s="73" t="str">
        <f>[2]自有船应收租金!C1154</f>
        <v>COSCO</v>
      </c>
      <c r="D1212" s="73" t="str">
        <f>[2]自有船应收租金!F1154</f>
        <v>第09期</v>
      </c>
      <c r="E1212" s="73" t="str">
        <f>[2]自有船应收租金!I1154</f>
        <v>2021.01.08-2021.01.10</v>
      </c>
      <c r="F1212" s="74">
        <f>[2]自有船应收租金!V1154</f>
        <v>-6658.43</v>
      </c>
      <c r="G1212" s="73">
        <f>[2]自有船应收租金!AA1154</f>
        <v>17853.43</v>
      </c>
      <c r="H1212" s="73">
        <f>IF([2]自有船应收租金!AB1154="","",[2]自有船应收租金!AB1154)</f>
        <v>17853.43</v>
      </c>
      <c r="I1212" s="77" t="str">
        <f>[2]自有船应收租金!Y1154</f>
        <v>船员劳务费9-11月</v>
      </c>
    </row>
    <row r="1213" spans="2:9" s="53" customFormat="1" ht="12" customHeight="1">
      <c r="B1213" s="73" t="str">
        <f>[2]自有船应收租金!B1155</f>
        <v>ACACIA LIBRA</v>
      </c>
      <c r="C1213" s="73" t="str">
        <f>[2]自有船应收租金!C1155</f>
        <v>COSCO</v>
      </c>
      <c r="D1213" s="73" t="str">
        <f>[2]自有船应收租金!F1155</f>
        <v>第09期</v>
      </c>
      <c r="E1213" s="73" t="str">
        <f>[2]自有船应收租金!I1155</f>
        <v>2021.01.10-2021.01.23</v>
      </c>
      <c r="F1213" s="74">
        <f>[2]自有船应收租金!V1155</f>
        <v>0</v>
      </c>
      <c r="G1213" s="73">
        <f>[2]自有船应收租金!AA1155</f>
        <v>124735</v>
      </c>
      <c r="H1213" s="73">
        <f>IF([2]自有船应收租金!AB1155="","",[2]自有船应收租金!AB1155)</f>
        <v>124733.06</v>
      </c>
      <c r="I1213" s="77">
        <f>[2]自有船应收租金!Y1155</f>
        <v>0</v>
      </c>
    </row>
    <row r="1214" spans="2:9" s="53" customFormat="1" ht="12" customHeight="1">
      <c r="B1214" s="73" t="str">
        <f>[2]自有船应收租金!B1156</f>
        <v>LISBOA</v>
      </c>
      <c r="C1214" s="73" t="str">
        <f>[2]自有船应收租金!C1156</f>
        <v>STM</v>
      </c>
      <c r="D1214" s="73" t="str">
        <f>[2]自有船应收租金!F1156</f>
        <v>第02期</v>
      </c>
      <c r="E1214" s="73" t="str">
        <f>[2]自有船应收租金!I1156</f>
        <v>2021.01.17-2021.02.01</v>
      </c>
      <c r="F1214" s="74">
        <f>[2]自有船应收租金!V1156</f>
        <v>0</v>
      </c>
      <c r="G1214" s="73">
        <f>[2]自有船应收租金!AA1156</f>
        <v>86575.245999999999</v>
      </c>
      <c r="H1214" s="73">
        <f>IF([2]自有船应收租金!AB1156="","",[2]自有船应收租金!AB1156)</f>
        <v>86575.23</v>
      </c>
      <c r="I1214" s="77" t="str">
        <f>[2]自有船应收租金!Y1156</f>
        <v>停租机损事故2020.12.07 3.54583天</v>
      </c>
    </row>
    <row r="1215" spans="2:9" s="53" customFormat="1" ht="12" customHeight="1">
      <c r="B1215" s="73" t="str">
        <f>[2]自有船应收租金!B1157</f>
        <v>A KEIGA</v>
      </c>
      <c r="C1215" s="73" t="str">
        <f>[2]自有船应收租金!C1157</f>
        <v>DBR</v>
      </c>
      <c r="D1215" s="73" t="str">
        <f>[2]自有船应收租金!F1157</f>
        <v>第02期</v>
      </c>
      <c r="E1215" s="73" t="str">
        <f>[2]自有船应收租金!I1157</f>
        <v>2021.01.09-2021.01.24</v>
      </c>
      <c r="F1215" s="74">
        <f>[2]自有船应收租金!V1157</f>
        <v>0</v>
      </c>
      <c r="G1215" s="73">
        <f>[2]自有船应收租金!AA1157</f>
        <v>174861.28589999999</v>
      </c>
      <c r="H1215" s="73">
        <f>IF([2]自有船应收租金!AB1157="","",[2]自有船应收租金!AB1157)</f>
        <v>174861.29</v>
      </c>
      <c r="I1215" s="77">
        <f>[2]自有船应收租金!Y1157</f>
        <v>0</v>
      </c>
    </row>
    <row r="1216" spans="2:9" s="53" customFormat="1" ht="12" customHeight="1">
      <c r="B1216" s="73" t="str">
        <f>[2]自有船应收租金!B1158</f>
        <v>A MIZUHO</v>
      </c>
      <c r="C1216" s="73" t="str">
        <f>[2]自有船应收租金!C1158</f>
        <v>SNL</v>
      </c>
      <c r="D1216" s="73" t="str">
        <f>[2]自有船应收租金!F1158</f>
        <v>第01期</v>
      </c>
      <c r="E1216" s="73" t="str">
        <f>[2]自有船应收租金!I1158</f>
        <v>2021.01.11-2021.01.16</v>
      </c>
      <c r="F1216" s="74">
        <f>[2]自有船应收租金!V1158</f>
        <v>0</v>
      </c>
      <c r="G1216" s="73">
        <f>[2]自有船应收租金!AA1158</f>
        <v>50266.666666666701</v>
      </c>
      <c r="H1216" s="73">
        <f>IF([2]自有船应收租金!AB1158="","",[2]自有船应收租金!AB1158)</f>
        <v>50226.71</v>
      </c>
      <c r="I1216" s="77">
        <f>[2]自有船应收租金!Y1158</f>
        <v>0</v>
      </c>
    </row>
    <row r="1217" spans="2:9" s="53" customFormat="1" ht="12" customHeight="1">
      <c r="B1217" s="73" t="str">
        <f>[2]自有船应收租金!B1159</f>
        <v>ACACIA HAWK</v>
      </c>
      <c r="C1217" s="73" t="str">
        <f>[2]自有船应收租金!C1159</f>
        <v>CMS</v>
      </c>
      <c r="D1217" s="73" t="str">
        <f>[2]自有船应收租金!F1159</f>
        <v>第73期</v>
      </c>
      <c r="E1217" s="73" t="str">
        <f>[2]自有船应收租金!I1159</f>
        <v>2021.01.12-2021.01.27</v>
      </c>
      <c r="F1217" s="74">
        <f>[2]自有船应收租金!V1159</f>
        <v>0</v>
      </c>
      <c r="G1217" s="73">
        <f>[2]自有船应收租金!AA1159</f>
        <v>105542.465753425</v>
      </c>
      <c r="H1217" s="73">
        <f>IF([2]自有船应收租金!AB1159="","",[2]自有船应收租金!AB1159)</f>
        <v>105515.01</v>
      </c>
      <c r="I1217" s="77">
        <f>[2]自有船应收租金!Y1159</f>
        <v>0</v>
      </c>
    </row>
    <row r="1218" spans="2:9" s="53" customFormat="1" ht="12" customHeight="1">
      <c r="B1218" s="73" t="str">
        <f>[2]自有船应收租金!B1160</f>
        <v>ACACIA REI</v>
      </c>
      <c r="C1218" s="73" t="str">
        <f>[2]自有船应收租金!C1160</f>
        <v>STM</v>
      </c>
      <c r="D1218" s="73" t="str">
        <f>[2]自有船应收租金!F1160</f>
        <v>第10期</v>
      </c>
      <c r="E1218" s="73" t="str">
        <f>[2]自有船应收租金!I1160</f>
        <v>2021.01.13-2021.01.28</v>
      </c>
      <c r="F1218" s="74">
        <f>[2]自有船应收租金!V1160</f>
        <v>0</v>
      </c>
      <c r="G1218" s="73">
        <f>[2]自有船应收租金!AA1160</f>
        <v>181200</v>
      </c>
      <c r="H1218" s="73">
        <f>IF([2]自有船应收租金!AB1160="","",[2]自有船应收租金!AB1160)</f>
        <v>181200</v>
      </c>
      <c r="I1218" s="77">
        <f>[2]自有船应收租金!Y1160</f>
        <v>0</v>
      </c>
    </row>
    <row r="1219" spans="2:9" s="53" customFormat="1" ht="12" customHeight="1">
      <c r="B1219" s="73" t="str">
        <f>[2]自有船应收租金!B1161</f>
        <v>Heung-A Jakarta</v>
      </c>
      <c r="C1219" s="73" t="str">
        <f>[2]自有船应收租金!C1161</f>
        <v>PAN</v>
      </c>
      <c r="D1219" s="73" t="str">
        <f>[2]自有船应收租金!F1161</f>
        <v>第07期</v>
      </c>
      <c r="E1219" s="73" t="str">
        <f>[2]自有船应收租金!I1161</f>
        <v>2021.01.14-2021.01.29</v>
      </c>
      <c r="F1219" s="74">
        <f>[2]自有船应收租金!V1161</f>
        <v>0</v>
      </c>
      <c r="G1219" s="73">
        <f>[2]自有船应收租金!AA1161</f>
        <v>73204.87</v>
      </c>
      <c r="H1219" s="73">
        <f>IF([2]自有船应收租金!AB1161="","",[2]自有船应收租金!AB1161)</f>
        <v>73177.39</v>
      </c>
      <c r="I1219" s="77" t="str">
        <f>[2]自有船应收租金!Y1161</f>
        <v>船东费</v>
      </c>
    </row>
    <row r="1220" spans="2:9" s="53" customFormat="1" ht="12" customHeight="1">
      <c r="B1220" s="73" t="str">
        <f>[2]自有船应收租金!B1162</f>
        <v>ACACIA MAKOTO</v>
      </c>
      <c r="C1220" s="73" t="str">
        <f>[2]自有船应收租金!C1162</f>
        <v>STM</v>
      </c>
      <c r="D1220" s="73" t="str">
        <f>[2]自有船应收租金!F1162</f>
        <v>第63期</v>
      </c>
      <c r="E1220" s="73" t="str">
        <f>[2]自有船应收租金!I1162</f>
        <v>2021.01.14-2021.01.29</v>
      </c>
      <c r="F1220" s="74">
        <f>[2]自有船应收租金!V1162</f>
        <v>0</v>
      </c>
      <c r="G1220" s="73">
        <f>[2]自有船应收租金!AA1162</f>
        <v>133593.65</v>
      </c>
      <c r="H1220" s="73">
        <f>IF([2]自有船应收租金!AB1162="","",[2]自有船应收租金!AB1162)</f>
        <v>133593.65</v>
      </c>
      <c r="I1220" s="77" t="str">
        <f>[2]自有船应收租金!Y1162</f>
        <v>停租电罗经故障2020/12/06 1.30958天/2020.10.29釜山更换船员0.66667天</v>
      </c>
    </row>
    <row r="1221" spans="2:9" s="53" customFormat="1" ht="12" customHeight="1">
      <c r="B1221" s="73" t="str">
        <f>[2]自有船应收租金!B1163</f>
        <v>Heung-A Manila</v>
      </c>
      <c r="C1221" s="73" t="str">
        <f>[2]自有船应收租金!C1163</f>
        <v>MIS</v>
      </c>
      <c r="D1221" s="73" t="str">
        <f>[2]自有船应收租金!F1163</f>
        <v>第06期</v>
      </c>
      <c r="E1221" s="73" t="str">
        <f>[2]自有船应收租金!I1163</f>
        <v>2021.01.14-2021.01.29</v>
      </c>
      <c r="F1221" s="74">
        <f>[2]自有船应收租金!V1163</f>
        <v>0</v>
      </c>
      <c r="G1221" s="73">
        <f>[2]自有船应收租金!AA1163</f>
        <v>81454.280821917797</v>
      </c>
      <c r="H1221" s="73">
        <f>IF([2]自有船应收租金!AB1163="","",[2]自有船应收租金!AB1163)</f>
        <v>81436.820000000007</v>
      </c>
      <c r="I1221" s="77" t="str">
        <f>[2]自有船应收租金!Y1163</f>
        <v>1.25%佣金/供船备用金</v>
      </c>
    </row>
    <row r="1222" spans="2:9" s="53" customFormat="1" ht="12" customHeight="1">
      <c r="B1222" s="73" t="str">
        <f>[2]自有船应收租金!B1164</f>
        <v>A FUJI</v>
      </c>
      <c r="C1222" s="73" t="str">
        <f>[2]自有船应收租金!C1164</f>
        <v>APL</v>
      </c>
      <c r="D1222" s="73" t="str">
        <f>[2]自有船应收租金!F1164</f>
        <v>第01期</v>
      </c>
      <c r="E1222" s="73" t="str">
        <f>[2]自有船应收租金!I1164</f>
        <v>2021.01.14-2021.01.29</v>
      </c>
      <c r="F1222" s="74">
        <f>[2]自有船应收租金!V1164</f>
        <v>0</v>
      </c>
      <c r="G1222" s="73">
        <f>[2]自有船应收租金!AA1164</f>
        <v>246900</v>
      </c>
      <c r="H1222" s="73">
        <f>IF([2]自有船应收租金!AB1164="","",[2]自有船应收租金!AB1164)</f>
        <v>246892.52</v>
      </c>
      <c r="I1222" s="77" t="str">
        <f>[2]自有船应收租金!Y1164</f>
        <v>油样检测费</v>
      </c>
    </row>
    <row r="1223" spans="2:9" s="53" customFormat="1" ht="12" customHeight="1">
      <c r="B1223" s="73" t="str">
        <f>[2]自有船应收租金!B1165</f>
        <v>ACACIA TAURUS</v>
      </c>
      <c r="C1223" s="73" t="str">
        <f>[2]自有船应收租金!C1165</f>
        <v>DWS</v>
      </c>
      <c r="D1223" s="73" t="str">
        <f>[2]自有船应收租金!F1165</f>
        <v>第06期</v>
      </c>
      <c r="E1223" s="73" t="str">
        <f>[2]自有船应收租金!I1165</f>
        <v>2021.01.15-2021.01.30</v>
      </c>
      <c r="F1223" s="74">
        <f>[2]自有船应收租金!V1165</f>
        <v>0</v>
      </c>
      <c r="G1223" s="73">
        <f>[2]自有船应收租金!AA1165</f>
        <v>81591.780821917797</v>
      </c>
      <c r="H1223" s="73">
        <f>IF([2]自有船应收租金!AB1165="","",[2]自有船应收租金!AB1165)</f>
        <v>81554.31</v>
      </c>
      <c r="I1223" s="77">
        <f>[2]自有船应收租金!Y1165</f>
        <v>0</v>
      </c>
    </row>
    <row r="1224" spans="2:9" s="53" customFormat="1" ht="12" customHeight="1">
      <c r="B1224" s="73" t="str">
        <f>[2]自有船应收租金!B1166</f>
        <v>A MIZUHO</v>
      </c>
      <c r="C1224" s="73" t="str">
        <f>[2]自有船应收租金!C1166</f>
        <v>SNL</v>
      </c>
      <c r="D1224" s="73" t="str">
        <f>[2]自有船应收租金!F1166</f>
        <v>prefinal</v>
      </c>
      <c r="E1224" s="73" t="str">
        <f>[2]自有船应收租金!I1166</f>
        <v>2021.01.16-2021.01.21</v>
      </c>
      <c r="F1224" s="74">
        <f>[2]自有船应收租金!V1166</f>
        <v>0</v>
      </c>
      <c r="G1224" s="73">
        <f>[2]自有船应收租金!AA1166</f>
        <v>76346.7831846154</v>
      </c>
      <c r="H1224" s="73">
        <f>IF([2]自有船应收租金!AB1166="","",[2]自有船应收租金!AB1166)</f>
        <v>76306.81</v>
      </c>
      <c r="I1224" s="77" t="str">
        <f>[2]自有船应收租金!Y1166</f>
        <v>交还船检验费</v>
      </c>
    </row>
    <row r="1225" spans="2:9" s="53" customFormat="1" ht="12" customHeight="1">
      <c r="B1225" s="73" t="str">
        <f>[2]自有船应收租金!B1167</f>
        <v>A MIZUHO</v>
      </c>
      <c r="C1225" s="73" t="str">
        <f>[2]自有船应收租金!C1167</f>
        <v>SNL</v>
      </c>
      <c r="D1225" s="73" t="str">
        <f>[2]自有船应收租金!F1167</f>
        <v>final</v>
      </c>
      <c r="E1225" s="73" t="str">
        <f>[2]自有船应收租金!I1167</f>
        <v>2021.01.16-2021.01.21</v>
      </c>
      <c r="F1225" s="74">
        <f>[2]自有船应收租金!V1167</f>
        <v>-1110</v>
      </c>
      <c r="G1225" s="73">
        <f>[2]自有船应收租金!AA1167</f>
        <v>4110</v>
      </c>
      <c r="H1225" s="73" t="str">
        <f>IF([2]自有船应收租金!AB1167="","",[2]自有船应收租金!AB1167)</f>
        <v/>
      </c>
      <c r="I1225" s="77" t="str">
        <f>[2]自有船应收租金!Y1167</f>
        <v>V.2102劳务费</v>
      </c>
    </row>
    <row r="1226" spans="2:9" s="53" customFormat="1" ht="12" customHeight="1">
      <c r="B1226" s="73" t="str">
        <f>[2]自有船应收租金!B1168</f>
        <v>A ROKU</v>
      </c>
      <c r="C1226" s="73" t="str">
        <f>[2]自有船应收租金!C1168</f>
        <v>TSL</v>
      </c>
      <c r="D1226" s="73" t="str">
        <f>[2]自有船应收租金!F1168</f>
        <v>第06期</v>
      </c>
      <c r="E1226" s="73" t="str">
        <f>[2]自有船应收租金!I1168</f>
        <v>2021.01.16-2021.02.01</v>
      </c>
      <c r="F1226" s="74">
        <f>[2]自有船应收租金!V1168</f>
        <v>0</v>
      </c>
      <c r="G1226" s="73">
        <f>[2]自有船应收租金!AA1168</f>
        <v>142829.35</v>
      </c>
      <c r="H1226" s="73">
        <f>IF([2]自有船应收租金!AB1168="","",[2]自有船应收租金!AB1168)</f>
        <v>142811.9</v>
      </c>
      <c r="I1226" s="77" t="str">
        <f>[2]自有船应收租金!Y1168</f>
        <v>1.25%佣金/船东费</v>
      </c>
    </row>
    <row r="1227" spans="2:9" s="53" customFormat="1" ht="12" customHeight="1">
      <c r="B1227" s="73" t="str">
        <f>[2]自有船应收租金!B1169</f>
        <v>A FUKU</v>
      </c>
      <c r="C1227" s="73" t="str">
        <f>[2]自有船应收租金!C1169</f>
        <v>TSL</v>
      </c>
      <c r="D1227" s="73" t="str">
        <f>[2]自有船应收租金!F1169</f>
        <v>第08期</v>
      </c>
      <c r="E1227" s="73" t="str">
        <f>[2]自有船应收租金!I1169</f>
        <v>2021.01.16-2021.02.01</v>
      </c>
      <c r="F1227" s="74">
        <f>[2]自有船应收租金!V1169</f>
        <v>0</v>
      </c>
      <c r="G1227" s="73">
        <f>[2]自有船应收租金!AA1169</f>
        <v>108916.67</v>
      </c>
      <c r="H1227" s="73">
        <f>IF([2]自有船应收租金!AB1169="","",[2]自有船应收租金!AB1169)</f>
        <v>108899.2</v>
      </c>
      <c r="I1227" s="77" t="str">
        <f>[2]自有船应收租金!Y1169</f>
        <v>1.25%佣金/船东费</v>
      </c>
    </row>
    <row r="1228" spans="2:9" s="53" customFormat="1" ht="12" customHeight="1">
      <c r="B1228" s="73" t="str">
        <f>[2]自有船应收租金!B1170</f>
        <v>JRS CARINA</v>
      </c>
      <c r="C1228" s="73" t="str">
        <f>[2]自有船应收租金!C1170</f>
        <v>CCL</v>
      </c>
      <c r="D1228" s="73" t="str">
        <f>[2]自有船应收租金!F1170</f>
        <v>第63期</v>
      </c>
      <c r="E1228" s="73" t="str">
        <f>[2]自有船应收租金!I1170</f>
        <v>2021.01.15-2021.01.30</v>
      </c>
      <c r="F1228" s="74">
        <f>[2]自有船应收租金!V1170</f>
        <v>0</v>
      </c>
      <c r="G1228" s="73">
        <f>[2]自有船应收租金!AA1170</f>
        <v>109900</v>
      </c>
      <c r="H1228" s="73">
        <f>IF([2]自有船应收租金!AB1170="","",[2]自有船应收租金!AB1170)</f>
        <v>109892.54</v>
      </c>
      <c r="I1228" s="77">
        <f>[2]自有船应收租金!Y1170</f>
        <v>0</v>
      </c>
    </row>
    <row r="1229" spans="2:9" s="53" customFormat="1" ht="12" customHeight="1">
      <c r="B1229" s="73" t="str">
        <f>[2]自有船应收租金!B1171</f>
        <v>ACACIA ARIES</v>
      </c>
      <c r="C1229" s="73" t="str">
        <f>[2]自有船应收租金!C1171</f>
        <v>STM</v>
      </c>
      <c r="D1229" s="73" t="str">
        <f>[2]自有船应收租金!F1171</f>
        <v>第23期</v>
      </c>
      <c r="E1229" s="73" t="str">
        <f>[2]自有船应收租金!I1171</f>
        <v>2021.01.15-2021.01.30</v>
      </c>
      <c r="F1229" s="74">
        <f>[2]自有船应收租金!V1171</f>
        <v>0</v>
      </c>
      <c r="G1229" s="73">
        <f>[2]自有船应收租金!AA1171</f>
        <v>70218.11</v>
      </c>
      <c r="H1229" s="73">
        <f>IF([2]自有船应收租金!AB1171="","",[2]自有船应收租金!AB1171)</f>
        <v>70218.25</v>
      </c>
      <c r="I1229" s="77" t="str">
        <f>[2]自有船应收租金!Y1171</f>
        <v>停租2020.10.28 釜山换船员1.1775天/ 2020.11.03 - 2020.11.04 在神户更换船员1.1292天</v>
      </c>
    </row>
    <row r="1230" spans="2:9" s="53" customFormat="1" ht="12" customHeight="1">
      <c r="B1230" s="73" t="str">
        <f>[2]自有船应收租金!B1172</f>
        <v>A MIZUHO</v>
      </c>
      <c r="C1230" s="73" t="str">
        <f>[2]自有船应收租金!C1172</f>
        <v>DBR</v>
      </c>
      <c r="D1230" s="73" t="str">
        <f>[2]自有船应收租金!F1172</f>
        <v>第01期</v>
      </c>
      <c r="E1230" s="73" t="str">
        <f>[2]自有船应收租金!I1172</f>
        <v>2021.01.24-2021.02.03</v>
      </c>
      <c r="F1230" s="74">
        <f>[2]自有船应收租金!V1172</f>
        <v>0</v>
      </c>
      <c r="G1230" s="73">
        <f>[2]自有船应收租金!AA1172</f>
        <v>99750</v>
      </c>
      <c r="H1230" s="73">
        <f>IF([2]自有船应收租金!AB1172="","",[2]自有船应收租金!AB1172)</f>
        <v>99750</v>
      </c>
      <c r="I1230" s="77" t="str">
        <f>[2]自有船应收租金!Y1172</f>
        <v>交船检验费</v>
      </c>
    </row>
    <row r="1231" spans="2:9" s="53" customFormat="1" ht="12" customHeight="1">
      <c r="B1231" s="73" t="str">
        <f>[2]自有船应收租金!B1173</f>
        <v>A KIBO</v>
      </c>
      <c r="C1231" s="73" t="str">
        <f>[2]自有船应收租金!C1173</f>
        <v>GMS</v>
      </c>
      <c r="D1231" s="73" t="str">
        <f>[2]自有船应收租金!F1173</f>
        <v>第04期</v>
      </c>
      <c r="E1231" s="73" t="str">
        <f>[2]自有船应收租金!I1173</f>
        <v>2021.01.16-2021.01.31</v>
      </c>
      <c r="F1231" s="74">
        <f>[2]自有船应收租金!V1173</f>
        <v>0</v>
      </c>
      <c r="G1231" s="73">
        <f>[2]自有船应收租金!AA1173</f>
        <v>171243.75</v>
      </c>
      <c r="H1231" s="73">
        <f>IF([2]自有船应收租金!AB1173="","",[2]自有船应收租金!AB1173)</f>
        <v>171243.75</v>
      </c>
      <c r="I1231" s="77" t="str">
        <f>[2]自有船应收租金!Y1173</f>
        <v>1.25%佣金</v>
      </c>
    </row>
    <row r="1232" spans="2:9" s="53" customFormat="1" ht="12" customHeight="1">
      <c r="B1232" s="73" t="str">
        <f>[2]自有船应收租金!B1174</f>
        <v>ACACIA VIRGO</v>
      </c>
      <c r="C1232" s="73" t="str">
        <f>[2]自有船应收租金!C1174</f>
        <v>SCP</v>
      </c>
      <c r="D1232" s="73" t="str">
        <f>[2]自有船应收租金!F1174</f>
        <v>prefinal</v>
      </c>
      <c r="E1232" s="73" t="str">
        <f>[2]自有船应收租金!I1174</f>
        <v>2021.01.17-2021.01.20</v>
      </c>
      <c r="F1232" s="74">
        <f>[2]自有船应收租金!V1174</f>
        <v>0</v>
      </c>
      <c r="G1232" s="73">
        <f>[2]自有船应收租金!AA1174</f>
        <v>409.13006849315002</v>
      </c>
      <c r="H1232" s="73">
        <f>IF([2]自有船应收租金!AB1174="","",[2]自有船应收租金!AB1174)</f>
        <v>412.07</v>
      </c>
      <c r="I1232" s="77" t="str">
        <f>[2]自有船应收租金!Y1174</f>
        <v>1.25%佣金/停租2021.01.03 1130-1.06 1000UTC 2.9375天空置</v>
      </c>
    </row>
    <row r="1233" spans="2:9" s="53" customFormat="1" ht="12" customHeight="1">
      <c r="B1233" s="73" t="str">
        <f>[2]自有船应收租金!B1175</f>
        <v>ACACIA VIRGO</v>
      </c>
      <c r="C1233" s="73" t="str">
        <f>[2]自有船应收租金!C1175</f>
        <v>SCP</v>
      </c>
      <c r="D1233" s="73" t="str">
        <f>[2]自有船应收租金!F1175</f>
        <v>prefinal</v>
      </c>
      <c r="E1233" s="73" t="str">
        <f>[2]自有船应收租金!I1175</f>
        <v>2021.01.20-2021.02.01</v>
      </c>
      <c r="F1233" s="74">
        <f>[2]自有船应收租金!V1175</f>
        <v>0</v>
      </c>
      <c r="G1233" s="73">
        <f>[2]自有船应收租金!AA1175</f>
        <v>93727.520273972594</v>
      </c>
      <c r="H1233" s="73">
        <f>IF([2]自有船应收租金!AB1175="","",[2]自有船应收租金!AB1175)</f>
        <v>93717.2</v>
      </c>
      <c r="I1233" s="77" t="str">
        <f>[2]自有船应收租金!Y1175</f>
        <v>1.25%佣金</v>
      </c>
    </row>
    <row r="1234" spans="2:9" s="53" customFormat="1" ht="12" customHeight="1">
      <c r="B1234" s="73" t="str">
        <f>[2]自有船应收租金!B1176</f>
        <v>ACACIA WA</v>
      </c>
      <c r="C1234" s="73" t="str">
        <f>[2]自有船应收租金!C1176</f>
        <v>STM</v>
      </c>
      <c r="D1234" s="73" t="str">
        <f>[2]自有船应收租金!F1176</f>
        <v>第06期</v>
      </c>
      <c r="E1234" s="73" t="str">
        <f>[2]自有船应收租金!I1176</f>
        <v>2021.01.19-2021.02.03</v>
      </c>
      <c r="F1234" s="74">
        <f>[2]自有船应收租金!V1176</f>
        <v>0</v>
      </c>
      <c r="G1234" s="73">
        <f>[2]自有船应收租金!AA1176</f>
        <v>105700</v>
      </c>
      <c r="H1234" s="73">
        <f>IF([2]自有船应收租金!AB1176="","",[2]自有船应收租金!AB1176)</f>
        <v>105700</v>
      </c>
      <c r="I1234" s="77">
        <f>[2]自有船应收租金!Y1176</f>
        <v>0</v>
      </c>
    </row>
    <row r="1235" spans="2:9" s="53" customFormat="1" ht="12" customHeight="1">
      <c r="B1235" s="73" t="str">
        <f>[2]自有船应收租金!B1177</f>
        <v>JRS CORVUS</v>
      </c>
      <c r="C1235" s="73" t="str">
        <f>[2]自有船应收租金!C1177</f>
        <v>STM</v>
      </c>
      <c r="D1235" s="73" t="str">
        <f>[2]自有船应收租金!F1177</f>
        <v>第03期</v>
      </c>
      <c r="E1235" s="73" t="str">
        <f>[2]自有船应收租金!I1177</f>
        <v>2021.01.19-2121.02.03</v>
      </c>
      <c r="F1235" s="74">
        <f>[2]自有船应收租金!V1177</f>
        <v>0</v>
      </c>
      <c r="G1235" s="73">
        <f>[2]自有船应收租金!AA1177</f>
        <v>105700</v>
      </c>
      <c r="H1235" s="73">
        <f>IF([2]自有船应收租金!AB1177="","",[2]自有船应收租金!AB1177)</f>
        <v>105700</v>
      </c>
      <c r="I1235" s="77">
        <f>[2]自有船应收租金!Y1177</f>
        <v>0</v>
      </c>
    </row>
    <row r="1236" spans="2:9" s="53" customFormat="1" ht="12" customHeight="1">
      <c r="B1236" s="73" t="str">
        <f>[2]自有船应收租金!B1178</f>
        <v>Heung-A Singapore</v>
      </c>
      <c r="C1236" s="73" t="str">
        <f>[2]自有船应收租金!C1178</f>
        <v>NS</v>
      </c>
      <c r="D1236" s="73" t="str">
        <f>[2]自有船应收租金!F1178</f>
        <v>第05期</v>
      </c>
      <c r="E1236" s="73" t="str">
        <f>[2]自有船应收租金!I1178</f>
        <v>2021.01.20-2021.02.04</v>
      </c>
      <c r="F1236" s="74">
        <f>[2]自有船应收租金!V1178</f>
        <v>0</v>
      </c>
      <c r="G1236" s="73">
        <f>[2]自有船应收租金!AA1178</f>
        <v>93968.75</v>
      </c>
      <c r="H1236" s="73">
        <f>IF([2]自有船应收租金!AB1178="","",[2]自有船应收租金!AB1178)</f>
        <v>93931.29</v>
      </c>
      <c r="I1236" s="77" t="str">
        <f>[2]自有船应收租金!Y1178</f>
        <v>1.25%佣金</v>
      </c>
    </row>
    <row r="1237" spans="2:9" s="53" customFormat="1" ht="12" customHeight="1">
      <c r="B1237" s="73" t="str">
        <f>[2]自有船应收租金!B1179</f>
        <v>Contship Day</v>
      </c>
      <c r="C1237" s="73" t="str">
        <f>[2]自有船应收租金!C1179</f>
        <v>APL</v>
      </c>
      <c r="D1237" s="73" t="str">
        <f>[2]自有船应收租金!F1179</f>
        <v>第06期</v>
      </c>
      <c r="E1237" s="73" t="str">
        <f>[2]自有船应收租金!I1179</f>
        <v>2021.01.20-2021.02.04</v>
      </c>
      <c r="F1237" s="74">
        <f>[2]自有船应收租金!V1179</f>
        <v>-12872</v>
      </c>
      <c r="G1237" s="73">
        <f>[2]自有船应收租金!AA1179</f>
        <v>86072</v>
      </c>
      <c r="H1237" s="73">
        <f>IF([2]自有船应收租金!AB1179="","",[2]自有船应收租金!AB1179)</f>
        <v>73192.509999999995</v>
      </c>
      <c r="I1237" s="77" t="str">
        <f>[2]自有船应收租金!Y1179</f>
        <v>油样检测费/船员劳务费11-12月</v>
      </c>
    </row>
    <row r="1238" spans="2:9" s="53" customFormat="1" ht="12" customHeight="1">
      <c r="B1238" s="73" t="str">
        <f>[2]自有船应收租金!B1180</f>
        <v>ACACIA LAN</v>
      </c>
      <c r="C1238" s="73" t="str">
        <f>[2]自有船应收租金!C1180</f>
        <v>STM</v>
      </c>
      <c r="D1238" s="73" t="str">
        <f>[2]自有船应收租金!F1180</f>
        <v>prefinal</v>
      </c>
      <c r="E1238" s="73" t="str">
        <f>[2]自有船应收租金!I1180</f>
        <v>2021.01.21-2021.02.02</v>
      </c>
      <c r="F1238" s="74">
        <f>[2]自有船应收租金!V1180</f>
        <v>-8100</v>
      </c>
      <c r="G1238" s="73">
        <f>[2]自有船应收租金!AA1180</f>
        <v>-159197.29166666701</v>
      </c>
      <c r="H1238" s="73">
        <f>IF([2]自有船应收租金!AB1180="","",[2]自有船应收租金!AB1180)</f>
        <v>-159197.29</v>
      </c>
      <c r="I1238" s="77">
        <f>[2]自有船应收租金!Y1180</f>
        <v>0</v>
      </c>
    </row>
    <row r="1239" spans="2:9" s="53" customFormat="1" ht="12" customHeight="1">
      <c r="B1239" s="73" t="str">
        <f>[2]自有船应收租金!B1181</f>
        <v>ACACIA LAN</v>
      </c>
      <c r="C1239" s="73" t="str">
        <f>[2]自有船应收租金!C1181</f>
        <v>STM</v>
      </c>
      <c r="D1239" s="73" t="str">
        <f>[2]自有船应收租金!F1181</f>
        <v>final</v>
      </c>
      <c r="E1239" s="73" t="str">
        <f>[2]自有船应收租金!I1181</f>
        <v>2021.01.21-2021.02.02</v>
      </c>
      <c r="F1239" s="74">
        <f>[2]自有船应收租金!V1181</f>
        <v>0</v>
      </c>
      <c r="G1239" s="73">
        <f>[2]自有船应收租金!AA1181</f>
        <v>1314.36</v>
      </c>
      <c r="H1239" s="73">
        <f>IF([2]自有船应收租金!AB1181="","",[2]自有船应收租金!AB1181)</f>
        <v>1314.3500000000099</v>
      </c>
      <c r="I1239" s="77">
        <f>[2]自有船应收租金!Y1181</f>
        <v>0</v>
      </c>
    </row>
    <row r="1240" spans="2:9" s="53" customFormat="1" ht="12" customHeight="1">
      <c r="B1240" s="73" t="str">
        <f>[2]自有船应收租金!B1182</f>
        <v>ACACIA MING</v>
      </c>
      <c r="C1240" s="73" t="str">
        <f>[2]自有船应收租金!C1182</f>
        <v>TCL</v>
      </c>
      <c r="D1240" s="73" t="str">
        <f>[2]自有船应收租金!F1182</f>
        <v>第06期</v>
      </c>
      <c r="E1240" s="73" t="str">
        <f>[2]自有船应收租金!I1182</f>
        <v>2021.01.23-2021.02.07</v>
      </c>
      <c r="F1240" s="74">
        <f>[2]自有船应收租金!V1182</f>
        <v>0</v>
      </c>
      <c r="G1240" s="73">
        <f>[2]自有船应收租金!AA1182</f>
        <v>77931.924620000005</v>
      </c>
      <c r="H1240" s="73">
        <f>IF([2]自有船应收租金!AB1182="","",[2]自有船应收租金!AB1182)</f>
        <v>77891.960000000006</v>
      </c>
      <c r="I1240" s="77" t="str">
        <f>[2]自有船应收租金!Y1182</f>
        <v>停租（2021.01.20.0700LT--1.21 1305LT 1.253472天 )</v>
      </c>
    </row>
    <row r="1241" spans="2:9" s="53" customFormat="1" ht="12" customHeight="1">
      <c r="B1241" s="73" t="str">
        <f>[2]自有船应收租金!B1183</f>
        <v>A KOU</v>
      </c>
      <c r="C1241" s="73" t="str">
        <f>[2]自有船应收租金!C1183</f>
        <v>KMTC</v>
      </c>
      <c r="D1241" s="73" t="str">
        <f>[2]自有船应收租金!F1183</f>
        <v>第10期</v>
      </c>
      <c r="E1241" s="73" t="str">
        <f>[2]自有船应收租金!I1183</f>
        <v>2021.01.23-2021.02.07</v>
      </c>
      <c r="F1241" s="74">
        <f>[2]自有船应收租金!V1183</f>
        <v>0</v>
      </c>
      <c r="G1241" s="73">
        <f>[2]自有船应收租金!AA1183</f>
        <v>107400</v>
      </c>
      <c r="H1241" s="73">
        <f>IF([2]自有船应收租金!AB1183="","",[2]自有船应收租金!AB1183)</f>
        <v>107400</v>
      </c>
      <c r="I1241" s="77" t="str">
        <f>[2]自有船应收租金!Y1183</f>
        <v>1.25%佣金</v>
      </c>
    </row>
    <row r="1242" spans="2:9" s="53" customFormat="1" ht="12" customHeight="1">
      <c r="B1242" s="73" t="str">
        <f>[2]自有船应收租金!B1184</f>
        <v>ACACIA LIBRA</v>
      </c>
      <c r="C1242" s="73" t="str">
        <f>[2]自有船应收租金!C1184</f>
        <v>COSCO</v>
      </c>
      <c r="D1242" s="73" t="str">
        <f>[2]自有船应收租金!F1184</f>
        <v>第10期</v>
      </c>
      <c r="E1242" s="73" t="str">
        <f>[2]自有船应收租金!I1184</f>
        <v>2021.01.23-2021.02.07</v>
      </c>
      <c r="F1242" s="74">
        <f>[2]自有船应收租金!V1184</f>
        <v>-2623.8</v>
      </c>
      <c r="G1242" s="73">
        <f>[2]自有船应收租金!AA1184</f>
        <v>146548.79999999999</v>
      </c>
      <c r="H1242" s="73">
        <f>IF([2]自有船应收租金!AB1184="","",[2]自有船应收租金!AB1184)</f>
        <v>146546.85999999999</v>
      </c>
      <c r="I1242" s="77" t="str">
        <f>[2]自有船应收租金!Y1184</f>
        <v>船员劳务费12月</v>
      </c>
    </row>
    <row r="1243" spans="2:9" s="53" customFormat="1" ht="12" customHeight="1">
      <c r="B1243" s="73" t="str">
        <f>[2]自有船应收租金!B1185</f>
        <v>A KEIGA</v>
      </c>
      <c r="C1243" s="73" t="str">
        <f>[2]自有船应收租金!C1185</f>
        <v>DBR</v>
      </c>
      <c r="D1243" s="73" t="str">
        <f>[2]自有船应收租金!F1185</f>
        <v>第03期</v>
      </c>
      <c r="E1243" s="73" t="str">
        <f>[2]自有船应收租金!I1185</f>
        <v>2021.01.24-2021.02.08</v>
      </c>
      <c r="F1243" s="74">
        <f>[2]自有船应收租金!V1185</f>
        <v>0</v>
      </c>
      <c r="G1243" s="73">
        <f>[2]自有船应收租金!AA1185</f>
        <v>97700</v>
      </c>
      <c r="H1243" s="73">
        <f>IF([2]自有船应收租金!AB1185="","",[2]自有船应收租金!AB1185)</f>
        <v>97700</v>
      </c>
      <c r="I1243" s="77" t="str">
        <f>[2]自有船应收租金!Y1185</f>
        <v>交船检验费</v>
      </c>
    </row>
    <row r="1244" spans="2:9" s="53" customFormat="1" ht="12" customHeight="1">
      <c r="B1244" s="73" t="str">
        <f>[2]自有船应收租金!B1186</f>
        <v>ACACIA HAWK</v>
      </c>
      <c r="C1244" s="73" t="str">
        <f>[2]自有船应收租金!C1186</f>
        <v>CMS</v>
      </c>
      <c r="D1244" s="73" t="str">
        <f>[2]自有船应收租金!F1186</f>
        <v>第74期</v>
      </c>
      <c r="E1244" s="73" t="str">
        <f>[2]自有船应收租金!I1186</f>
        <v>2021.01.27-2021.02.11</v>
      </c>
      <c r="F1244" s="74">
        <f>[2]自有船应收租金!V1186</f>
        <v>0</v>
      </c>
      <c r="G1244" s="73">
        <f>[2]自有船应收租金!AA1186</f>
        <v>105542.465753425</v>
      </c>
      <c r="H1244" s="73">
        <f>IF([2]自有船应收租金!AB1186="","",[2]自有船应收租金!AB1186)</f>
        <v>105514.98</v>
      </c>
      <c r="I1244" s="77">
        <f>[2]自有船应收租金!Y1186</f>
        <v>0</v>
      </c>
    </row>
    <row r="1245" spans="2:9" s="53" customFormat="1" ht="12" customHeight="1">
      <c r="B1245" s="73" t="str">
        <f>[2]自有船应收租金!B1187</f>
        <v>ACACIA REI</v>
      </c>
      <c r="C1245" s="73" t="str">
        <f>[2]自有船应收租金!C1187</f>
        <v>STM</v>
      </c>
      <c r="D1245" s="73" t="str">
        <f>[2]自有船应收租金!F1187</f>
        <v>第11期</v>
      </c>
      <c r="E1245" s="73" t="str">
        <f>[2]自有船应收租金!I1187</f>
        <v>2021.01.28-2021.02.12</v>
      </c>
      <c r="F1245" s="74">
        <f>[2]自有船应收租金!V1187</f>
        <v>0</v>
      </c>
      <c r="G1245" s="73">
        <f>[2]自有船应收租金!AA1187</f>
        <v>181200</v>
      </c>
      <c r="H1245" s="73">
        <f>IF([2]自有船应收租金!AB1187="","",[2]自有船应收租金!AB1187)</f>
        <v>181200</v>
      </c>
      <c r="I1245" s="77">
        <f>[2]自有船应收租金!Y1187</f>
        <v>0</v>
      </c>
    </row>
    <row r="1246" spans="2:9" s="53" customFormat="1" ht="12" customHeight="1">
      <c r="B1246" s="73" t="str">
        <f>[2]自有船应收租金!B1188</f>
        <v>Heung-A Jakarta</v>
      </c>
      <c r="C1246" s="73" t="str">
        <f>[2]自有船应收租金!C1188</f>
        <v>PAN</v>
      </c>
      <c r="D1246" s="73" t="str">
        <f>[2]自有船应收租金!F1188</f>
        <v>第08期</v>
      </c>
      <c r="E1246" s="73" t="str">
        <f>[2]自有船应收租金!I1188</f>
        <v>2021.01.29-2021.02.13</v>
      </c>
      <c r="F1246" s="74">
        <f>[2]自有船应收租金!V1188</f>
        <v>0</v>
      </c>
      <c r="G1246" s="73">
        <f>[2]自有船应收租金!AA1188</f>
        <v>78462.5</v>
      </c>
      <c r="H1246" s="73">
        <f>IF([2]自有船应收租金!AB1188="","",[2]自有船应收租金!AB1188)</f>
        <v>78435.039999999994</v>
      </c>
      <c r="I1246" s="77">
        <f>[2]自有船应收租金!Y1188</f>
        <v>0</v>
      </c>
    </row>
    <row r="1247" spans="2:9" s="53" customFormat="1" ht="12" customHeight="1">
      <c r="B1247" s="73" t="str">
        <f>[2]自有船应收租金!B1189</f>
        <v>ACACIA MAKOTO</v>
      </c>
      <c r="C1247" s="73" t="str">
        <f>[2]自有船应收租金!C1189</f>
        <v>STM</v>
      </c>
      <c r="D1247" s="73" t="str">
        <f>[2]自有船应收租金!F1189</f>
        <v>第64期</v>
      </c>
      <c r="E1247" s="73" t="str">
        <f>[2]自有船应收租金!I1189</f>
        <v>2021.01.29-2021.02.13</v>
      </c>
      <c r="F1247" s="74">
        <f>[2]自有船应收租金!V1189</f>
        <v>0</v>
      </c>
      <c r="G1247" s="73">
        <f>[2]自有船应收租金!AA1189</f>
        <v>166200</v>
      </c>
      <c r="H1247" s="73">
        <f>IF([2]自有船应收租金!AB1189="","",[2]自有船应收租金!AB1189)</f>
        <v>166200</v>
      </c>
      <c r="I1247" s="77">
        <f>[2]自有船应收租金!Y1189</f>
        <v>0</v>
      </c>
    </row>
    <row r="1248" spans="2:9" s="53" customFormat="1" ht="12" customHeight="1">
      <c r="B1248" s="73" t="str">
        <f>[2]自有船应收租金!B1190</f>
        <v>A FUJI</v>
      </c>
      <c r="C1248" s="73" t="str">
        <f>[2]自有船应收租金!C1190</f>
        <v>APL</v>
      </c>
      <c r="D1248" s="73" t="str">
        <f>[2]自有船应收租金!F1190</f>
        <v>第02期</v>
      </c>
      <c r="E1248" s="73" t="str">
        <f>[2]自有船应收租金!I1190</f>
        <v>2021.01.29-2021.02.13</v>
      </c>
      <c r="F1248" s="74">
        <f>[2]自有船应收租金!V1190</f>
        <v>0</v>
      </c>
      <c r="G1248" s="73">
        <f>[2]自有船应收租金!AA1190</f>
        <v>369315.33299999998</v>
      </c>
      <c r="H1248" s="73">
        <f>IF([2]自有船应收租金!AB1190="","",[2]自有船应收租金!AB1190)</f>
        <v>369308.42</v>
      </c>
      <c r="I1248" s="77" t="str">
        <f>[2]自有船应收租金!Y1190</f>
        <v>油样检测费</v>
      </c>
    </row>
    <row r="1249" spans="2:9" s="53" customFormat="1" ht="12" customHeight="1">
      <c r="B1249" s="73" t="str">
        <f>[2]自有船应收租金!B1191</f>
        <v>Heung-A Manila</v>
      </c>
      <c r="C1249" s="73" t="str">
        <f>[2]自有船应收租金!C1191</f>
        <v>MIS</v>
      </c>
      <c r="D1249" s="73" t="str">
        <f>[2]自有船应收租金!F1191</f>
        <v>final</v>
      </c>
      <c r="E1249" s="73" t="str">
        <f>[2]自有船应收租金!I1191</f>
        <v>2021.01.29-2021.02.02</v>
      </c>
      <c r="F1249" s="74">
        <f>[2]自有船应收租金!V1191</f>
        <v>0</v>
      </c>
      <c r="G1249" s="73">
        <f>[2]自有船应收租金!AA1191</f>
        <v>-1896.57845343843</v>
      </c>
      <c r="H1249" s="73">
        <f>IF([2]自有船应收租金!AB1191="","",[2]自有船应收租金!AB1191)</f>
        <v>-1896.44</v>
      </c>
      <c r="I1249" s="77" t="str">
        <f>[2]自有船应收租金!Y1191</f>
        <v>1.25%佣金/停租左舷舷梯损坏只能右舷靠泊 2021/2/2 0600-1600 0.417天</v>
      </c>
    </row>
    <row r="1250" spans="2:9" s="53" customFormat="1" ht="12" customHeight="1">
      <c r="B1250" s="73" t="str">
        <f>[2]自有船应收租金!B1192</f>
        <v>A ROKU</v>
      </c>
      <c r="C1250" s="73" t="str">
        <f>[2]自有船应收租金!C1192</f>
        <v>TSL</v>
      </c>
      <c r="D1250" s="73" t="str">
        <f>[2]自有船应收租金!F1192</f>
        <v>第07期</v>
      </c>
      <c r="E1250" s="73" t="str">
        <f>[2]自有船应收租金!I1192</f>
        <v>2021.02.01-2021.02.16</v>
      </c>
      <c r="F1250" s="74">
        <f>[2]自有船应收租金!V1192</f>
        <v>-742.52</v>
      </c>
      <c r="G1250" s="73">
        <f>[2]自有船应收租金!AA1192</f>
        <v>139720.337705479</v>
      </c>
      <c r="H1250" s="73">
        <f>IF([2]自有船应收租金!AB1192="","",[2]自有船应收租金!AB1192)</f>
        <v>139702.87</v>
      </c>
      <c r="I1250" s="77" t="str">
        <f>[2]自有船应收租金!Y1192</f>
        <v>1.25%佣金/冷箱劳务费/停租货柜倒塌（2020.11.10 0630-11.12 2106 2.61天）</v>
      </c>
    </row>
    <row r="1251" spans="2:9" s="53" customFormat="1" ht="12" customHeight="1">
      <c r="B1251" s="73" t="str">
        <f>[2]自有船应收租金!B1193</f>
        <v>JRS CARINA</v>
      </c>
      <c r="C1251" s="73" t="str">
        <f>[2]自有船应收租金!C1193</f>
        <v>CCL</v>
      </c>
      <c r="D1251" s="73" t="str">
        <f>[2]自有船应收租金!F1193</f>
        <v>第64期</v>
      </c>
      <c r="E1251" s="73" t="str">
        <f>[2]自有船应收租金!I1193</f>
        <v>2021.01.30-2021.02.14</v>
      </c>
      <c r="F1251" s="74">
        <f>[2]自有船应收租金!V1193</f>
        <v>0</v>
      </c>
      <c r="G1251" s="73">
        <f>[2]自有船应收租金!AA1193</f>
        <v>109657.69</v>
      </c>
      <c r="H1251" s="73">
        <f>IF([2]自有船应收租金!AB1193="","",[2]自有船应收租金!AB1193)</f>
        <v>109650.23</v>
      </c>
      <c r="I1251" s="77" t="str">
        <f>[2]自有船应收租金!Y1193</f>
        <v>船东费</v>
      </c>
    </row>
    <row r="1252" spans="2:9" s="53" customFormat="1" ht="12" customHeight="1">
      <c r="B1252" s="73" t="str">
        <f>[2]自有船应收租金!B1194</f>
        <v>ACACIA ARIES</v>
      </c>
      <c r="C1252" s="73" t="str">
        <f>[2]自有船应收租金!C1194</f>
        <v>STM</v>
      </c>
      <c r="D1252" s="73" t="str">
        <f>[2]自有船应收租金!F1194</f>
        <v>第24期</v>
      </c>
      <c r="E1252" s="73" t="str">
        <f>[2]自有船应收租金!I1194</f>
        <v>2021.01.30-2021.02.14</v>
      </c>
      <c r="F1252" s="74">
        <f>[2]自有船应收租金!V1194</f>
        <v>0</v>
      </c>
      <c r="G1252" s="73">
        <f>[2]自有船应收租金!AA1194</f>
        <v>83150</v>
      </c>
      <c r="H1252" s="73">
        <f>IF([2]自有船应收租金!AB1194="","",[2]自有船应收租金!AB1194)</f>
        <v>83150</v>
      </c>
      <c r="I1252" s="77">
        <f>[2]自有船应收租金!Y1194</f>
        <v>0</v>
      </c>
    </row>
    <row r="1253" spans="2:9" s="53" customFormat="1" ht="12" customHeight="1">
      <c r="B1253" s="73" t="str">
        <f>[2]自有船应收租金!B1195</f>
        <v>ACACIA TAURUS</v>
      </c>
      <c r="C1253" s="73" t="str">
        <f>[2]自有船应收租金!C1195</f>
        <v>DWS</v>
      </c>
      <c r="D1253" s="73" t="str">
        <f>[2]自有船应收租金!F1195</f>
        <v>第07期</v>
      </c>
      <c r="E1253" s="73" t="str">
        <f>[2]自有船应收租金!I1195</f>
        <v>2021.01.30-2021.02.14</v>
      </c>
      <c r="F1253" s="74">
        <f>[2]自有船应收租金!V1195</f>
        <v>0</v>
      </c>
      <c r="G1253" s="73">
        <f>[2]自有船应收租金!AA1195</f>
        <v>81388.310821917796</v>
      </c>
      <c r="H1253" s="73">
        <f>IF([2]自有船应收租金!AB1195="","",[2]自有船应收租金!AB1195)</f>
        <v>81350.84</v>
      </c>
      <c r="I1253" s="77" t="str">
        <f>[2]自有船应收租金!Y1195</f>
        <v>船东费</v>
      </c>
    </row>
    <row r="1254" spans="2:9" s="53" customFormat="1" ht="12" customHeight="1">
      <c r="B1254" s="73" t="str">
        <f>[2]自有船应收租金!B1196</f>
        <v>A KIBO</v>
      </c>
      <c r="C1254" s="73" t="str">
        <f>[2]自有船应收租金!C1196</f>
        <v>GMS</v>
      </c>
      <c r="D1254" s="73" t="str">
        <f>[2]自有船应收租金!F1196</f>
        <v>第05期</v>
      </c>
      <c r="E1254" s="73" t="str">
        <f>[2]自有船应收租金!I1196</f>
        <v>2021.01.31-2021.02.15</v>
      </c>
      <c r="F1254" s="74">
        <f>[2]自有船应收租金!V1196</f>
        <v>0</v>
      </c>
      <c r="G1254" s="73">
        <f>[2]自有船应收租金!AA1196</f>
        <v>165337.38233749999</v>
      </c>
      <c r="H1254" s="73">
        <f>IF([2]自有船应收租金!AB1196="","",[2]自有船应收租金!AB1196)</f>
        <v>165337.35999999999</v>
      </c>
      <c r="I1254" s="77" t="str">
        <f>[2]自有船应收租金!Y1196</f>
        <v>1.25%佣金/交船检验费/停租2021.01.05 0250-1300 0.42361天，香港上船员</v>
      </c>
    </row>
    <row r="1255" spans="2:9" s="53" customFormat="1" ht="12" customHeight="1">
      <c r="B1255" s="73" t="str">
        <f>[2]自有船应收租金!B1197</f>
        <v>A FUKU</v>
      </c>
      <c r="C1255" s="73" t="str">
        <f>[2]自有船应收租金!C1197</f>
        <v>TSL</v>
      </c>
      <c r="D1255" s="73" t="str">
        <f>[2]自有船应收租金!F1197</f>
        <v>第09期</v>
      </c>
      <c r="E1255" s="73" t="str">
        <f>[2]自有船应收租金!I1197</f>
        <v>2021.02.01-2021.02.16</v>
      </c>
      <c r="F1255" s="74">
        <f>[2]自有船应收租金!V1197</f>
        <v>0</v>
      </c>
      <c r="G1255" s="73">
        <f>[2]自有船应收租金!AA1197</f>
        <v>104287.5</v>
      </c>
      <c r="H1255" s="73">
        <f>IF([2]自有船应收租金!AB1197="","",[2]自有船应收租金!AB1197)</f>
        <v>104270.05</v>
      </c>
      <c r="I1255" s="77" t="str">
        <f>[2]自有船应收租金!Y1197</f>
        <v>1.25%佣金</v>
      </c>
    </row>
    <row r="1256" spans="2:9" s="53" customFormat="1" ht="12" customHeight="1">
      <c r="B1256" s="73" t="str">
        <f>[2]自有船应收租金!B1198</f>
        <v>LISBOA</v>
      </c>
      <c r="C1256" s="73" t="str">
        <f>[2]自有船应收租金!C1198</f>
        <v>STM</v>
      </c>
      <c r="D1256" s="73" t="str">
        <f>[2]自有船应收租金!F1198</f>
        <v>prefinal</v>
      </c>
      <c r="E1256" s="73" t="str">
        <f>[2]自有船应收租金!I1198</f>
        <v>2021.02.01-2021.02.21</v>
      </c>
      <c r="F1256" s="74">
        <f>[2]自有船应收租金!V1198</f>
        <v>0</v>
      </c>
      <c r="G1256" s="73">
        <f>[2]自有船应收租金!AA1198</f>
        <v>130627.726</v>
      </c>
      <c r="H1256" s="73">
        <f>IF([2]自有船应收租金!AB1198="","",[2]自有船应收租金!AB1198)</f>
        <v>130627.39</v>
      </c>
      <c r="I1256" s="77">
        <f>[2]自有船应收租金!Y1198</f>
        <v>0</v>
      </c>
    </row>
    <row r="1257" spans="2:9" s="53" customFormat="1" ht="12" customHeight="1">
      <c r="B1257" s="73" t="str">
        <f>[2]自有船应收租金!B1199</f>
        <v>LISBOA</v>
      </c>
      <c r="C1257" s="73" t="str">
        <f>[2]自有船应收租金!C1199</f>
        <v>STM</v>
      </c>
      <c r="D1257" s="73" t="str">
        <f>[2]自有船应收租金!F1199</f>
        <v>final</v>
      </c>
      <c r="E1257" s="73" t="str">
        <f>[2]自有船应收租金!I1199</f>
        <v>2021.02.01-2021.02.21</v>
      </c>
      <c r="F1257" s="74">
        <f>[2]自有船应收租金!V1199</f>
        <v>-2860</v>
      </c>
      <c r="G1257" s="73">
        <f>[2]自有船应收租金!AA1199</f>
        <v>2860</v>
      </c>
      <c r="H1257" s="73" t="str">
        <f>IF([2]自有船应收租金!AB1199="","",[2]自有船应收租金!AB1199)</f>
        <v/>
      </c>
      <c r="I1257" s="77" t="str">
        <f>[2]自有船应收租金!Y1199</f>
        <v>劳务费V.2044-2106</v>
      </c>
    </row>
    <row r="1258" spans="2:9" s="53" customFormat="1" ht="12" customHeight="1">
      <c r="B1258" s="73" t="str">
        <f>[2]自有船应收租金!B1200</f>
        <v>ACACIA VIRGO</v>
      </c>
      <c r="C1258" s="73" t="str">
        <f>[2]自有船应收租金!C1200</f>
        <v>SCP</v>
      </c>
      <c r="D1258" s="73" t="str">
        <f>[2]自有船应收租金!F1200</f>
        <v>prefinal2</v>
      </c>
      <c r="E1258" s="73" t="str">
        <f>[2]自有船应收租金!I1200</f>
        <v>2021.02.01-2021.02.07</v>
      </c>
      <c r="F1258" s="74">
        <f>[2]自有船应收租金!V1200</f>
        <v>-6701</v>
      </c>
      <c r="G1258" s="73">
        <f>[2]自有船应收租金!AA1200</f>
        <v>-454.09774543380303</v>
      </c>
      <c r="H1258" s="73" t="str">
        <f>IF([2]自有船应收租金!AB1200="","",[2]自有船应收租金!AB1200)</f>
        <v/>
      </c>
      <c r="I1258" s="77" t="str">
        <f>[2]自有船应收租金!Y1200</f>
        <v>1.25%佣金/还船检验费/DLC招待费/船员劳务费v.2042-2052 v.2101-2104/收回不合理9期船东费/</v>
      </c>
    </row>
    <row r="1259" spans="2:9" s="53" customFormat="1" ht="12" customHeight="1">
      <c r="B1259" s="73" t="str">
        <f>[2]自有船应收租金!B1201</f>
        <v>ACACIA VIRGO</v>
      </c>
      <c r="C1259" s="73" t="str">
        <f>[2]自有船应收租金!C1201</f>
        <v>SCP</v>
      </c>
      <c r="D1259" s="73" t="str">
        <f>[2]自有船应收租金!F1201</f>
        <v>final</v>
      </c>
      <c r="E1259" s="73" t="str">
        <f>[2]自有船应收租金!I1201</f>
        <v>2021.02.01-2021.02.07</v>
      </c>
      <c r="F1259" s="74">
        <f>[2]自有船应收租金!V1201</f>
        <v>0</v>
      </c>
      <c r="G1259" s="73">
        <f>[2]自有船应收租金!AA1201</f>
        <v>1104.55</v>
      </c>
      <c r="H1259" s="73" t="str">
        <f>IF([2]自有船应收租金!AB1201="","",[2]自有船应收租金!AB1201)</f>
        <v/>
      </c>
      <c r="I1259" s="77">
        <f>[2]自有船应收租金!Y1201</f>
        <v>0</v>
      </c>
    </row>
    <row r="1260" spans="2:9" s="53" customFormat="1" ht="12" customHeight="1">
      <c r="B1260" s="73" t="str">
        <f>[2]自有船应收租金!B1202</f>
        <v>Heung-A Manila</v>
      </c>
      <c r="C1260" s="73" t="str">
        <f>[2]自有船应收租金!C1202</f>
        <v>SCP</v>
      </c>
      <c r="D1260" s="73" t="str">
        <f>[2]自有船应收租金!F1202</f>
        <v>第01期</v>
      </c>
      <c r="E1260" s="73" t="str">
        <f>[2]自有船应收租金!I1202</f>
        <v>2021.02.02-2021.02.17</v>
      </c>
      <c r="F1260" s="74">
        <f>[2]自有船应收租金!V1202</f>
        <v>0</v>
      </c>
      <c r="G1260" s="73">
        <f>[2]自有船应收租金!AA1202</f>
        <v>130631.834229637</v>
      </c>
      <c r="H1260" s="73">
        <f>IF([2]自有船应收租金!AB1202="","",[2]自有船应收租金!AB1202)</f>
        <v>130276.63</v>
      </c>
      <c r="I1260" s="77" t="str">
        <f>[2]自有船应收租金!Y1202</f>
        <v>1.25%佣金</v>
      </c>
    </row>
    <row r="1261" spans="2:9" s="53" customFormat="1" ht="12" customHeight="1">
      <c r="B1261" s="73" t="str">
        <f>[2]自有船应收租金!B1203</f>
        <v>ACACIA WA</v>
      </c>
      <c r="C1261" s="73" t="str">
        <f>[2]自有船应收租金!C1203</f>
        <v>STM</v>
      </c>
      <c r="D1261" s="73" t="str">
        <f>[2]自有船应收租金!F1203</f>
        <v>第07期</v>
      </c>
      <c r="E1261" s="73" t="str">
        <f>[2]自有船应收租金!I1203</f>
        <v>2021.02.03-2021.02.18</v>
      </c>
      <c r="F1261" s="74">
        <f>[2]自有船应收租金!V1203</f>
        <v>0</v>
      </c>
      <c r="G1261" s="73">
        <f>[2]自有船应收租金!AA1203</f>
        <v>105700</v>
      </c>
      <c r="H1261" s="73">
        <f>IF([2]自有船应收租金!AB1203="","",[2]自有船应收租金!AB1203)</f>
        <v>105700</v>
      </c>
      <c r="I1261" s="77">
        <f>[2]自有船应收租金!Y1203</f>
        <v>0</v>
      </c>
    </row>
    <row r="1262" spans="2:9" s="53" customFormat="1" ht="12" customHeight="1">
      <c r="B1262" s="73" t="str">
        <f>[2]自有船应收租金!B1204</f>
        <v>JRS CORVUS</v>
      </c>
      <c r="C1262" s="73" t="str">
        <f>[2]自有船应收租金!C1204</f>
        <v>STM</v>
      </c>
      <c r="D1262" s="73" t="str">
        <f>[2]自有船应收租金!F1204</f>
        <v>第04期</v>
      </c>
      <c r="E1262" s="73" t="str">
        <f>[2]自有船应收租金!I1204</f>
        <v>2021.02.03-2021.02.18</v>
      </c>
      <c r="F1262" s="74">
        <f>[2]自有船应收租金!V1204</f>
        <v>0</v>
      </c>
      <c r="G1262" s="73">
        <f>[2]自有船应收租金!AA1204</f>
        <v>104083.567933333</v>
      </c>
      <c r="H1262" s="73">
        <f>IF([2]自有船应收租金!AB1204="","",[2]自有船应收租金!AB1204)</f>
        <v>104083.54</v>
      </c>
      <c r="I1262" s="77" t="str">
        <f>[2]自有船应收租金!Y1204</f>
        <v>停租主机故障（日本）2021/02/08 16:00 - 2021/02/08 21:00 0.20833天</v>
      </c>
    </row>
    <row r="1263" spans="2:9" s="53" customFormat="1" ht="12" customHeight="1">
      <c r="B1263" s="73" t="str">
        <f>[2]自有船应收租金!B1205</f>
        <v>A MIZUHO</v>
      </c>
      <c r="C1263" s="73" t="str">
        <f>[2]自有船应收租金!C1205</f>
        <v>DBR</v>
      </c>
      <c r="D1263" s="73" t="str">
        <f>[2]自有船应收租金!F1205</f>
        <v>prefinal</v>
      </c>
      <c r="E1263" s="73" t="str">
        <f>[2]自有船应收租金!I1205</f>
        <v>2021.02.03-2021.02.05</v>
      </c>
      <c r="F1263" s="74">
        <f>[2]自有船应收租金!V1205</f>
        <v>-2735</v>
      </c>
      <c r="G1263" s="73">
        <f>[2]自有船应收租金!AA1205</f>
        <v>119502.5346</v>
      </c>
      <c r="H1263" s="73">
        <f>IF([2]自有船应收租金!AB1205="","",[2]自有船应收租金!AB1205)</f>
        <v>119502.54</v>
      </c>
      <c r="I1263" s="77" t="str">
        <f>[2]自有船应收租金!Y1205</f>
        <v>还船检验费/劳务费1.29-2.01</v>
      </c>
    </row>
    <row r="1264" spans="2:9" s="53" customFormat="1" ht="12" customHeight="1">
      <c r="B1264" s="73" t="str">
        <f>[2]自有船应收租金!B1206</f>
        <v>A MIZUHO</v>
      </c>
      <c r="C1264" s="73" t="str">
        <f>[2]自有船应收租金!C1206</f>
        <v>DBR</v>
      </c>
      <c r="D1264" s="73" t="str">
        <f>[2]自有船应收租金!F1206</f>
        <v>final</v>
      </c>
      <c r="E1264" s="73" t="str">
        <f>[2]自有船应收租金!I1206</f>
        <v>2021.02.03-2021.02.05</v>
      </c>
      <c r="F1264" s="74">
        <f>[2]自有船应收租金!V1206</f>
        <v>0</v>
      </c>
      <c r="G1264" s="73">
        <f>[2]自有船应收租金!AA1206</f>
        <v>1000</v>
      </c>
      <c r="H1264" s="73">
        <f>IF([2]自有船应收租金!AB1206="","",[2]自有船应收租金!AB1206)</f>
        <v>1000</v>
      </c>
      <c r="I1264" s="77">
        <f>[2]自有船应收租金!Y1206</f>
        <v>0</v>
      </c>
    </row>
    <row r="1265" spans="2:9" s="53" customFormat="1" ht="12" customHeight="1">
      <c r="B1265" s="73" t="str">
        <f>[2]自有船应收租金!B1207</f>
        <v>Heung-A Singapore</v>
      </c>
      <c r="C1265" s="73" t="str">
        <f>[2]自有船应收租金!C1207</f>
        <v>NS</v>
      </c>
      <c r="D1265" s="73" t="str">
        <f>[2]自有船应收租金!F1207</f>
        <v>第06期</v>
      </c>
      <c r="E1265" s="73" t="str">
        <f>[2]自有船应收租金!I1207</f>
        <v>2021.02.04-2021.02.19</v>
      </c>
      <c r="F1265" s="74">
        <f>[2]自有船应收租金!V1207</f>
        <v>0</v>
      </c>
      <c r="G1265" s="73">
        <f>[2]自有船应收租金!AA1207</f>
        <v>93968.75</v>
      </c>
      <c r="H1265" s="73">
        <f>IF([2]自有船应收租金!AB1207="","",[2]自有船应收租金!AB1207)</f>
        <v>93931.3</v>
      </c>
      <c r="I1265" s="77" t="str">
        <f>[2]自有船应收租金!Y1207</f>
        <v>1.25%佣金</v>
      </c>
    </row>
    <row r="1266" spans="2:9" s="53" customFormat="1" ht="12" customHeight="1">
      <c r="B1266" s="73" t="str">
        <f>[2]自有船应收租金!B1208</f>
        <v>Contship Day</v>
      </c>
      <c r="C1266" s="73" t="str">
        <f>[2]自有船应收租金!C1208</f>
        <v>APL</v>
      </c>
      <c r="D1266" s="73" t="str">
        <f>[2]自有船应收租金!F1208</f>
        <v>第07期</v>
      </c>
      <c r="E1266" s="73" t="str">
        <f>[2]自有船应收租金!I1208</f>
        <v>2021.02.04-2021.02.19</v>
      </c>
      <c r="F1266" s="74">
        <f>[2]自有船应收租金!V1208</f>
        <v>0</v>
      </c>
      <c r="G1266" s="73">
        <f>[2]自有船应收租金!AA1208</f>
        <v>73211.31</v>
      </c>
      <c r="H1266" s="73">
        <f>IF([2]自有船应收租金!AB1208="","",[2]自有船应收租金!AB1208)</f>
        <v>73276.25</v>
      </c>
      <c r="I1266" s="77" t="str">
        <f>[2]自有船应收租金!Y1208</f>
        <v>油样检测费</v>
      </c>
    </row>
    <row r="1267" spans="2:9" s="53" customFormat="1" ht="12" customHeight="1">
      <c r="B1267" s="73" t="str">
        <f>[2]自有船应收租金!B1209</f>
        <v>ACACIA MING</v>
      </c>
      <c r="C1267" s="73" t="str">
        <f>[2]自有船应收租金!C1209</f>
        <v>TCL</v>
      </c>
      <c r="D1267" s="73" t="str">
        <f>[2]自有船应收租金!F1209</f>
        <v>prefinal</v>
      </c>
      <c r="E1267" s="73" t="str">
        <f>[2]自有船应收租金!I1209</f>
        <v>2021.02.07-2021.02.09</v>
      </c>
      <c r="F1267" s="74">
        <f>[2]自有船应收租金!V1209</f>
        <v>0</v>
      </c>
      <c r="G1267" s="73">
        <f>[2]自有船应收租金!AA1209</f>
        <v>-18103.7991</v>
      </c>
      <c r="H1267" s="73" t="str">
        <f>IF([2]自有船应收租金!AB1209="","",[2]自有船应收租金!AB1209)</f>
        <v/>
      </c>
      <c r="I1267" s="77" t="str">
        <f>[2]自有船应收租金!Y1209</f>
        <v>还船检验费/主机失控，2020.02.06 1500时-2.09 1055 2.829861天/主机故障，1.23 1918时-2245时  停租0.14375天</v>
      </c>
    </row>
    <row r="1268" spans="2:9" s="53" customFormat="1" ht="12" customHeight="1">
      <c r="B1268" s="73" t="str">
        <f>[2]自有船应收租金!B1210</f>
        <v>ACACIA MING</v>
      </c>
      <c r="C1268" s="73" t="str">
        <f>[2]自有船应收租金!C1210</f>
        <v>TCL</v>
      </c>
      <c r="D1268" s="73" t="str">
        <f>[2]自有船应收租金!F1210</f>
        <v>prefinal</v>
      </c>
      <c r="E1268" s="73" t="str">
        <f>[2]自有船应收租金!I1210</f>
        <v>2021.02.09-2021.02.20</v>
      </c>
      <c r="F1268" s="74">
        <f>[2]自有船应收租金!V1210</f>
        <v>0</v>
      </c>
      <c r="G1268" s="73">
        <f>[2]自有船应收租金!AA1210</f>
        <v>23993.878348248702</v>
      </c>
      <c r="H1268" s="73" t="str">
        <f>IF([2]自有船应收租金!AB1210="","",[2]自有船应收租金!AB1210)</f>
        <v/>
      </c>
      <c r="I1268" s="77" t="str">
        <f>[2]自有船应收租金!Y1210</f>
        <v>还船右锚脱落，02.15 1640时-02.19 0945时在太仓抛锚，扣租3.711806天</v>
      </c>
    </row>
    <row r="1269" spans="2:9" s="53" customFormat="1" ht="12" customHeight="1">
      <c r="B1269" s="73" t="str">
        <f>[2]自有船应收租金!B1211</f>
        <v>ACACIA MING</v>
      </c>
      <c r="C1269" s="73" t="str">
        <f>[2]自有船应收租金!C1211</f>
        <v>TCL</v>
      </c>
      <c r="D1269" s="73" t="str">
        <f>[2]自有船应收租金!F1211</f>
        <v>final</v>
      </c>
      <c r="E1269" s="73" t="str">
        <f>[2]自有船应收租金!I1211</f>
        <v>2021.02.07-2021.02.20</v>
      </c>
      <c r="F1269" s="74">
        <f>[2]自有船应收租金!V1211</f>
        <v>0</v>
      </c>
      <c r="G1269" s="73">
        <f>[2]自有船应收租金!AA1211</f>
        <v>5000</v>
      </c>
      <c r="H1269" s="73" t="str">
        <f>IF([2]自有船应收租金!AB1211="","",[2]自有船应收租金!AB1211)</f>
        <v/>
      </c>
      <c r="I1269" s="77" t="str">
        <f>[2]自有船应收租金!Y1211</f>
        <v>还船检验费</v>
      </c>
    </row>
    <row r="1270" spans="2:9" s="53" customFormat="1" ht="12" customHeight="1">
      <c r="B1270" s="73" t="str">
        <f>[2]自有船应收租金!B1212</f>
        <v>A KOU</v>
      </c>
      <c r="C1270" s="73" t="str">
        <f>[2]自有船应收租金!C1212</f>
        <v>KMTC</v>
      </c>
      <c r="D1270" s="73" t="str">
        <f>[2]自有船应收租金!F1212</f>
        <v>第11期</v>
      </c>
      <c r="E1270" s="73" t="str">
        <f>[2]自有船应收租金!I1212</f>
        <v>2021.02.07-2021.02.22</v>
      </c>
      <c r="F1270" s="74">
        <f>[2]自有船应收租金!V1212</f>
        <v>0</v>
      </c>
      <c r="G1270" s="73">
        <f>[2]自有船应收租金!AA1212</f>
        <v>57400</v>
      </c>
      <c r="H1270" s="73">
        <f>IF([2]自有船应收租金!AB1212="","",[2]自有船应收租金!AB1212)</f>
        <v>57400</v>
      </c>
      <c r="I1270" s="77" t="str">
        <f>[2]自有船应收租金!Y1212</f>
        <v>1.25%佣金</v>
      </c>
    </row>
    <row r="1271" spans="2:9" s="53" customFormat="1" ht="12" customHeight="1">
      <c r="B1271" s="73" t="str">
        <f>[2]自有船应收租金!B1213</f>
        <v>ACACIA LIBRA</v>
      </c>
      <c r="C1271" s="73" t="str">
        <f>[2]自有船应收租金!C1213</f>
        <v>COSCO</v>
      </c>
      <c r="D1271" s="73" t="str">
        <f>[2]自有船应收租金!F1213</f>
        <v>第11期</v>
      </c>
      <c r="E1271" s="73" t="str">
        <f>[2]自有船应收租金!I1213</f>
        <v>2021.02.07-2021.02.22</v>
      </c>
      <c r="F1271" s="74">
        <f>[2]自有船应收租金!V1213</f>
        <v>0</v>
      </c>
      <c r="G1271" s="73">
        <f>[2]自有船应收租金!AA1213</f>
        <v>139633.75</v>
      </c>
      <c r="H1271" s="73">
        <f>IF([2]自有船应收租金!AB1213="","",[2]自有船应收租金!AB1213)</f>
        <v>139601.04999999999</v>
      </c>
      <c r="I1271" s="77">
        <f>[2]自有船应收租金!Y1213</f>
        <v>0</v>
      </c>
    </row>
    <row r="1272" spans="2:9" s="53" customFormat="1" ht="12" customHeight="1">
      <c r="B1272" s="73" t="str">
        <f>[2]自有船应收租金!B1214</f>
        <v>A MIZUHO</v>
      </c>
      <c r="C1272" s="73" t="str">
        <f>[2]自有船应收租金!C1214</f>
        <v>Heung-A</v>
      </c>
      <c r="D1272" s="73" t="str">
        <f>[2]自有船应收租金!F1214</f>
        <v>第01期</v>
      </c>
      <c r="E1272" s="73" t="str">
        <f>[2]自有船应收租金!I1214</f>
        <v>2021.02.07-2021.02.22</v>
      </c>
      <c r="F1272" s="74">
        <f>[2]自有船应收租金!V1214</f>
        <v>0</v>
      </c>
      <c r="G1272" s="73">
        <f>[2]自有船应收租金!AA1214</f>
        <v>153616.438356164</v>
      </c>
      <c r="H1272" s="73">
        <f>IF([2]自有船应收租金!AB1214="","",[2]自有船应收租金!AB1214)</f>
        <v>153617.5</v>
      </c>
      <c r="I1272" s="77">
        <f>[2]自有船应收租金!Y1214</f>
        <v>0</v>
      </c>
    </row>
    <row r="1273" spans="2:9" s="53" customFormat="1" ht="12" customHeight="1">
      <c r="B1273" s="73" t="str">
        <f>[2]自有船应收租金!B1215</f>
        <v>A KEIGA</v>
      </c>
      <c r="C1273" s="73" t="str">
        <f>[2]自有船应收租金!C1215</f>
        <v>DBR</v>
      </c>
      <c r="D1273" s="73" t="str">
        <f>[2]自有船应收租金!F1215</f>
        <v>第04期</v>
      </c>
      <c r="E1273" s="73" t="str">
        <f>[2]自有船应收租金!I1215</f>
        <v>2021.02.08-2021.02.23</v>
      </c>
      <c r="F1273" s="74">
        <f>[2]自有船应收租金!V1215</f>
        <v>0</v>
      </c>
      <c r="G1273" s="73">
        <f>[2]自有船应收租金!AA1215</f>
        <v>97350</v>
      </c>
      <c r="H1273" s="73">
        <f>IF([2]自有船应收租金!AB1215="","",[2]自有船应收租金!AB1215)</f>
        <v>97350</v>
      </c>
      <c r="I1273" s="77">
        <f>[2]自有船应收租金!Y1215</f>
        <v>0</v>
      </c>
    </row>
    <row r="1274" spans="2:9" s="53" customFormat="1" ht="12" customHeight="1">
      <c r="B1274" s="73" t="str">
        <f>[2]自有船应收租金!B1216</f>
        <v>ACACIA VIRGO</v>
      </c>
      <c r="C1274" s="73" t="str">
        <f>[2]自有船应收租金!C1216</f>
        <v>FESCO</v>
      </c>
      <c r="D1274" s="73" t="str">
        <f>[2]自有船应收租金!F1216</f>
        <v>第01期</v>
      </c>
      <c r="E1274" s="73" t="str">
        <f>[2]自有船应收租金!I1216</f>
        <v>2021.02.09-2021.02.19</v>
      </c>
      <c r="F1274" s="74">
        <f>[2]自有船应收租金!V1216</f>
        <v>0</v>
      </c>
      <c r="G1274" s="73">
        <f>[2]自有船应收租金!AA1216</f>
        <v>99433.333333333299</v>
      </c>
      <c r="H1274" s="73">
        <f>IF([2]自有船应收租金!AB1216="","",[2]自有船应收租金!AB1216)</f>
        <v>99433.33</v>
      </c>
      <c r="I1274" s="77">
        <f>[2]自有船应收租金!Y1216</f>
        <v>0</v>
      </c>
    </row>
    <row r="1275" spans="2:9" s="53" customFormat="1" ht="12" customHeight="1">
      <c r="B1275" s="73" t="str">
        <f>[2]自有船应收租金!B1217</f>
        <v>ACACIA HAWK</v>
      </c>
      <c r="C1275" s="73" t="str">
        <f>[2]自有船应收租金!C1217</f>
        <v>CMS</v>
      </c>
      <c r="D1275" s="73" t="str">
        <f>[2]自有船应收租金!F1217</f>
        <v>第75期</v>
      </c>
      <c r="E1275" s="73" t="str">
        <f>[2]自有船应收租金!I1217</f>
        <v>2021.02.11-2021.02.26</v>
      </c>
      <c r="F1275" s="74">
        <f>[2]自有船应收租金!V1217</f>
        <v>0</v>
      </c>
      <c r="G1275" s="73">
        <f>[2]自有船应收租金!AA1217</f>
        <v>105542.465753425</v>
      </c>
      <c r="H1275" s="73">
        <f>IF([2]自有船应收租金!AB1217="","",[2]自有船应收租金!AB1217)</f>
        <v>105514.98</v>
      </c>
      <c r="I1275" s="77">
        <f>[2]自有船应收租金!Y1217</f>
        <v>0</v>
      </c>
    </row>
    <row r="1276" spans="2:9" s="53" customFormat="1" ht="12" customHeight="1">
      <c r="B1276" s="73" t="str">
        <f>[2]自有船应收租金!B1218</f>
        <v>ACACIA REI</v>
      </c>
      <c r="C1276" s="73" t="str">
        <f>[2]自有船应收租金!C1218</f>
        <v>STM</v>
      </c>
      <c r="D1276" s="73" t="str">
        <f>[2]自有船应收租金!F1218</f>
        <v>第12期</v>
      </c>
      <c r="E1276" s="73" t="str">
        <f>[2]自有船应收租金!I1218</f>
        <v>2021.02.12-2021.02.27</v>
      </c>
      <c r="F1276" s="74">
        <f>[2]自有船应收租金!V1218</f>
        <v>0</v>
      </c>
      <c r="G1276" s="73">
        <f>[2]自有船应收租金!AA1218</f>
        <v>179553.08</v>
      </c>
      <c r="H1276" s="73">
        <f>IF([2]自有船应收租金!AB1218="","",[2]自有船应收租金!AB1218)</f>
        <v>179553.09</v>
      </c>
      <c r="I1276" s="77">
        <f>[2]自有船应收租金!Y1218</f>
        <v>0</v>
      </c>
    </row>
    <row r="1277" spans="2:9" s="53" customFormat="1" ht="12" customHeight="1">
      <c r="B1277" s="73" t="str">
        <f>[2]自有船应收租金!B1219</f>
        <v>Heung-A Jakarta</v>
      </c>
      <c r="C1277" s="73" t="str">
        <f>[2]自有船应收租金!C1219</f>
        <v>PAN</v>
      </c>
      <c r="D1277" s="73" t="str">
        <f>[2]自有船应收租金!F1219</f>
        <v>第09期</v>
      </c>
      <c r="E1277" s="73" t="str">
        <f>[2]自有船应收租金!I1219</f>
        <v>2021.02.13-2021.02.28</v>
      </c>
      <c r="F1277" s="74">
        <f>[2]自有船应收租金!V1219</f>
        <v>0</v>
      </c>
      <c r="G1277" s="73">
        <f>[2]自有船应收租金!AA1219</f>
        <v>78065.460000000006</v>
      </c>
      <c r="H1277" s="73">
        <f>IF([2]自有船应收租金!AB1219="","",[2]自有船应收租金!AB1219)</f>
        <v>78037.97</v>
      </c>
      <c r="I1277" s="77">
        <f>[2]自有船应收租金!Y1219</f>
        <v>0</v>
      </c>
    </row>
    <row r="1278" spans="2:9" s="53" customFormat="1" ht="12" customHeight="1">
      <c r="B1278" s="73" t="str">
        <f>[2]自有船应收租金!B1220</f>
        <v>ACACIA MAKOTO</v>
      </c>
      <c r="C1278" s="73" t="str">
        <f>[2]自有船应收租金!C1220</f>
        <v>STM</v>
      </c>
      <c r="D1278" s="73" t="str">
        <f>[2]自有船应收租金!F1220</f>
        <v>第65期</v>
      </c>
      <c r="E1278" s="73" t="str">
        <f>[2]自有船应收租金!I1220</f>
        <v>2021.02.13-2021.02.28</v>
      </c>
      <c r="F1278" s="74">
        <f>[2]自有船应收租金!V1220</f>
        <v>0</v>
      </c>
      <c r="G1278" s="73">
        <f>[2]自有船应收租金!AA1220</f>
        <v>162671.01</v>
      </c>
      <c r="H1278" s="73">
        <f>IF([2]自有船应收租金!AB1220="","",[2]自有船应收租金!AB1220)</f>
        <v>162671</v>
      </c>
      <c r="I1278" s="77">
        <f>[2]自有船应收租金!Y1220</f>
        <v>0</v>
      </c>
    </row>
    <row r="1279" spans="2:9" s="53" customFormat="1" ht="12" customHeight="1">
      <c r="B1279" s="73" t="str">
        <f>[2]自有船应收租金!B1221</f>
        <v>A FUJI</v>
      </c>
      <c r="C1279" s="73" t="str">
        <f>[2]自有船应收租金!C1221</f>
        <v>APL</v>
      </c>
      <c r="D1279" s="73" t="str">
        <f>[2]自有船应收租金!F1221</f>
        <v>第03期</v>
      </c>
      <c r="E1279" s="73" t="str">
        <f>[2]自有船应收租金!I1221</f>
        <v>2021.02.13-2021.02.28</v>
      </c>
      <c r="F1279" s="74">
        <f>[2]自有船应收租金!V1221</f>
        <v>0</v>
      </c>
      <c r="G1279" s="73">
        <f>[2]自有船应收租金!AA1221</f>
        <v>246900</v>
      </c>
      <c r="H1279" s="73">
        <f>IF([2]自有船应收租金!AB1221="","",[2]自有船应收租金!AB1221)</f>
        <v>246892.52</v>
      </c>
      <c r="I1279" s="77" t="str">
        <f>[2]自有船应收租金!Y1221</f>
        <v>油样检测费</v>
      </c>
    </row>
    <row r="1280" spans="2:9" s="53" customFormat="1" ht="12" customHeight="1">
      <c r="B1280" s="73" t="str">
        <f>[2]自有船应收租金!B1222</f>
        <v>A ROKU</v>
      </c>
      <c r="C1280" s="73" t="str">
        <f>[2]自有船应收租金!C1222</f>
        <v>TSL</v>
      </c>
      <c r="D1280" s="73" t="str">
        <f>[2]自有船应收租金!F1222</f>
        <v>第08期</v>
      </c>
      <c r="E1280" s="73" t="str">
        <f>[2]自有船应收租金!I1222</f>
        <v>2021.02.16-2021.03.01</v>
      </c>
      <c r="F1280" s="74">
        <f>[2]自有船应收租金!V1222</f>
        <v>0</v>
      </c>
      <c r="G1280" s="73">
        <f>[2]自有船应收租金!AA1222</f>
        <v>119768.75</v>
      </c>
      <c r="H1280" s="73">
        <f>IF([2]自有船应收租金!AB1222="","",[2]自有船应收租金!AB1222)</f>
        <v>119751.28</v>
      </c>
      <c r="I1280" s="77" t="str">
        <f>[2]自有船应收租金!Y1222</f>
        <v>1.25%佣金</v>
      </c>
    </row>
    <row r="1281" spans="2:9" s="53" customFormat="1" ht="12" customHeight="1">
      <c r="B1281" s="73" t="str">
        <f>[2]自有船应收租金!B1223</f>
        <v>JRS CARINA</v>
      </c>
      <c r="C1281" s="73" t="str">
        <f>[2]自有船应收租金!C1223</f>
        <v>CCL</v>
      </c>
      <c r="D1281" s="73" t="str">
        <f>[2]自有船应收租金!F1223</f>
        <v>第65期</v>
      </c>
      <c r="E1281" s="73" t="str">
        <f>[2]自有船应收租金!I1223</f>
        <v>2021.02.14-2021.03.01</v>
      </c>
      <c r="F1281" s="74">
        <f>[2]自有船应收租金!V1223</f>
        <v>0</v>
      </c>
      <c r="G1281" s="73">
        <f>[2]自有船应收租金!AA1223</f>
        <v>109900</v>
      </c>
      <c r="H1281" s="73">
        <f>IF([2]自有船应收租金!AB1223="","",[2]自有船应收租金!AB1223)</f>
        <v>109892.47</v>
      </c>
      <c r="I1281" s="77">
        <f>[2]自有船应收租金!Y1223</f>
        <v>0</v>
      </c>
    </row>
    <row r="1282" spans="2:9" s="53" customFormat="1" ht="12" customHeight="1">
      <c r="B1282" s="73" t="str">
        <f>[2]自有船应收租金!B1224</f>
        <v>ACACIA ARIES</v>
      </c>
      <c r="C1282" s="73" t="str">
        <f>[2]自有船应收租金!C1224</f>
        <v>STM</v>
      </c>
      <c r="D1282" s="73" t="str">
        <f>[2]自有船应收租金!F1224</f>
        <v>第25期</v>
      </c>
      <c r="E1282" s="73" t="str">
        <f>[2]自有船应收租金!I1224</f>
        <v>2021.02.14-2021.03.01</v>
      </c>
      <c r="F1282" s="74">
        <f>[2]自有船应收租金!V1224</f>
        <v>0</v>
      </c>
      <c r="G1282" s="73">
        <f>[2]自有船应收租金!AA1224</f>
        <v>81539.87</v>
      </c>
      <c r="H1282" s="73">
        <f>IF([2]自有船应收租金!AB1224="","",[2]自有船应收租金!AB1224)</f>
        <v>81539.88</v>
      </c>
      <c r="I1282" s="77">
        <f>[2]自有船应收租金!Y1224</f>
        <v>0</v>
      </c>
    </row>
    <row r="1283" spans="2:9" s="53" customFormat="1" ht="12" customHeight="1">
      <c r="B1283" s="73" t="str">
        <f>[2]自有船应收租金!B1225</f>
        <v>ACACIA TAURUS</v>
      </c>
      <c r="C1283" s="73" t="str">
        <f>[2]自有船应收租金!C1225</f>
        <v>DWS</v>
      </c>
      <c r="D1283" s="73" t="str">
        <f>[2]自有船应收租金!F1225</f>
        <v>prefinal</v>
      </c>
      <c r="E1283" s="73" t="str">
        <f>[2]自有船应收租金!I1225</f>
        <v>2021.02.14-2021.02.21</v>
      </c>
      <c r="F1283" s="74">
        <f>[2]自有船应收租金!V1225</f>
        <v>0</v>
      </c>
      <c r="G1283" s="73">
        <f>[2]自有船应收租金!AA1225</f>
        <v>34689.504383561602</v>
      </c>
      <c r="H1283" s="73">
        <f>IF([2]自有船应收租金!AB1225="","",[2]自有船应收租金!AB1225)</f>
        <v>34651.99</v>
      </c>
      <c r="I1283" s="77">
        <f>[2]自有船应收租金!Y1225</f>
        <v>0</v>
      </c>
    </row>
    <row r="1284" spans="2:9" s="53" customFormat="1" ht="12" customHeight="1">
      <c r="B1284" s="73" t="str">
        <f>[2]自有船应收租金!B1226</f>
        <v>A KIBO</v>
      </c>
      <c r="C1284" s="73" t="str">
        <f>[2]自有船应收租金!C1226</f>
        <v>GMS</v>
      </c>
      <c r="D1284" s="73" t="str">
        <f>[2]自有船应收租金!F1226</f>
        <v>第06期</v>
      </c>
      <c r="E1284" s="73" t="str">
        <f>[2]自有船应收租金!I1226</f>
        <v>2021.02.15-2021.03.02</v>
      </c>
      <c r="F1284" s="74">
        <f>[2]自有船应收租金!V1226</f>
        <v>0</v>
      </c>
      <c r="G1284" s="73">
        <f>[2]自有船应收租金!AA1226</f>
        <v>171243.75</v>
      </c>
      <c r="H1284" s="73">
        <f>IF([2]自有船应收租金!AB1226="","",[2]自有船应收租金!AB1226)</f>
        <v>171243.75</v>
      </c>
      <c r="I1284" s="77" t="str">
        <f>[2]自有船应收租金!Y1226</f>
        <v>1.25%佣金</v>
      </c>
    </row>
    <row r="1285" spans="2:9" s="53" customFormat="1" ht="12" customHeight="1">
      <c r="B1285" s="73" t="str">
        <f>[2]自有船应收租金!B1227</f>
        <v>A FUKU</v>
      </c>
      <c r="C1285" s="73" t="str">
        <f>[2]自有船应收租金!C1227</f>
        <v>TSL</v>
      </c>
      <c r="D1285" s="73" t="str">
        <f>[2]自有船应收租金!F1227</f>
        <v>第10期</v>
      </c>
      <c r="E1285" s="73" t="str">
        <f>[2]自有船应收租金!I1227</f>
        <v>2021.02.16-2021.02.27</v>
      </c>
      <c r="F1285" s="74">
        <f>[2]自有船应收租金!V1227</f>
        <v>0</v>
      </c>
      <c r="G1285" s="73">
        <f>[2]自有船应收租金!AA1227</f>
        <v>73964.395000000004</v>
      </c>
      <c r="H1285" s="73">
        <f>IF([2]自有船应收租金!AB1227="","",[2]自有船应收租金!AB1227)</f>
        <v>73964.399999999994</v>
      </c>
      <c r="I1285" s="77" t="str">
        <f>[2]自有船应收租金!Y1227</f>
        <v>1.25%佣金</v>
      </c>
    </row>
    <row r="1286" spans="2:9" s="53" customFormat="1" ht="12" customHeight="1">
      <c r="B1286" s="73" t="str">
        <f>[2]自有船应收租金!B1228</f>
        <v>A FUKU</v>
      </c>
      <c r="C1286" s="73" t="str">
        <f>[2]自有船应收租金!C1228</f>
        <v>TSL</v>
      </c>
      <c r="D1286" s="73" t="str">
        <f>[2]自有船应收租金!F1228</f>
        <v>第10期</v>
      </c>
      <c r="E1286" s="73" t="str">
        <f>[2]自有船应收租金!I1228</f>
        <v>2021.02.27-2021.03.01</v>
      </c>
      <c r="F1286" s="74">
        <f>[2]自有船应收租金!V1228</f>
        <v>0</v>
      </c>
      <c r="G1286" s="73">
        <f>[2]自有船应收租金!AA1228</f>
        <v>18670.575000000001</v>
      </c>
      <c r="H1286" s="73">
        <f>IF([2]自有船应收租金!AB1228="","",[2]自有船应收租金!AB1228)</f>
        <v>18653.09</v>
      </c>
      <c r="I1286" s="77" t="str">
        <f>[2]自有船应收租金!Y1228</f>
        <v>1.25%佣金</v>
      </c>
    </row>
    <row r="1287" spans="2:9" s="53" customFormat="1" ht="12" customHeight="1">
      <c r="B1287" s="73" t="str">
        <f>[2]自有船应收租金!B1229</f>
        <v>Heung-A Manila</v>
      </c>
      <c r="C1287" s="73" t="str">
        <f>[2]自有船应收租金!C1229</f>
        <v>SCP</v>
      </c>
      <c r="D1287" s="73" t="str">
        <f>[2]自有船应收租金!F1229</f>
        <v>第02期</v>
      </c>
      <c r="E1287" s="73" t="str">
        <f>[2]自有船应收租金!I1229</f>
        <v>2021.02.17-2021.03.04</v>
      </c>
      <c r="F1287" s="74">
        <f>[2]自有船应收租金!V1229</f>
        <v>0</v>
      </c>
      <c r="G1287" s="73">
        <f>[2]自有船应收租金!AA1229</f>
        <v>248342.49534246599</v>
      </c>
      <c r="H1287" s="73">
        <f>IF([2]自有船应收租金!AB1229="","",[2]自有船应收租金!AB1229)</f>
        <v>248335</v>
      </c>
      <c r="I1287" s="77" t="str">
        <f>[2]自有船应收租金!Y1229</f>
        <v>1.25%佣金</v>
      </c>
    </row>
    <row r="1288" spans="2:9" s="53" customFormat="1" ht="12" customHeight="1">
      <c r="B1288" s="73" t="str">
        <f>[2]自有船应收租金!B1230</f>
        <v>ACACIA WA</v>
      </c>
      <c r="C1288" s="73" t="str">
        <f>[2]自有船应收租金!C1230</f>
        <v>STM</v>
      </c>
      <c r="D1288" s="73" t="str">
        <f>[2]自有船应收租金!F1230</f>
        <v>第08期</v>
      </c>
      <c r="E1288" s="73" t="str">
        <f>[2]自有船应收租金!I1230</f>
        <v>2021.02.18-2021.03.05</v>
      </c>
      <c r="F1288" s="74">
        <f>[2]自有船应收租金!V1230</f>
        <v>0</v>
      </c>
      <c r="G1288" s="73">
        <f>[2]自有船应收租金!AA1230</f>
        <v>88152.07</v>
      </c>
      <c r="H1288" s="73">
        <f>IF([2]自有船应收租金!AB1230="","",[2]自有船应收租金!AB1230)</f>
        <v>88152.07</v>
      </c>
      <c r="I1288" s="77">
        <f>[2]自有船应收租金!Y1230</f>
        <v>0</v>
      </c>
    </row>
    <row r="1289" spans="2:9" s="53" customFormat="1" ht="12" customHeight="1">
      <c r="B1289" s="73" t="str">
        <f>[2]自有船应收租金!B1231</f>
        <v>JRS CORVUS</v>
      </c>
      <c r="C1289" s="73" t="str">
        <f>[2]自有船应收租金!C1231</f>
        <v>STM</v>
      </c>
      <c r="D1289" s="73" t="str">
        <f>[2]自有船应收租金!F1231</f>
        <v>第05期</v>
      </c>
      <c r="E1289" s="73" t="str">
        <f>[2]自有船应收租金!I1231</f>
        <v>2021.02.18-2021.03.05</v>
      </c>
      <c r="F1289" s="74">
        <f>[2]自有船应收租金!V1231</f>
        <v>0</v>
      </c>
      <c r="G1289" s="73">
        <f>[2]自有船应收租金!AA1231</f>
        <v>105700</v>
      </c>
      <c r="H1289" s="73">
        <f>IF([2]自有船应收租金!AB1231="","",[2]自有船应收租金!AB1231)</f>
        <v>105700</v>
      </c>
      <c r="I1289" s="77">
        <f>[2]自有船应收租金!Y1231</f>
        <v>0</v>
      </c>
    </row>
    <row r="1290" spans="2:9" s="53" customFormat="1" ht="12" customHeight="1">
      <c r="B1290" s="73" t="str">
        <f>[2]自有船应收租金!B1232</f>
        <v>ACACIA VIRGO</v>
      </c>
      <c r="C1290" s="73" t="str">
        <f>[2]自有船应收租金!C1232</f>
        <v>FESCO</v>
      </c>
      <c r="D1290" s="73" t="str">
        <f>[2]自有船应收租金!F1232</f>
        <v>第02期</v>
      </c>
      <c r="E1290" s="73" t="str">
        <f>[2]自有船应收租金!I1232</f>
        <v>2021.02.19-2021.03.01</v>
      </c>
      <c r="F1290" s="74">
        <f>[2]自有船应收租金!V1232</f>
        <v>0</v>
      </c>
      <c r="G1290" s="73">
        <f>[2]自有船应收租金!AA1232</f>
        <v>99433.333333333299</v>
      </c>
      <c r="H1290" s="73">
        <f>IF([2]自有船应收租金!AB1232="","",[2]自有船应收租金!AB1232)</f>
        <v>99425.86</v>
      </c>
      <c r="I1290" s="77">
        <f>[2]自有船应收租金!Y1232</f>
        <v>0</v>
      </c>
    </row>
    <row r="1291" spans="2:9" s="53" customFormat="1" ht="12" customHeight="1">
      <c r="B1291" s="73" t="str">
        <f>[2]自有船应收租金!B1233</f>
        <v>LISBOA</v>
      </c>
      <c r="C1291" s="73" t="str">
        <f>[2]自有船应收租金!C1233</f>
        <v>QIF</v>
      </c>
      <c r="D1291" s="73" t="str">
        <f>[2]自有船应收租金!F1233</f>
        <v>第01期</v>
      </c>
      <c r="E1291" s="73" t="str">
        <f>[2]自有船应收租金!I1233</f>
        <v>2021.02.22-2021.03.04</v>
      </c>
      <c r="F1291" s="74">
        <f>[2]自有船应收租金!V1233</f>
        <v>0</v>
      </c>
      <c r="G1291" s="73">
        <f>[2]自有船应收租金!AA1233</f>
        <v>76427.397260273996</v>
      </c>
      <c r="H1291" s="73">
        <f>IF([2]自有船应收租金!AB1233="","",[2]自有船应收租金!AB1233)</f>
        <v>76423.63</v>
      </c>
      <c r="I1291" s="77">
        <f>[2]自有船应收租金!Y1233</f>
        <v>0</v>
      </c>
    </row>
    <row r="1292" spans="2:9" s="53" customFormat="1" ht="12" customHeight="1">
      <c r="B1292" s="73" t="str">
        <f>[2]自有船应收租金!B1234</f>
        <v>Heung-A Singapore</v>
      </c>
      <c r="C1292" s="73" t="str">
        <f>[2]自有船应收租金!C1234</f>
        <v>NS</v>
      </c>
      <c r="D1292" s="73" t="str">
        <f>[2]自有船应收租金!F1234</f>
        <v>第07期</v>
      </c>
      <c r="E1292" s="73" t="str">
        <f>[2]自有船应收租金!I1234</f>
        <v>2021.02.19-2021.03.06</v>
      </c>
      <c r="F1292" s="74">
        <f>[2]自有船应收租金!V1234</f>
        <v>0</v>
      </c>
      <c r="G1292" s="73">
        <f>[2]自有船应收租金!AA1234</f>
        <v>93968.75</v>
      </c>
      <c r="H1292" s="73">
        <f>IF([2]自有船应收租金!AB1234="","",[2]自有船应收租金!AB1234)</f>
        <v>93931.28</v>
      </c>
      <c r="I1292" s="77" t="str">
        <f>[2]自有船应收租金!Y1234</f>
        <v>1.25%佣金</v>
      </c>
    </row>
    <row r="1293" spans="2:9" s="53" customFormat="1" ht="12" customHeight="1">
      <c r="B1293" s="73" t="str">
        <f>[2]自有船应收租金!B1235</f>
        <v>Contship Day</v>
      </c>
      <c r="C1293" s="73" t="str">
        <f>[2]自有船应收租金!C1235</f>
        <v>APL</v>
      </c>
      <c r="D1293" s="73" t="str">
        <f>[2]自有船应收租金!F1235</f>
        <v>第08期</v>
      </c>
      <c r="E1293" s="73" t="str">
        <f>[2]自有船应收租金!I1235</f>
        <v>2021.02.19-2021.03.06</v>
      </c>
      <c r="F1293" s="74">
        <f>[2]自有船应收租金!V1235</f>
        <v>0</v>
      </c>
      <c r="G1293" s="73">
        <f>[2]自有船应收租金!AA1235</f>
        <v>-7286.97</v>
      </c>
      <c r="H1293" s="73">
        <f>IF([2]自有船应收租金!AB1235="","",[2]自有船应收租金!AB1235)</f>
        <v>-7286.97</v>
      </c>
      <c r="I1293" s="77" t="str">
        <f>[2]自有船应收租金!Y1235</f>
        <v>油样检测费/停租02.04 0000-02.08 2400 5天/2.13 00-2.20 0000 7天</v>
      </c>
    </row>
    <row r="1294" spans="2:9" s="53" customFormat="1" ht="12" customHeight="1">
      <c r="B1294" s="73" t="str">
        <f>[2]自有船应收租金!B1236</f>
        <v>Contship Day</v>
      </c>
      <c r="C1294" s="73" t="str">
        <f>[2]自有船应收租金!C1236</f>
        <v>APL</v>
      </c>
      <c r="D1294" s="73" t="str">
        <f>[2]自有船应收租金!F1236</f>
        <v>第08期</v>
      </c>
      <c r="E1294" s="73" t="str">
        <f>[2]自有船应收租金!I1236</f>
        <v>2021.02.19-2021.03.06</v>
      </c>
      <c r="F1294" s="74">
        <f>[2]自有船应收租金!V1236</f>
        <v>0</v>
      </c>
      <c r="G1294" s="73">
        <f>[2]自有船应收租金!AA1236</f>
        <v>22425.69</v>
      </c>
      <c r="H1294" s="73" t="str">
        <f>IF([2]自有船应收租金!AB1236="","",[2]自有船应收租金!AB1236)</f>
        <v/>
      </c>
      <c r="I1294" s="77" t="str">
        <f>[2]自有船应收租金!Y1236</f>
        <v>收回原船东费用</v>
      </c>
    </row>
    <row r="1295" spans="2:9" s="53" customFormat="1" ht="12" customHeight="1">
      <c r="B1295" s="73" t="str">
        <f>[2]自有船应收租金!B1237</f>
        <v>ACACIA TAURUS</v>
      </c>
      <c r="C1295" s="73" t="str">
        <f>[2]自有船应收租金!C1237</f>
        <v>DWS</v>
      </c>
      <c r="D1295" s="73" t="str">
        <f>[2]自有船应收租金!F1237</f>
        <v>prefinal2</v>
      </c>
      <c r="E1295" s="73" t="str">
        <f>[2]自有船应收租金!I1237</f>
        <v>2021.02.21-2021.02.24</v>
      </c>
      <c r="F1295" s="74">
        <f>[2]自有船应收租金!V1237</f>
        <v>0</v>
      </c>
      <c r="G1295" s="73">
        <f>[2]自有船应收租金!AA1237</f>
        <v>66123.816131506901</v>
      </c>
      <c r="H1295" s="73">
        <f>IF([2]自有船应收租金!AB1237="","",[2]自有船应收租金!AB1237)</f>
        <v>66086.399999999994</v>
      </c>
      <c r="I1295" s="77">
        <f>[2]自有船应收租金!Y1237</f>
        <v>0</v>
      </c>
    </row>
    <row r="1296" spans="2:9" s="53" customFormat="1" ht="12" customHeight="1">
      <c r="B1296" s="73" t="str">
        <f>[2]自有船应收租金!B1238</f>
        <v>ACACIA TAURUS</v>
      </c>
      <c r="C1296" s="73" t="str">
        <f>[2]自有船应收租金!C1238</f>
        <v>DWS</v>
      </c>
      <c r="D1296" s="73" t="str">
        <f>[2]自有船应收租金!F1238</f>
        <v>final</v>
      </c>
      <c r="E1296" s="73" t="str">
        <f>[2]自有船应收租金!I1238</f>
        <v>2021.02.21-2021.02.24</v>
      </c>
      <c r="F1296" s="74">
        <f>[2]自有船应收租金!V1238</f>
        <v>0</v>
      </c>
      <c r="G1296" s="73">
        <f>[2]自有船应收租金!AA1238</f>
        <v>2547.08</v>
      </c>
      <c r="H1296" s="73">
        <f>IF([2]自有船应收租金!AB1238="","",[2]自有船应收租金!AB1238)</f>
        <v>2509.61</v>
      </c>
      <c r="I1296" s="77">
        <f>[2]自有船应收租金!Y1238</f>
        <v>0</v>
      </c>
    </row>
    <row r="1297" spans="2:9" s="53" customFormat="1" ht="12" customHeight="1">
      <c r="B1297" s="73" t="str">
        <f>[2]自有船应收租金!B1239</f>
        <v>A MYOKO</v>
      </c>
      <c r="C1297" s="73" t="str">
        <f>[2]自有船应收租金!C1239</f>
        <v>DBR</v>
      </c>
      <c r="D1297" s="73" t="str">
        <f>[2]自有船应收租金!F1239</f>
        <v>第01期</v>
      </c>
      <c r="E1297" s="73" t="str">
        <f>[2]自有船应收租金!I1239</f>
        <v>2021.02.24-2021.03.11</v>
      </c>
      <c r="F1297" s="74">
        <f>[2]自有船应收租金!V1239</f>
        <v>0</v>
      </c>
      <c r="G1297" s="73">
        <f>[2]自有船应收租金!AA1239</f>
        <v>97700</v>
      </c>
      <c r="H1297" s="73">
        <f>IF([2]自有船应收租金!AB1239="","",[2]自有船应收租金!AB1239)</f>
        <v>97700</v>
      </c>
      <c r="I1297" s="77">
        <f>[2]自有船应收租金!Y1239</f>
        <v>0</v>
      </c>
    </row>
    <row r="1298" spans="2:9" s="53" customFormat="1" ht="12" customHeight="1">
      <c r="B1298" s="73" t="str">
        <f>[2]自有船应收租金!B1240</f>
        <v>A KOU</v>
      </c>
      <c r="C1298" s="73" t="str">
        <f>[2]自有船应收租金!C1240</f>
        <v>KMTC</v>
      </c>
      <c r="D1298" s="73" t="str">
        <f>[2]自有船应收租金!F1240</f>
        <v>prefinal</v>
      </c>
      <c r="E1298" s="73" t="str">
        <f>[2]自有船应收租金!I1240</f>
        <v>2021.02.22-2021.03.07</v>
      </c>
      <c r="F1298" s="74">
        <f>[2]自有船应收租金!V1240</f>
        <v>0</v>
      </c>
      <c r="G1298" s="73">
        <f>[2]自有船应收租金!AA1240</f>
        <v>-22578.184700000002</v>
      </c>
      <c r="H1298" s="73">
        <f>IF([2]自有船应收租金!AB1240="","",[2]自有船应收租金!AB1240)</f>
        <v>-22578.18</v>
      </c>
      <c r="I1298" s="77" t="str">
        <f>[2]自有船应收租金!Y1240</f>
        <v>1.25%佣金</v>
      </c>
    </row>
    <row r="1299" spans="2:9" s="53" customFormat="1" ht="12" customHeight="1">
      <c r="B1299" s="73" t="str">
        <f>[2]自有船应收租金!B1241</f>
        <v>A KOU</v>
      </c>
      <c r="C1299" s="73" t="str">
        <f>[2]自有船应收租金!C1241</f>
        <v>KMTC</v>
      </c>
      <c r="D1299" s="73" t="str">
        <f>[2]自有船应收租金!F1241</f>
        <v>final</v>
      </c>
      <c r="E1299" s="73" t="str">
        <f>[2]自有船应收租金!I1241</f>
        <v>2021.02.22-2021.03.07</v>
      </c>
      <c r="F1299" s="74">
        <f>[2]自有船应收租金!V1241</f>
        <v>0</v>
      </c>
      <c r="G1299" s="73">
        <f>[2]自有船应收租金!AA1241</f>
        <v>12118.772499999999</v>
      </c>
      <c r="H1299" s="73">
        <f>IF([2]自有船应收租金!AB1241="","",[2]自有船应收租金!AB1241)</f>
        <v>12118.77</v>
      </c>
      <c r="I1299" s="77" t="str">
        <f>[2]自有船应收租金!Y1241</f>
        <v>1.25%佣金/停租船员重做核酸检测2021.01.30 1942-1.31 2006 1.01667天</v>
      </c>
    </row>
    <row r="1300" spans="2:9" s="53" customFormat="1" ht="12" customHeight="1">
      <c r="B1300" s="73" t="str">
        <f>[2]自有船应收租金!B1242</f>
        <v>ACACIA LIBRA</v>
      </c>
      <c r="C1300" s="73" t="str">
        <f>[2]自有船应收租金!C1242</f>
        <v>COSCO</v>
      </c>
      <c r="D1300" s="73" t="str">
        <f>[2]自有船应收租金!F1242</f>
        <v>第12期</v>
      </c>
      <c r="E1300" s="73" t="str">
        <f>[2]自有船应收租金!I1242</f>
        <v>2021.02.22-2021.03.09</v>
      </c>
      <c r="F1300" s="74">
        <f>[2]自有船应收租金!V1242</f>
        <v>0</v>
      </c>
      <c r="G1300" s="73">
        <f>[2]自有船应收租金!AA1242</f>
        <v>143925</v>
      </c>
      <c r="H1300" s="73">
        <f>IF([2]自有船应收租金!AB1242="","",[2]自有船应收租金!AB1242)</f>
        <v>143923.06</v>
      </c>
      <c r="I1300" s="77">
        <f>[2]自有船应收租金!Y1242</f>
        <v>0</v>
      </c>
    </row>
    <row r="1301" spans="2:9" s="53" customFormat="1" ht="12" customHeight="1">
      <c r="B1301" s="73" t="str">
        <f>[2]自有船应收租金!B1243</f>
        <v>A MIZUHO</v>
      </c>
      <c r="C1301" s="73" t="str">
        <f>[2]自有船应收租金!C1243</f>
        <v>Heung-A</v>
      </c>
      <c r="D1301" s="73" t="str">
        <f>[2]自有船应收租金!F1243</f>
        <v>第02期</v>
      </c>
      <c r="E1301" s="73" t="str">
        <f>[2]自有船应收租金!I1243</f>
        <v>2021.02.22-2021.03.09</v>
      </c>
      <c r="F1301" s="74">
        <f>[2]自有船应收租金!V1243</f>
        <v>0</v>
      </c>
      <c r="G1301" s="73">
        <f>[2]自有船应收租金!AA1243</f>
        <v>249808.32835616401</v>
      </c>
      <c r="H1301" s="73">
        <f>IF([2]自有船应收租金!AB1243="","",[2]自有船应收租金!AB1243)</f>
        <v>249792.27</v>
      </c>
      <c r="I1301" s="77">
        <f>[2]自有船应收租金!Y1243</f>
        <v>0</v>
      </c>
    </row>
    <row r="1302" spans="2:9" s="53" customFormat="1" ht="12" customHeight="1">
      <c r="B1302" s="73" t="str">
        <f>[2]自有船应收租金!B1244</f>
        <v>A KEIGA</v>
      </c>
      <c r="C1302" s="73" t="str">
        <f>[2]自有船应收租金!C1244</f>
        <v>DBR</v>
      </c>
      <c r="D1302" s="73" t="str">
        <f>[2]自有船应收租金!F1244</f>
        <v>第05期</v>
      </c>
      <c r="E1302" s="73" t="str">
        <f>[2]自有船应收租金!I1244</f>
        <v>2021.02.23-2021.03.10</v>
      </c>
      <c r="F1302" s="74">
        <f>[2]自有船应收租金!V1244</f>
        <v>0</v>
      </c>
      <c r="G1302" s="73">
        <f>[2]自有船应收租金!AA1244</f>
        <v>97350</v>
      </c>
      <c r="H1302" s="73">
        <f>IF([2]自有船应收租金!AB1244="","",[2]自有船应收租金!AB1244)</f>
        <v>97350</v>
      </c>
      <c r="I1302" s="77">
        <f>[2]自有船应收租金!Y1244</f>
        <v>0</v>
      </c>
    </row>
    <row r="1303" spans="2:9" s="53" customFormat="1" ht="12" customHeight="1">
      <c r="B1303" s="73" t="str">
        <f>[2]自有船应收租金!B1245</f>
        <v>ACACIA MING</v>
      </c>
      <c r="C1303" s="73" t="str">
        <f>[2]自有船应收租金!C1245</f>
        <v>STM</v>
      </c>
      <c r="D1303" s="73" t="str">
        <f>[2]自有船应收租金!F1245</f>
        <v>第01期</v>
      </c>
      <c r="E1303" s="73" t="str">
        <f>[2]自有船应收租金!I1245</f>
        <v>2021.02.25-2021.03.16</v>
      </c>
      <c r="F1303" s="74">
        <f>[2]自有船应收租金!V1245</f>
        <v>0</v>
      </c>
      <c r="G1303" s="73">
        <f>[2]自有船应收租金!AA1245</f>
        <v>92156.212066666703</v>
      </c>
      <c r="H1303" s="73">
        <f>IF([2]自有船应收租金!AB1245="","",[2]自有船应收租金!AB1245)</f>
        <v>92156.21</v>
      </c>
      <c r="I1303" s="77">
        <f>[2]自有船应收租金!Y1245</f>
        <v>0</v>
      </c>
    </row>
    <row r="1304" spans="2:9" s="53" customFormat="1" ht="12" customHeight="1">
      <c r="B1304" s="73" t="str">
        <f>[2]自有船应收租金!B1246</f>
        <v>ACACIA MING</v>
      </c>
      <c r="C1304" s="73" t="str">
        <f>[2]自有船应收租金!C1246</f>
        <v>STM</v>
      </c>
      <c r="D1304" s="73" t="str">
        <f>[2]自有船应收租金!F1246</f>
        <v>final</v>
      </c>
      <c r="E1304" s="73" t="str">
        <f>[2]自有船应收租金!I1246</f>
        <v>2021.02.25-2021.03.16</v>
      </c>
      <c r="F1304" s="74">
        <f>[2]自有船应收租金!V1246</f>
        <v>0</v>
      </c>
      <c r="G1304" s="73">
        <f>[2]自有船应收租金!AA1246</f>
        <v>-9369.2000000000007</v>
      </c>
      <c r="H1304" s="73" t="str">
        <f>IF([2]自有船应收租金!AB1246="","",[2]自有船应收租金!AB1246)</f>
        <v/>
      </c>
      <c r="I1304" s="77">
        <f>[2]自有船应收租金!Y1246</f>
        <v>0</v>
      </c>
    </row>
    <row r="1305" spans="2:9" s="53" customFormat="1" ht="12" customHeight="1">
      <c r="B1305" s="73" t="str">
        <f>[2]自有船应收租金!B1247</f>
        <v>ACACIA HAWK</v>
      </c>
      <c r="C1305" s="73" t="str">
        <f>[2]自有船应收租金!C1247</f>
        <v>CMS</v>
      </c>
      <c r="D1305" s="73" t="str">
        <f>[2]自有船应收租金!F1247</f>
        <v>第76期</v>
      </c>
      <c r="E1305" s="73" t="str">
        <f>[2]自有船应收租金!I1247</f>
        <v>2021.02.26-2021.03.13</v>
      </c>
      <c r="F1305" s="74">
        <f>[2]自有船应收租金!V1247</f>
        <v>0</v>
      </c>
      <c r="G1305" s="73">
        <f>[2]自有船应收租金!AA1247</f>
        <v>105542.465753425</v>
      </c>
      <c r="H1305" s="73">
        <f>IF([2]自有船应收租金!AB1247="","",[2]自有船应收租金!AB1247)</f>
        <v>105514.95</v>
      </c>
      <c r="I1305" s="77">
        <f>[2]自有船应收租金!Y1247</f>
        <v>0</v>
      </c>
    </row>
    <row r="1306" spans="2:9" s="53" customFormat="1" ht="12" customHeight="1">
      <c r="B1306" s="73" t="str">
        <f>[2]自有船应收租金!B1248</f>
        <v>ACACIA REI</v>
      </c>
      <c r="C1306" s="73" t="str">
        <f>[2]自有船应收租金!C1248</f>
        <v>STM</v>
      </c>
      <c r="D1306" s="73" t="str">
        <f>[2]自有船应收租金!F1248</f>
        <v>第13期</v>
      </c>
      <c r="E1306" s="73" t="str">
        <f>[2]自有船应收租金!I1248</f>
        <v>2021.02.27-2021.03.14</v>
      </c>
      <c r="F1306" s="74">
        <f>[2]自有船应收租金!V1248</f>
        <v>0</v>
      </c>
      <c r="G1306" s="73">
        <f>[2]自有船应收租金!AA1248</f>
        <v>181200</v>
      </c>
      <c r="H1306" s="73">
        <f>IF([2]自有船应收租金!AB1248="","",[2]自有船应收租金!AB1248)</f>
        <v>181200</v>
      </c>
      <c r="I1306" s="77">
        <f>[2]自有船应收租金!Y1248</f>
        <v>0</v>
      </c>
    </row>
    <row r="1307" spans="2:9" s="53" customFormat="1" ht="12" customHeight="1">
      <c r="B1307" s="73" t="str">
        <f>[2]自有船应收租金!B1249</f>
        <v>ACACIA TAURUS</v>
      </c>
      <c r="C1307" s="73" t="str">
        <f>[2]自有船应收租金!C1249</f>
        <v>RHF</v>
      </c>
      <c r="D1307" s="73" t="str">
        <f>[2]自有船应收租金!F1249</f>
        <v>第01期</v>
      </c>
      <c r="E1307" s="73" t="str">
        <f>[2]自有船应收租金!I1249</f>
        <v>2021.02.26-2021.03.05</v>
      </c>
      <c r="F1307" s="74">
        <f>[2]自有船应收租金!V1249</f>
        <v>0</v>
      </c>
      <c r="G1307" s="73">
        <f>[2]自有船应收租金!AA1249</f>
        <v>42980</v>
      </c>
      <c r="H1307" s="73">
        <f>IF([2]自有船应收租金!AB1249="","",[2]自有船应收租金!AB1249)</f>
        <v>42962.53</v>
      </c>
      <c r="I1307" s="77">
        <f>[2]自有船应收租金!Y1249</f>
        <v>0</v>
      </c>
    </row>
    <row r="1308" spans="2:9" s="53" customFormat="1" ht="12" customHeight="1">
      <c r="B1308" s="73" t="str">
        <f>[2]自有船应收租金!B1250</f>
        <v>Heung-A Jakarta</v>
      </c>
      <c r="C1308" s="73" t="str">
        <f>[2]自有船应收租金!C1250</f>
        <v>PAN</v>
      </c>
      <c r="D1308" s="73" t="str">
        <f>[2]自有船应收租金!F1250</f>
        <v>第10期</v>
      </c>
      <c r="E1308" s="73" t="str">
        <f>[2]自有船应收租金!I1250</f>
        <v>2021.02.28-2021.03.15</v>
      </c>
      <c r="F1308" s="74">
        <f>[2]自有船应收租金!V1250</f>
        <v>0</v>
      </c>
      <c r="G1308" s="73">
        <f>[2]自有船应收租金!AA1250</f>
        <v>74093.649999999994</v>
      </c>
      <c r="H1308" s="73">
        <f>IF([2]自有船应收租金!AB1250="","",[2]自有船应收租金!AB1250)</f>
        <v>74066.17</v>
      </c>
      <c r="I1308" s="77">
        <f>[2]自有船应收租金!Y1250</f>
        <v>0</v>
      </c>
    </row>
    <row r="1309" spans="2:9" s="53" customFormat="1" ht="12" customHeight="1">
      <c r="B1309" s="73" t="str">
        <f>[2]自有船应收租金!B1251</f>
        <v>ACACIA MAKOTO</v>
      </c>
      <c r="C1309" s="73" t="str">
        <f>[2]自有船应收租金!C1251</f>
        <v>STM</v>
      </c>
      <c r="D1309" s="73" t="str">
        <f>[2]自有船应收租金!F1251</f>
        <v>第66期</v>
      </c>
      <c r="E1309" s="73" t="str">
        <f>[2]自有船应收租金!I1251</f>
        <v>2021.02.28-2021.03.15</v>
      </c>
      <c r="F1309" s="74">
        <f>[2]自有船应收租金!V1251</f>
        <v>0</v>
      </c>
      <c r="G1309" s="73">
        <f>[2]自有船应收租金!AA1251</f>
        <v>166200</v>
      </c>
      <c r="H1309" s="73">
        <f>IF([2]自有船应收租金!AB1251="","",[2]自有船应收租金!AB1251)</f>
        <v>166200</v>
      </c>
      <c r="I1309" s="77">
        <f>[2]自有船应收租金!Y1251</f>
        <v>0</v>
      </c>
    </row>
    <row r="1310" spans="2:9" s="53" customFormat="1" ht="12" customHeight="1">
      <c r="B1310" s="73" t="str">
        <f>[2]自有船应收租金!B1252</f>
        <v>A FUJI</v>
      </c>
      <c r="C1310" s="73" t="str">
        <f>[2]自有船应收租金!C1252</f>
        <v>APL</v>
      </c>
      <c r="D1310" s="73" t="str">
        <f>[2]自有船应收租金!F1252</f>
        <v>第04期</v>
      </c>
      <c r="E1310" s="73" t="str">
        <f>[2]自有船应收租金!I1252</f>
        <v>2021.02.28-2021.03.15</v>
      </c>
      <c r="F1310" s="74">
        <f>[2]自有船应收租金!V1252</f>
        <v>0</v>
      </c>
      <c r="G1310" s="73">
        <f>[2]自有船应收租金!AA1252</f>
        <v>246359.481</v>
      </c>
      <c r="H1310" s="73">
        <f>IF([2]自有船应收租金!AB1252="","",[2]自有船应收租金!AB1252)</f>
        <v>246352.01</v>
      </c>
      <c r="I1310" s="77" t="str">
        <f>[2]自有船应收租金!Y1252</f>
        <v>油样检测费/交船检验费</v>
      </c>
    </row>
    <row r="1311" spans="2:9" s="53" customFormat="1" ht="12" customHeight="1">
      <c r="B1311" s="73" t="str">
        <f>[2]自有船应收租金!B1253</f>
        <v>ACACIA VIRGO</v>
      </c>
      <c r="C1311" s="73" t="str">
        <f>[2]自有船应收租金!C1253</f>
        <v>FESCO</v>
      </c>
      <c r="D1311" s="73" t="str">
        <f>[2]自有船应收租金!F1253</f>
        <v>第03期</v>
      </c>
      <c r="E1311" s="73" t="str">
        <f>[2]自有船应收租金!I1253</f>
        <v>2021.03.01-2021.03.11</v>
      </c>
      <c r="F1311" s="74">
        <f>[2]自有船应收租金!V1253</f>
        <v>0</v>
      </c>
      <c r="G1311" s="73">
        <f>[2]自有船应收租金!AA1253</f>
        <v>99433.333333333299</v>
      </c>
      <c r="H1311" s="73">
        <f>IF([2]自有船应收租金!AB1253="","",[2]自有船应收租金!AB1253)</f>
        <v>99433.33</v>
      </c>
      <c r="I1311" s="77">
        <f>[2]自有船应收租金!Y1253</f>
        <v>0</v>
      </c>
    </row>
    <row r="1312" spans="2:9" s="53" customFormat="1" ht="12" customHeight="1">
      <c r="B1312" s="73" t="str">
        <f>[2]自有船应收租金!B1254</f>
        <v>JRS CARINA</v>
      </c>
      <c r="C1312" s="73" t="str">
        <f>[2]自有船应收租金!C1254</f>
        <v>CCL</v>
      </c>
      <c r="D1312" s="73" t="str">
        <f>[2]自有船应收租金!F1254</f>
        <v>第66期</v>
      </c>
      <c r="E1312" s="73" t="str">
        <f>[2]自有船应收租金!I1254</f>
        <v>2021.03.01-2021.03.16</v>
      </c>
      <c r="F1312" s="74">
        <f>[2]自有船应收租金!V1254</f>
        <v>0</v>
      </c>
      <c r="G1312" s="73">
        <f>[2]自有船应收租金!AA1254</f>
        <v>109638.81</v>
      </c>
      <c r="H1312" s="73">
        <f>IF([2]自有船应收租金!AB1254="","",[2]自有船应收租金!AB1254)</f>
        <v>109631.36</v>
      </c>
      <c r="I1312" s="77" t="str">
        <f>[2]自有船应收租金!Y1254</f>
        <v>船东费</v>
      </c>
    </row>
    <row r="1313" spans="2:9" s="53" customFormat="1" ht="12" customHeight="1">
      <c r="B1313" s="73" t="str">
        <f>[2]自有船应收租金!B1255</f>
        <v>ACACIA ARIES</v>
      </c>
      <c r="C1313" s="73" t="str">
        <f>[2]自有船应收租金!C1255</f>
        <v>STM</v>
      </c>
      <c r="D1313" s="73" t="str">
        <f>[2]自有船应收租金!F1255</f>
        <v>第26期</v>
      </c>
      <c r="E1313" s="73" t="str">
        <f>[2]自有船应收租金!I1255</f>
        <v>2021.03.01-2021.03.16</v>
      </c>
      <c r="F1313" s="74">
        <f>[2]自有船应收租金!V1255</f>
        <v>0</v>
      </c>
      <c r="G1313" s="73">
        <f>[2]自有船应收租金!AA1255</f>
        <v>83150</v>
      </c>
      <c r="H1313" s="73">
        <f>IF([2]自有船应收租金!AB1255="","",[2]自有船应收租金!AB1255)</f>
        <v>83150</v>
      </c>
      <c r="I1313" s="77">
        <f>[2]自有船应收租金!Y1255</f>
        <v>0</v>
      </c>
    </row>
    <row r="1314" spans="2:9" s="53" customFormat="1" ht="12" customHeight="1">
      <c r="B1314" s="73" t="str">
        <f>[2]自有船应收租金!B1256</f>
        <v>A ROKU</v>
      </c>
      <c r="C1314" s="73" t="str">
        <f>[2]自有船应收租金!C1256</f>
        <v>TSL</v>
      </c>
      <c r="D1314" s="73" t="str">
        <f>[2]自有船应收租金!F1256</f>
        <v>第09期</v>
      </c>
      <c r="E1314" s="73" t="str">
        <f>[2]自有船应收租金!I1256</f>
        <v>2021.03.01-2021.03.16</v>
      </c>
      <c r="F1314" s="74">
        <f>[2]自有船应收租金!V1256</f>
        <v>0</v>
      </c>
      <c r="G1314" s="73">
        <f>[2]自有船应收租金!AA1256</f>
        <v>138056.25</v>
      </c>
      <c r="H1314" s="73">
        <f>IF([2]自有船应收租金!AB1256="","",[2]自有船应收租金!AB1256)</f>
        <v>138038.79999999999</v>
      </c>
      <c r="I1314" s="77" t="str">
        <f>[2]自有船应收租金!Y1256</f>
        <v>1.25%佣金</v>
      </c>
    </row>
    <row r="1315" spans="2:9" s="53" customFormat="1" ht="12" customHeight="1">
      <c r="B1315" s="73" t="str">
        <f>[2]自有船应收租金!B1257</f>
        <v>A FUKU</v>
      </c>
      <c r="C1315" s="73" t="str">
        <f>[2]自有船应收租金!C1257</f>
        <v>TSL</v>
      </c>
      <c r="D1315" s="73" t="str">
        <f>[2]自有船应收租金!F1257</f>
        <v>第11期</v>
      </c>
      <c r="E1315" s="73" t="str">
        <f>[2]自有船应收租金!I1257</f>
        <v>2021.03.01-2021.03.16</v>
      </c>
      <c r="F1315" s="74">
        <f>[2]自有船应收租金!V1257</f>
        <v>0</v>
      </c>
      <c r="G1315" s="73">
        <f>[2]自有船应收租金!AA1257</f>
        <v>154237.5</v>
      </c>
      <c r="H1315" s="73">
        <f>IF([2]自有船应收租金!AB1257="","",[2]自有船应收租金!AB1257)</f>
        <v>154220.03</v>
      </c>
      <c r="I1315" s="77" t="str">
        <f>[2]自有船应收租金!Y1257</f>
        <v>1.25%佣金</v>
      </c>
    </row>
    <row r="1316" spans="2:9" s="53" customFormat="1" ht="12" customHeight="1">
      <c r="B1316" s="73" t="str">
        <f>[2]自有船应收租金!B1258</f>
        <v>LISBOA</v>
      </c>
      <c r="C1316" s="73" t="str">
        <f>[2]自有船应收租金!C1258</f>
        <v>QIF</v>
      </c>
      <c r="D1316" s="73" t="str">
        <f>[2]自有船应收租金!F1258</f>
        <v>final</v>
      </c>
      <c r="E1316" s="73" t="str">
        <f>[2]自有船应收租金!I1258</f>
        <v>2021.03.04-2021.03.06</v>
      </c>
      <c r="F1316" s="74">
        <f>[2]自有船应收租金!V1258</f>
        <v>-245</v>
      </c>
      <c r="G1316" s="73">
        <f>[2]自有船应收租金!AA1258</f>
        <v>13258.1404876712</v>
      </c>
      <c r="H1316" s="73">
        <f>IF([2]自有船应收租金!AB1258="","",[2]自有船应收租金!AB1258)</f>
        <v>13254.47</v>
      </c>
      <c r="I1316" s="77" t="str">
        <f>[2]自有船应收租金!Y1258</f>
        <v>交还船检验费/劳务费V.2101W-2104W</v>
      </c>
    </row>
    <row r="1317" spans="2:9" s="53" customFormat="1" ht="12" customHeight="1">
      <c r="B1317" s="73" t="str">
        <f>[2]自有船应收租金!B1259</f>
        <v>A KIBO</v>
      </c>
      <c r="C1317" s="73" t="str">
        <f>[2]自有船应收租金!C1259</f>
        <v>GMS</v>
      </c>
      <c r="D1317" s="73" t="str">
        <f>[2]自有船应收租金!F1259</f>
        <v>第07期</v>
      </c>
      <c r="E1317" s="73" t="str">
        <f>[2]自有船应收租金!I1259</f>
        <v>2021.03.02-2021.03.17</v>
      </c>
      <c r="F1317" s="74">
        <f>[2]自有船应收租金!V1259</f>
        <v>-862</v>
      </c>
      <c r="G1317" s="73">
        <f>[2]自有船应收租金!AA1259</f>
        <v>172105.75</v>
      </c>
      <c r="H1317" s="73">
        <f>IF([2]自有船应收租金!AB1259="","",[2]自有船应收租金!AB1259)</f>
        <v>172105.75</v>
      </c>
      <c r="I1317" s="77" t="str">
        <f>[2]自有船应收租金!Y1259</f>
        <v>1.25%佣金/船员劳务费V.002S</v>
      </c>
    </row>
    <row r="1318" spans="2:9" s="53" customFormat="1" ht="12" customHeight="1">
      <c r="B1318" s="73" t="str">
        <f>[2]自有船应收租金!B1260</f>
        <v>Heung-A Manila</v>
      </c>
      <c r="C1318" s="73" t="str">
        <f>[2]自有船应收租金!C1260</f>
        <v>SCP</v>
      </c>
      <c r="D1318" s="73" t="str">
        <f>[2]自有船应收租金!F1260</f>
        <v>第03期</v>
      </c>
      <c r="E1318" s="73" t="str">
        <f>[2]自有船应收租金!I1260</f>
        <v>2021.03.04-2021.03.19</v>
      </c>
      <c r="F1318" s="74">
        <f>[2]自有船应收租金!V1260</f>
        <v>0</v>
      </c>
      <c r="G1318" s="73">
        <f>[2]自有船应收租金!AA1260</f>
        <v>130284.07534246601</v>
      </c>
      <c r="H1318" s="73">
        <f>IF([2]自有船应收租金!AB1260="","",[2]自有船应收租金!AB1260)</f>
        <v>130276.66</v>
      </c>
      <c r="I1318" s="77" t="str">
        <f>[2]自有船应收租金!Y1260</f>
        <v>1.25%佣金</v>
      </c>
    </row>
    <row r="1319" spans="2:9" s="53" customFormat="1" ht="12" customHeight="1">
      <c r="B1319" s="73" t="str">
        <f>[2]自有船应收租金!B1261</f>
        <v>ACACIA WA</v>
      </c>
      <c r="C1319" s="73" t="str">
        <f>[2]自有船应收租金!C1261</f>
        <v>STM</v>
      </c>
      <c r="D1319" s="73" t="str">
        <f>[2]自有船应收租金!F1261</f>
        <v>第09期</v>
      </c>
      <c r="E1319" s="73" t="str">
        <f>[2]自有船应收租金!I1261</f>
        <v>2021.03.05-2021.03.20</v>
      </c>
      <c r="F1319" s="74">
        <f>[2]自有船应收租金!V1261</f>
        <v>0</v>
      </c>
      <c r="G1319" s="73">
        <f>[2]自有船应收租金!AA1261</f>
        <v>105700</v>
      </c>
      <c r="H1319" s="73">
        <f>IF([2]自有船应收租金!AB1261="","",[2]自有船应收租金!AB1261)</f>
        <v>105700</v>
      </c>
      <c r="I1319" s="77">
        <f>[2]自有船应收租金!Y1261</f>
        <v>0</v>
      </c>
    </row>
    <row r="1320" spans="2:9" s="53" customFormat="1" ht="12" customHeight="1">
      <c r="B1320" s="73" t="str">
        <f>[2]自有船应收租金!B1262</f>
        <v>JRS CORVUS</v>
      </c>
      <c r="C1320" s="73" t="str">
        <f>[2]自有船应收租金!C1262</f>
        <v>STM</v>
      </c>
      <c r="D1320" s="73" t="str">
        <f>[2]自有船应收租金!F1262</f>
        <v>第06期</v>
      </c>
      <c r="E1320" s="73" t="str">
        <f>[2]自有船应收租金!I1262</f>
        <v>2021.03.05-2021.03.20</v>
      </c>
      <c r="F1320" s="74">
        <f>[2]自有船应收租金!V1262</f>
        <v>0</v>
      </c>
      <c r="G1320" s="73">
        <f>[2]自有船应收租金!AA1262</f>
        <v>64162.588666666699</v>
      </c>
      <c r="H1320" s="73">
        <f>IF([2]自有船应收租金!AB1262="","",[2]自有船应收租金!AB1262)</f>
        <v>64162.59</v>
      </c>
      <c r="I1320" s="77" t="str">
        <f>[2]自有船应收租金!Y1262</f>
        <v>春节停班 2021/2/21 22:46-2021/2/26 19:38 4.8431天</v>
      </c>
    </row>
    <row r="1321" spans="2:9" s="53" customFormat="1" ht="12" customHeight="1">
      <c r="B1321" s="73" t="str">
        <f>[2]自有船应收租金!B1263</f>
        <v>Heung-A Singapore</v>
      </c>
      <c r="C1321" s="73" t="str">
        <f>[2]自有船应收租金!C1263</f>
        <v>NS</v>
      </c>
      <c r="D1321" s="73" t="str">
        <f>[2]自有船应收租金!F1263</f>
        <v>第08期</v>
      </c>
      <c r="E1321" s="73" t="str">
        <f>[2]自有船应收租金!I1263</f>
        <v>2021.03.06-2021.03.21</v>
      </c>
      <c r="F1321" s="74">
        <f>[2]自有船应收租金!V1263</f>
        <v>0</v>
      </c>
      <c r="G1321" s="73">
        <f>[2]自有船应收租金!AA1263</f>
        <v>93968.75</v>
      </c>
      <c r="H1321" s="73">
        <f>IF([2]自有船应收租金!AB1263="","",[2]自有船应收租金!AB1263)</f>
        <v>93931.33</v>
      </c>
      <c r="I1321" s="77" t="str">
        <f>[2]自有船应收租金!Y1263</f>
        <v>1.25%佣金</v>
      </c>
    </row>
    <row r="1322" spans="2:9" s="53" customFormat="1" ht="12" customHeight="1">
      <c r="B1322" s="73" t="str">
        <f>[2]自有船应收租金!B1264</f>
        <v>Contship Day</v>
      </c>
      <c r="C1322" s="73" t="str">
        <f>[2]自有船应收租金!C1264</f>
        <v>APL</v>
      </c>
      <c r="D1322" s="73" t="str">
        <f>[2]自有船应收租金!F1264</f>
        <v>第09期</v>
      </c>
      <c r="E1322" s="73" t="str">
        <f>[2]自有船应收租金!I1264</f>
        <v>2021.03.06-2021.03.21</v>
      </c>
      <c r="F1322" s="74">
        <f>[2]自有船应收租金!V1264</f>
        <v>0</v>
      </c>
      <c r="G1322" s="73">
        <f>[2]自有船应收租金!AA1264</f>
        <v>73200</v>
      </c>
      <c r="H1322" s="73">
        <f>IF([2]自有船应收租金!AB1264="","",[2]自有船应收租金!AB1264)</f>
        <v>73192.58</v>
      </c>
      <c r="I1322" s="77" t="str">
        <f>[2]自有船应收租金!Y1264</f>
        <v>油样检测费</v>
      </c>
    </row>
    <row r="1323" spans="2:9" s="53" customFormat="1" ht="12" customHeight="1">
      <c r="B1323" s="73" t="str">
        <f>[2]自有船应收租金!B1265</f>
        <v>LISBOA</v>
      </c>
      <c r="C1323" s="73" t="str">
        <f>[2]自有船应收租金!C1265</f>
        <v>KMTC</v>
      </c>
      <c r="D1323" s="73" t="str">
        <f>[2]自有船应收租金!F1265</f>
        <v>第01期</v>
      </c>
      <c r="E1323" s="73" t="str">
        <f>[2]自有船应收租金!I1265</f>
        <v>2021.03.08-2021.03.23</v>
      </c>
      <c r="F1323" s="74">
        <f>[2]自有船应收租金!V1265</f>
        <v>0</v>
      </c>
      <c r="G1323" s="73">
        <f>[2]自有船应收租金!AA1265</f>
        <v>119200</v>
      </c>
      <c r="H1323" s="73">
        <f>IF([2]自有船应收租金!AB1265="","",[2]自有船应收租金!AB1265)</f>
        <v>119198.06</v>
      </c>
      <c r="I1323" s="77">
        <f>[2]自有船应收租金!Y1265</f>
        <v>0</v>
      </c>
    </row>
    <row r="1324" spans="2:9" s="53" customFormat="1" ht="12" customHeight="1">
      <c r="B1324" s="73" t="str">
        <f>[2]自有船应收租金!B1266</f>
        <v>ACACIA VIRGO</v>
      </c>
      <c r="C1324" s="73" t="str">
        <f>[2]自有船应收租金!C1266</f>
        <v>FESCO</v>
      </c>
      <c r="D1324" s="73" t="str">
        <f>[2]自有船应收租金!F1266</f>
        <v>第04期</v>
      </c>
      <c r="E1324" s="73" t="str">
        <f>[2]自有船应收租金!I1266</f>
        <v>2021.03.11-2021.03.21</v>
      </c>
      <c r="F1324" s="74">
        <f>[2]自有船应收租金!V1266</f>
        <v>0</v>
      </c>
      <c r="G1324" s="73">
        <f>[2]自有船应收租金!AA1266</f>
        <v>99433.333333333299</v>
      </c>
      <c r="H1324" s="73">
        <f>IF([2]自有船应收租金!AB1266="","",[2]自有船应收租金!AB1266)</f>
        <v>99433.33</v>
      </c>
      <c r="I1324" s="77">
        <f>[2]自有船应收租金!Y1266</f>
        <v>0</v>
      </c>
    </row>
    <row r="1325" spans="2:9" s="53" customFormat="1" ht="12" customHeight="1">
      <c r="B1325" s="73" t="str">
        <f>[2]自有船应收租金!B1267</f>
        <v>ACACIA TAURUS</v>
      </c>
      <c r="C1325" s="73" t="str">
        <f>[2]自有船应收租金!C1267</f>
        <v>RHF</v>
      </c>
      <c r="D1325" s="73" t="str">
        <f>[2]自有船应收租金!F1267</f>
        <v>prefinal</v>
      </c>
      <c r="E1325" s="73" t="str">
        <f>[2]自有船应收租金!I1267</f>
        <v>2021.03.05-2021.03.12</v>
      </c>
      <c r="F1325" s="74">
        <f>[2]自有船应收租金!V1267</f>
        <v>-4700.3900000000003</v>
      </c>
      <c r="G1325" s="73">
        <f>[2]自有船应收租金!AA1267</f>
        <v>99010.39</v>
      </c>
      <c r="H1325" s="73">
        <f>IF([2]自有船应收租金!AB1267="","",[2]自有船应收租金!AB1267)</f>
        <v>98975.61</v>
      </c>
      <c r="I1325" s="77" t="str">
        <f>[2]自有船应收租金!Y1267</f>
        <v>劳务费V.K017-020W</v>
      </c>
    </row>
    <row r="1326" spans="2:9" s="53" customFormat="1" ht="12" customHeight="1">
      <c r="B1326" s="73" t="str">
        <f>[2]自有船应收租金!B1268</f>
        <v>ACACIA LIBRA</v>
      </c>
      <c r="C1326" s="73" t="str">
        <f>[2]自有船应收租金!C1268</f>
        <v>COSCO</v>
      </c>
      <c r="D1326" s="73" t="str">
        <f>[2]自有船应收租金!F1268</f>
        <v>第13期</v>
      </c>
      <c r="E1326" s="73" t="str">
        <f>[2]自有船应收租金!I1268</f>
        <v>2021.03.09-2021.03.24</v>
      </c>
      <c r="F1326" s="74">
        <f>[2]自有船应收租金!V1268</f>
        <v>0</v>
      </c>
      <c r="G1326" s="73">
        <f>[2]自有船应收租金!AA1268</f>
        <v>132972.4791</v>
      </c>
      <c r="H1326" s="73">
        <f>IF([2]自有船应收租金!AB1268="","",[2]自有船应收租金!AB1268)</f>
        <v>132970.54</v>
      </c>
      <c r="I1326" s="77" t="str">
        <f>[2]自有船应收租金!Y1268</f>
        <v>停租主机故障2021.02.04 1530-2.05 1515 0.98958天</v>
      </c>
    </row>
    <row r="1327" spans="2:9" s="53" customFormat="1" ht="12" customHeight="1">
      <c r="B1327" s="73" t="str">
        <f>[2]自有船应收租金!B1269</f>
        <v>A MIZUHO</v>
      </c>
      <c r="C1327" s="73" t="str">
        <f>[2]自有船应收租金!C1269</f>
        <v>Heung-A</v>
      </c>
      <c r="D1327" s="73" t="str">
        <f>[2]自有船应收租金!F1269</f>
        <v>第03期</v>
      </c>
      <c r="E1327" s="73" t="str">
        <f>[2]自有船应收租金!I1269</f>
        <v>2021.03.09-2021.03.24</v>
      </c>
      <c r="F1327" s="74">
        <f>[2]自有船应收租金!V1269</f>
        <v>0</v>
      </c>
      <c r="G1327" s="73">
        <f>[2]自有船应收租金!AA1269</f>
        <v>153616.438356164</v>
      </c>
      <c r="H1327" s="73">
        <f>IF([2]自有船应收租金!AB1269="","",[2]自有船应收租金!AB1269)</f>
        <v>153609.06</v>
      </c>
      <c r="I1327" s="77">
        <f>[2]自有船应收租金!Y1269</f>
        <v>0</v>
      </c>
    </row>
    <row r="1328" spans="2:9" s="53" customFormat="1" ht="12" customHeight="1">
      <c r="B1328" s="73" t="str">
        <f>[2]自有船应收租金!B1270</f>
        <v>A KOU</v>
      </c>
      <c r="C1328" s="73" t="str">
        <f>[2]自有船应收租金!C1270</f>
        <v>TSL</v>
      </c>
      <c r="D1328" s="73" t="str">
        <f>[2]自有船应收租金!F1270</f>
        <v>第01期</v>
      </c>
      <c r="E1328" s="73" t="str">
        <f>[2]自有船应收租金!I1270</f>
        <v>2021.03.09-2021.03.16</v>
      </c>
      <c r="F1328" s="74">
        <f>[2]自有船应收租金!V1270</f>
        <v>0</v>
      </c>
      <c r="G1328" s="73">
        <f>[2]自有船应收租金!AA1270</f>
        <v>87188.918753424703</v>
      </c>
      <c r="H1328" s="73">
        <f>IF([2]自有船应收租金!AB1270="","",[2]自有船应收租金!AB1270)</f>
        <v>71344.100000000006</v>
      </c>
      <c r="I1328" s="77" t="str">
        <f>[2]自有船应收租金!Y1270</f>
        <v>1.25%佣金</v>
      </c>
    </row>
    <row r="1329" spans="2:9" s="53" customFormat="1" ht="12" customHeight="1">
      <c r="B1329" s="73" t="str">
        <f>[2]自有船应收租金!B1271</f>
        <v>A KEIGA</v>
      </c>
      <c r="C1329" s="73" t="str">
        <f>[2]自有船应收租金!C1271</f>
        <v>DBR</v>
      </c>
      <c r="D1329" s="73" t="str">
        <f>[2]自有船应收租金!F1271</f>
        <v>第06期</v>
      </c>
      <c r="E1329" s="73" t="str">
        <f>[2]自有船应收租金!I1271</f>
        <v>2021.03.10-2021.03.25</v>
      </c>
      <c r="F1329" s="74">
        <f>[2]自有船应收租金!V1271</f>
        <v>0</v>
      </c>
      <c r="G1329" s="73">
        <f>[2]自有船应收租金!AA1271</f>
        <v>97350</v>
      </c>
      <c r="H1329" s="73">
        <f>IF([2]自有船应收租金!AB1271="","",[2]自有船应收租金!AB1271)</f>
        <v>97350</v>
      </c>
      <c r="I1329" s="77">
        <f>[2]自有船应收租金!Y1271</f>
        <v>0</v>
      </c>
    </row>
    <row r="1330" spans="2:9" s="53" customFormat="1" ht="12" customHeight="1">
      <c r="B1330" s="73" t="str">
        <f>[2]自有船应收租金!B1272</f>
        <v>A MYOKO</v>
      </c>
      <c r="C1330" s="73" t="str">
        <f>[2]自有船应收租金!C1272</f>
        <v>DBR</v>
      </c>
      <c r="D1330" s="73" t="str">
        <f>[2]自有船应收租金!F1272</f>
        <v>第02期</v>
      </c>
      <c r="E1330" s="73" t="str">
        <f>[2]自有船应收租金!I1272</f>
        <v>2021.03.11-2021.03.26</v>
      </c>
      <c r="F1330" s="74">
        <f>[2]自有船应收租金!V1272</f>
        <v>0</v>
      </c>
      <c r="G1330" s="73">
        <f>[2]自有船应收租金!AA1272</f>
        <v>245116.03878</v>
      </c>
      <c r="H1330" s="73">
        <f>IF([2]自有船应收租金!AB1272="","",[2]自有船应收租金!AB1272)</f>
        <v>245116.04</v>
      </c>
      <c r="I1330" s="77">
        <f>[2]自有船应收租金!Y1272</f>
        <v>0</v>
      </c>
    </row>
    <row r="1331" spans="2:9" s="53" customFormat="1" ht="12" customHeight="1">
      <c r="B1331" s="73" t="str">
        <f>[2]自有船应收租金!B1273</f>
        <v>ACACIA TAURUS</v>
      </c>
      <c r="C1331" s="73" t="str">
        <f>[2]自有船应收租金!C1273</f>
        <v>RHF</v>
      </c>
      <c r="D1331" s="73" t="str">
        <f>[2]自有船应收租金!F1273</f>
        <v>final</v>
      </c>
      <c r="E1331" s="73" t="str">
        <f>[2]自有船应收租金!I1273</f>
        <v>2021.03.12-2021.03.11</v>
      </c>
      <c r="F1331" s="74">
        <f>[2]自有船应收租金!V1273</f>
        <v>-2460.66</v>
      </c>
      <c r="G1331" s="73">
        <f>[2]自有船应收租金!AA1273</f>
        <v>20414.23</v>
      </c>
      <c r="H1331" s="73">
        <f>IF([2]自有船应收租金!AB1273="","",[2]自有船应收租金!AB1273)</f>
        <v>20396.75</v>
      </c>
      <c r="I1331" s="77" t="str">
        <f>[2]自有船应收租金!Y1273</f>
        <v>劳务费V.K020W-021W</v>
      </c>
    </row>
    <row r="1332" spans="2:9" s="53" customFormat="1" ht="12" customHeight="1">
      <c r="B1332" s="73" t="str">
        <f>[2]自有船应收租金!B1274</f>
        <v>ACACIA HAWK</v>
      </c>
      <c r="C1332" s="73" t="str">
        <f>[2]自有船应收租金!C1274</f>
        <v>CMS</v>
      </c>
      <c r="D1332" s="73" t="str">
        <f>[2]自有船应收租金!F1274</f>
        <v>第77期</v>
      </c>
      <c r="E1332" s="73" t="str">
        <f>[2]自有船应收租金!I1274</f>
        <v>2021.03.13-2021.03.28</v>
      </c>
      <c r="F1332" s="74">
        <f>[2]自有船应收租金!V1274</f>
        <v>0</v>
      </c>
      <c r="G1332" s="73">
        <f>[2]自有船应收租金!AA1274</f>
        <v>105542.465753425</v>
      </c>
      <c r="H1332" s="73">
        <f>IF([2]自有船应收租金!AB1274="","",[2]自有船应收租金!AB1274)</f>
        <v>105515.06</v>
      </c>
      <c r="I1332" s="77">
        <f>[2]自有船应收租金!Y1274</f>
        <v>0</v>
      </c>
    </row>
    <row r="1333" spans="2:9" s="53" customFormat="1" ht="12" customHeight="1">
      <c r="B1333" s="73" t="str">
        <f>[2]自有船应收租金!B1275</f>
        <v>ACACIA TAURUS</v>
      </c>
      <c r="C1333" s="73" t="str">
        <f>[2]自有船应收租金!C1275</f>
        <v>STM</v>
      </c>
      <c r="D1333" s="73" t="str">
        <f>[2]自有船应收租金!F1275</f>
        <v>第01期</v>
      </c>
      <c r="E1333" s="73" t="str">
        <f>[2]自有船应收租金!I1275</f>
        <v>2021.03.13-2021.03.28</v>
      </c>
      <c r="F1333" s="74">
        <f>[2]自有船应收租金!V1275</f>
        <v>0</v>
      </c>
      <c r="G1333" s="73">
        <f>[2]自有船应收租金!AA1275</f>
        <v>239762.75399999999</v>
      </c>
      <c r="H1333" s="73">
        <f>IF([2]自有船应收租金!AB1275="","",[2]自有船应收租金!AB1275)</f>
        <v>239762.78</v>
      </c>
      <c r="I1333" s="77">
        <f>[2]自有船应收租金!Y1275</f>
        <v>0</v>
      </c>
    </row>
    <row r="1334" spans="2:9" s="53" customFormat="1" ht="12" customHeight="1">
      <c r="B1334" s="73" t="str">
        <f>[2]自有船应收租金!B1276</f>
        <v>ACACIA REI</v>
      </c>
      <c r="C1334" s="73" t="str">
        <f>[2]自有船应收租金!C1276</f>
        <v>STM</v>
      </c>
      <c r="D1334" s="73" t="str">
        <f>[2]自有船应收租金!F1276</f>
        <v>第14期</v>
      </c>
      <c r="E1334" s="73" t="str">
        <f>[2]自有船应收租金!I1276</f>
        <v>2021.03.14-2021.03.29</v>
      </c>
      <c r="F1334" s="74">
        <f>[2]自有船应收租金!V1276</f>
        <v>0</v>
      </c>
      <c r="G1334" s="73">
        <f>[2]自有船应收租金!AA1276</f>
        <v>181200</v>
      </c>
      <c r="H1334" s="73">
        <f>IF([2]自有船应收租金!AB1276="","",[2]自有船应收租金!AB1276)</f>
        <v>181200</v>
      </c>
      <c r="I1334" s="77">
        <f>[2]自有船应收租金!Y1276</f>
        <v>0</v>
      </c>
    </row>
    <row r="1335" spans="2:9" s="53" customFormat="1" ht="12" customHeight="1">
      <c r="B1335" s="73" t="str">
        <f>[2]自有船应收租金!B1277</f>
        <v>Heung-A Jakarta</v>
      </c>
      <c r="C1335" s="73" t="str">
        <f>[2]自有船应收租金!C1277</f>
        <v>PAN</v>
      </c>
      <c r="D1335" s="73" t="str">
        <f>[2]自有船应收租金!F1277</f>
        <v>第11期</v>
      </c>
      <c r="E1335" s="73" t="str">
        <f>[2]自有船应收租金!I1277</f>
        <v>2021.03.15-2021.03.30</v>
      </c>
      <c r="F1335" s="74">
        <f>[2]自有船应收租金!V1277</f>
        <v>0</v>
      </c>
      <c r="G1335" s="73">
        <f>[2]自有船应收租金!AA1277</f>
        <v>78462.5</v>
      </c>
      <c r="H1335" s="73">
        <f>IF([2]自有船应收租金!AB1277="","",[2]自有船应收租金!AB1277)</f>
        <v>78435.13</v>
      </c>
      <c r="I1335" s="77">
        <f>[2]自有船应收租金!Y1277</f>
        <v>0</v>
      </c>
    </row>
    <row r="1336" spans="2:9" s="53" customFormat="1" ht="12" customHeight="1">
      <c r="B1336" s="73" t="str">
        <f>[2]自有船应收租金!B1278</f>
        <v>ACACIA MAKOTO</v>
      </c>
      <c r="C1336" s="73" t="str">
        <f>[2]自有船应收租金!C1278</f>
        <v>STM</v>
      </c>
      <c r="D1336" s="73" t="str">
        <f>[2]自有船应收租金!F1278</f>
        <v>第67期</v>
      </c>
      <c r="E1336" s="73" t="str">
        <f>[2]自有船应收租金!I1278</f>
        <v>2021.03.15-2021.03.30</v>
      </c>
      <c r="F1336" s="74">
        <f>[2]自有船应收租金!V1278</f>
        <v>0</v>
      </c>
      <c r="G1336" s="73">
        <f>[2]自有船应收租金!AA1278</f>
        <v>166200</v>
      </c>
      <c r="H1336" s="73">
        <f>IF([2]自有船应收租金!AB1278="","",[2]自有船应收租金!AB1278)</f>
        <v>166200</v>
      </c>
      <c r="I1336" s="77">
        <f>[2]自有船应收租金!Y1278</f>
        <v>0</v>
      </c>
    </row>
    <row r="1337" spans="2:9" s="53" customFormat="1" ht="12" customHeight="1">
      <c r="B1337" s="73" t="str">
        <f>[2]自有船应收租金!B1279</f>
        <v>A FUJI</v>
      </c>
      <c r="C1337" s="73" t="str">
        <f>[2]自有船应收租金!C1279</f>
        <v>APL</v>
      </c>
      <c r="D1337" s="73" t="str">
        <f>[2]自有船应收租金!F1279</f>
        <v>第05期</v>
      </c>
      <c r="E1337" s="73" t="str">
        <f>[2]自有船应收租金!I1279</f>
        <v>2021.03.15-2021.03.30</v>
      </c>
      <c r="F1337" s="74">
        <f>[2]自有船应收租金!V1279</f>
        <v>0</v>
      </c>
      <c r="G1337" s="73">
        <f>[2]自有船应收租金!AA1279</f>
        <v>246900</v>
      </c>
      <c r="H1337" s="73">
        <f>IF([2]自有船应收租金!AB1279="","",[2]自有船应收租金!AB1279)</f>
        <v>246892.62</v>
      </c>
      <c r="I1337" s="77" t="str">
        <f>[2]自有船应收租金!Y1279</f>
        <v>油样检测费</v>
      </c>
    </row>
    <row r="1338" spans="2:9" s="53" customFormat="1" ht="12" customHeight="1">
      <c r="B1338" s="73" t="str">
        <f>[2]自有船应收租金!B1280</f>
        <v>ACACIA MING</v>
      </c>
      <c r="C1338" s="73" t="str">
        <f>[2]自有船应收租金!C1280</f>
        <v>EAS</v>
      </c>
      <c r="D1338" s="73" t="str">
        <f>[2]自有船应收租金!F1280</f>
        <v>第01期</v>
      </c>
      <c r="E1338" s="73" t="str">
        <f>[2]自有船应收租金!I1280</f>
        <v>2021.03.16-2021.03.31</v>
      </c>
      <c r="F1338" s="74">
        <f>[2]自有船应收租金!V1280</f>
        <v>0</v>
      </c>
      <c r="G1338" s="73">
        <f>[2]自有船应收租金!AA1280</f>
        <v>123641.095890411</v>
      </c>
      <c r="H1338" s="73">
        <f>IF([2]自有船应收租金!AB1280="","",[2]自有船应收租金!AB1280)</f>
        <v>123623.73</v>
      </c>
      <c r="I1338" s="77">
        <f>[2]自有船应收租金!Y1280</f>
        <v>0</v>
      </c>
    </row>
    <row r="1339" spans="2:9" s="53" customFormat="1" ht="12" customHeight="1">
      <c r="B1339" s="73" t="str">
        <f>[2]自有船应收租金!B1281</f>
        <v>JRS CARINA</v>
      </c>
      <c r="C1339" s="73" t="str">
        <f>[2]自有船应收租金!C1281</f>
        <v>CCL</v>
      </c>
      <c r="D1339" s="73" t="str">
        <f>[2]自有船应收租金!F1281</f>
        <v>第67期</v>
      </c>
      <c r="E1339" s="73" t="str">
        <f>[2]自有船应收租金!I1281</f>
        <v>2021.03.16-2021.03.31</v>
      </c>
      <c r="F1339" s="74">
        <f>[2]自有船应收租金!V1281</f>
        <v>0</v>
      </c>
      <c r="G1339" s="73">
        <f>[2]自有船应收租金!AA1281</f>
        <v>109900</v>
      </c>
      <c r="H1339" s="73">
        <f>IF([2]自有船应收租金!AB1281="","",[2]自有船应收租金!AB1281)</f>
        <v>109892.63</v>
      </c>
      <c r="I1339" s="77">
        <f>[2]自有船应收租金!Y1281</f>
        <v>0</v>
      </c>
    </row>
    <row r="1340" spans="2:9" s="53" customFormat="1" ht="12" customHeight="1">
      <c r="B1340" s="73" t="str">
        <f>[2]自有船应收租金!B1282</f>
        <v>ACACIA ARIES</v>
      </c>
      <c r="C1340" s="73" t="str">
        <f>[2]自有船应收租金!C1282</f>
        <v>STM</v>
      </c>
      <c r="D1340" s="73" t="str">
        <f>[2]自有船应收租金!F1282</f>
        <v>第27期</v>
      </c>
      <c r="E1340" s="73" t="str">
        <f>[2]自有船应收租金!I1282</f>
        <v>2021.03.16-2021.03.31</v>
      </c>
      <c r="F1340" s="74">
        <f>[2]自有船应收租金!V1282</f>
        <v>0</v>
      </c>
      <c r="G1340" s="73">
        <f>[2]自有船应收租金!AA1282</f>
        <v>16433.915333333302</v>
      </c>
      <c r="H1340" s="73">
        <f>IF([2]自有船应收租金!AB1282="","",[2]自有船应收租金!AB1282)</f>
        <v>16434.28</v>
      </c>
      <c r="I1340" s="77" t="str">
        <f>[2]自有船应收租金!Y1282</f>
        <v>春节停租2021/2/16  1:05-2021/2/25 08:38 9.3461天</v>
      </c>
    </row>
    <row r="1341" spans="2:9" s="53" customFormat="1" ht="12" customHeight="1">
      <c r="B1341" s="73" t="str">
        <f>[2]自有船应收租金!B1283</f>
        <v>A ROKU</v>
      </c>
      <c r="C1341" s="73" t="str">
        <f>[2]自有船应收租金!C1283</f>
        <v>TSL</v>
      </c>
      <c r="D1341" s="73" t="str">
        <f>[2]自有船应收租金!F1283</f>
        <v>第10期</v>
      </c>
      <c r="E1341" s="73" t="str">
        <f>[2]自有船应收租金!I1283</f>
        <v>2021.03.16-2021.04.01</v>
      </c>
      <c r="F1341" s="74">
        <f>[2]自有船应收租金!V1283</f>
        <v>0</v>
      </c>
      <c r="G1341" s="73">
        <f>[2]自有船应收租金!AA1283</f>
        <v>147200</v>
      </c>
      <c r="H1341" s="73">
        <f>IF([2]自有船应收租金!AB1283="","",[2]自有船应收租金!AB1283)</f>
        <v>147182.62</v>
      </c>
      <c r="I1341" s="77" t="str">
        <f>[2]自有船应收租金!Y1283</f>
        <v>1.25%佣金</v>
      </c>
    </row>
    <row r="1342" spans="2:9" s="53" customFormat="1" ht="12" customHeight="1">
      <c r="B1342" s="73" t="str">
        <f>[2]自有船应收租金!B1284</f>
        <v>A FUKU</v>
      </c>
      <c r="C1342" s="73" t="str">
        <f>[2]自有船应收租金!C1284</f>
        <v>TSL</v>
      </c>
      <c r="D1342" s="73" t="str">
        <f>[2]自有船应收租金!F1284</f>
        <v>第12期</v>
      </c>
      <c r="E1342" s="73" t="str">
        <f>[2]自有船应收租金!I1284</f>
        <v>2021.03.16-2021.04.01</v>
      </c>
      <c r="F1342" s="74">
        <f>[2]自有船应收租金!V1284</f>
        <v>0</v>
      </c>
      <c r="G1342" s="73">
        <f>[2]自有船应收租金!AA1284</f>
        <v>148630.11677808201</v>
      </c>
      <c r="H1342" s="73">
        <f>IF([2]自有船应收租金!AB1284="","",[2]自有船应收租金!AB1284)</f>
        <v>148612.73000000001</v>
      </c>
      <c r="I1342" s="77" t="str">
        <f>[2]自有船应收租金!Y1284</f>
        <v>1.25%佣金/停租蛇口修理 2021.1.21 2022-1.23 1655 1.86天</v>
      </c>
    </row>
    <row r="1343" spans="2:9" s="53" customFormat="1" ht="12" customHeight="1">
      <c r="B1343" s="73" t="str">
        <f>[2]自有船应收租金!B1285</f>
        <v>A KOU</v>
      </c>
      <c r="C1343" s="73" t="str">
        <f>[2]自有船应收租金!C1285</f>
        <v>TSL</v>
      </c>
      <c r="D1343" s="73" t="str">
        <f>[2]自有船应收租金!F1285</f>
        <v>第01期</v>
      </c>
      <c r="E1343" s="73" t="str">
        <f>[2]自有船应收租金!I1285</f>
        <v>2021.03.16-2021.04.01</v>
      </c>
      <c r="F1343" s="74">
        <f>[2]自有船应收租金!V1285</f>
        <v>0</v>
      </c>
      <c r="G1343" s="73">
        <f>[2]自有船应收租金!AA1285</f>
        <v>190231.23287671199</v>
      </c>
      <c r="H1343" s="73">
        <f>IF([2]自有船应收租金!AB1285="","",[2]自有船应收租金!AB1285)</f>
        <v>190231.23</v>
      </c>
      <c r="I1343" s="77" t="str">
        <f>[2]自有船应收租金!Y1285</f>
        <v>1.25%佣金</v>
      </c>
    </row>
    <row r="1344" spans="2:9" s="53" customFormat="1" ht="12" customHeight="1">
      <c r="B1344" s="73" t="str">
        <f>[2]自有船应收租金!B1286</f>
        <v>A KIBO</v>
      </c>
      <c r="C1344" s="73" t="str">
        <f>[2]自有船应收租金!C1286</f>
        <v>GMS</v>
      </c>
      <c r="D1344" s="73" t="str">
        <f>[2]自有船应收租金!F1286</f>
        <v>第08期</v>
      </c>
      <c r="E1344" s="73" t="str">
        <f>[2]自有船应收租金!I1286</f>
        <v>2021.03.17-2021.04.01</v>
      </c>
      <c r="F1344" s="74">
        <f>[2]自有船应收租金!V1286</f>
        <v>-1098</v>
      </c>
      <c r="G1344" s="73">
        <f>[2]自有船应收租金!AA1286</f>
        <v>170857.62</v>
      </c>
      <c r="H1344" s="73">
        <f>IF([2]自有船应收租金!AB1286="","",[2]自有船应收租金!AB1286)</f>
        <v>170857.62</v>
      </c>
      <c r="I1344" s="77" t="str">
        <f>[2]自有船应收租金!Y1286</f>
        <v>1.25%佣金/船员劳务费V.003S/001S</v>
      </c>
    </row>
    <row r="1345" spans="2:9" s="53" customFormat="1" ht="12" customHeight="1">
      <c r="B1345" s="73" t="str">
        <f>[2]自有船应收租金!B1287</f>
        <v>Heung-A Manila</v>
      </c>
      <c r="C1345" s="73" t="str">
        <f>[2]自有船应收租金!C1287</f>
        <v>SCP</v>
      </c>
      <c r="D1345" s="73" t="str">
        <f>[2]自有船应收租金!F1287</f>
        <v>第04期</v>
      </c>
      <c r="E1345" s="73" t="str">
        <f>[2]自有船应收租金!I1287</f>
        <v>2021.03.19-2021.04.03</v>
      </c>
      <c r="F1345" s="74">
        <f>[2]自有船应收租金!V1287</f>
        <v>-2100</v>
      </c>
      <c r="G1345" s="73">
        <f>[2]自有船应收租金!AA1287</f>
        <v>132384.07534246601</v>
      </c>
      <c r="H1345" s="73">
        <f>IF([2]自有船应收租金!AB1287="","",[2]自有船应收租金!AB1287)</f>
        <v>114747.12</v>
      </c>
      <c r="I1345" s="77" t="str">
        <f>[2]自有船应收租金!Y1287</f>
        <v>1.25%佣金/劳务费V.2105W-2106W</v>
      </c>
    </row>
    <row r="1346" spans="2:9" s="53" customFormat="1" ht="12" customHeight="1">
      <c r="B1346" s="73" t="str">
        <f>[2]自有船应收租金!B1288</f>
        <v>ACACIA WA</v>
      </c>
      <c r="C1346" s="73" t="str">
        <f>[2]自有船应收租金!C1288</f>
        <v>STM</v>
      </c>
      <c r="D1346" s="73" t="str">
        <f>[2]自有船应收租金!F1288</f>
        <v>第10期</v>
      </c>
      <c r="E1346" s="73" t="str">
        <f>[2]自有船应收租金!I1288</f>
        <v>2021.03.20-2021.04.04</v>
      </c>
      <c r="F1346" s="74">
        <f>[2]自有船应收租金!V1288</f>
        <v>0</v>
      </c>
      <c r="G1346" s="73">
        <f>[2]自有船应收租金!AA1288</f>
        <v>71677.249333333297</v>
      </c>
      <c r="H1346" s="73">
        <f>IF([2]自有船应收租金!AB1288="","",[2]自有船应收租金!AB1288)</f>
        <v>71677.02</v>
      </c>
      <c r="I1346" s="77" t="str">
        <f>[2]自有船应收租金!Y1288</f>
        <v>春节停租2021/2/23 05-2021/2/25 08:38 3.5833天</v>
      </c>
    </row>
    <row r="1347" spans="2:9" s="53" customFormat="1" ht="12" customHeight="1">
      <c r="B1347" s="73" t="str">
        <f>[2]自有船应收租金!B1289</f>
        <v>JRS CORVUS</v>
      </c>
      <c r="C1347" s="73" t="str">
        <f>[2]自有船应收租金!C1289</f>
        <v>STM</v>
      </c>
      <c r="D1347" s="73" t="str">
        <f>[2]自有船应收租金!F1289</f>
        <v>第07期</v>
      </c>
      <c r="E1347" s="73" t="str">
        <f>[2]自有船应收租金!I1289</f>
        <v>2021.03.20-2021.04.04</v>
      </c>
      <c r="F1347" s="74">
        <f>[2]自有船应收租金!V1289</f>
        <v>0</v>
      </c>
      <c r="G1347" s="73">
        <f>[2]自有船应收租金!AA1289</f>
        <v>105069.07</v>
      </c>
      <c r="H1347" s="73">
        <f>IF([2]自有船应收租金!AB1289="","",[2]自有船应收租金!AB1289)</f>
        <v>105069.06</v>
      </c>
      <c r="I1347" s="77">
        <f>[2]自有船应收租金!Y1289</f>
        <v>0</v>
      </c>
    </row>
    <row r="1348" spans="2:9" s="53" customFormat="1" ht="12" customHeight="1">
      <c r="B1348" s="73" t="str">
        <f>[2]自有船应收租金!B1290</f>
        <v>Heung-A Singapore</v>
      </c>
      <c r="C1348" s="73" t="str">
        <f>[2]自有船应收租金!C1290</f>
        <v>NS</v>
      </c>
      <c r="D1348" s="73" t="str">
        <f>[2]自有船应收租金!F1290</f>
        <v>第09期</v>
      </c>
      <c r="E1348" s="73" t="str">
        <f>[2]自有船应收租金!I1290</f>
        <v>2021.03.21-2021.04.05</v>
      </c>
      <c r="F1348" s="74">
        <f>[2]自有船应收租金!V1290</f>
        <v>0</v>
      </c>
      <c r="G1348" s="73">
        <f>[2]自有船应收租金!AA1290</f>
        <v>93968.75</v>
      </c>
      <c r="H1348" s="73">
        <f>IF([2]自有船应收租金!AB1290="","",[2]自有船应收租金!AB1290)</f>
        <v>93931.36</v>
      </c>
      <c r="I1348" s="77" t="str">
        <f>[2]自有船应收租金!Y1290</f>
        <v>1.25%佣金</v>
      </c>
    </row>
    <row r="1349" spans="2:9" s="53" customFormat="1" ht="12" customHeight="1">
      <c r="B1349" s="73" t="str">
        <f>[2]自有船应收租金!B1291</f>
        <v>Contship Day</v>
      </c>
      <c r="C1349" s="73" t="str">
        <f>[2]自有船应收租金!C1291</f>
        <v>APL</v>
      </c>
      <c r="D1349" s="73" t="str">
        <f>[2]自有船应收租金!F1291</f>
        <v>第10期</v>
      </c>
      <c r="E1349" s="73" t="str">
        <f>[2]自有船应收租金!I1291</f>
        <v>2021.03.21-2021.04.05</v>
      </c>
      <c r="F1349" s="74">
        <f>[2]自有船应收租金!V1291</f>
        <v>-8864</v>
      </c>
      <c r="G1349" s="73">
        <f>[2]自有船应收租金!AA1291</f>
        <v>80787.17</v>
      </c>
      <c r="H1349" s="73">
        <f>IF([2]自有船应收租金!AB1291="","",[2]自有船应收租金!AB1291)</f>
        <v>93651.78</v>
      </c>
      <c r="I1349" s="77" t="str">
        <f>[2]自有船应收租金!Y1291</f>
        <v>油样检测费/船员劳务费1-2月</v>
      </c>
    </row>
    <row r="1350" spans="2:9" s="53" customFormat="1" ht="12" customHeight="1">
      <c r="B1350" s="73" t="str">
        <f>[2]自有船应收租金!B1292</f>
        <v>LISBOA</v>
      </c>
      <c r="C1350" s="73" t="str">
        <f>[2]自有船应收租金!C1292</f>
        <v>KMTC</v>
      </c>
      <c r="D1350" s="73" t="str">
        <f>[2]自有船应收租金!F1292</f>
        <v>第02期</v>
      </c>
      <c r="E1350" s="73" t="str">
        <f>[2]自有船应收租金!I1292</f>
        <v>2021.03.23-2021.04.07</v>
      </c>
      <c r="F1350" s="74">
        <f>[2]自有船应收租金!V1292</f>
        <v>0</v>
      </c>
      <c r="G1350" s="73">
        <f>[2]自有船应收租金!AA1292</f>
        <v>198947.905</v>
      </c>
      <c r="H1350" s="73">
        <f>IF([2]自有船应收租金!AB1292="","",[2]自有船应收租金!AB1292)</f>
        <v>198945.97</v>
      </c>
      <c r="I1350" s="77">
        <f>[2]自有船应收租金!Y1292</f>
        <v>0</v>
      </c>
    </row>
    <row r="1351" spans="2:9" s="53" customFormat="1" ht="12" customHeight="1">
      <c r="B1351" s="73" t="str">
        <f>[2]自有船应收租金!B1293</f>
        <v>ACACIA VIRGO</v>
      </c>
      <c r="C1351" s="73" t="str">
        <f>[2]自有船应收租金!C1293</f>
        <v>FESCO</v>
      </c>
      <c r="D1351" s="73" t="str">
        <f>[2]自有船应收租金!F1293</f>
        <v>final</v>
      </c>
      <c r="E1351" s="73" t="str">
        <f>[2]自有船应收租金!I1293</f>
        <v>2021.03.21-2021.04.03</v>
      </c>
      <c r="F1351" s="74">
        <f>[2]自有船应收租金!V1293</f>
        <v>-243</v>
      </c>
      <c r="G1351" s="73">
        <f>[2]自有船应收租金!AA1293</f>
        <v>-222783.86739999999</v>
      </c>
      <c r="H1351" s="73">
        <f>IF([2]自有船应收租金!AB1293="","",[2]自有船应收租金!AB1293)</f>
        <v>-222783.87</v>
      </c>
      <c r="I1351" s="77" t="str">
        <f>[2]自有船应收租金!Y1293</f>
        <v>交还船检验费/劳务费2.11-4.03/停租修船02.22 1215-03.20 1130GMT 25.9688天</v>
      </c>
    </row>
    <row r="1352" spans="2:9" s="53" customFormat="1" ht="12" customHeight="1">
      <c r="B1352" s="73" t="str">
        <f>[2]自有船应收租金!B1294</f>
        <v>ACACIA LIBRA</v>
      </c>
      <c r="C1352" s="73" t="str">
        <f>[2]自有船应收租金!C1294</f>
        <v>COSCO</v>
      </c>
      <c r="D1352" s="73" t="str">
        <f>[2]自有船应收租金!F1294</f>
        <v>第14期</v>
      </c>
      <c r="E1352" s="73" t="str">
        <f>[2]自有船应收租金!I1294</f>
        <v>2021.03.24-2021.04.08</v>
      </c>
      <c r="F1352" s="74">
        <f>[2]自有船应收租金!V1294</f>
        <v>-2565.33</v>
      </c>
      <c r="G1352" s="73">
        <f>[2]自有船应收租金!AA1294</f>
        <v>146490.32999999999</v>
      </c>
      <c r="H1352" s="73">
        <f>IF([2]自有船应收租金!AB1294="","",[2]自有船应收租金!AB1294)</f>
        <v>146488.4</v>
      </c>
      <c r="I1352" s="77" t="str">
        <f>[2]自有船应收租金!Y1294</f>
        <v>船员劳务费01月</v>
      </c>
    </row>
    <row r="1353" spans="2:9" s="53" customFormat="1" ht="12" customHeight="1">
      <c r="B1353" s="73" t="str">
        <f>[2]自有船应收租金!B1295</f>
        <v>A MIZUHO</v>
      </c>
      <c r="C1353" s="73" t="str">
        <f>[2]自有船应收租金!C1295</f>
        <v>Heung-A</v>
      </c>
      <c r="D1353" s="73" t="str">
        <f>[2]自有船应收租金!F1295</f>
        <v>第04期</v>
      </c>
      <c r="E1353" s="73" t="str">
        <f>[2]自有船应收租金!I1295</f>
        <v>2021.03.24-2021.04.08</v>
      </c>
      <c r="F1353" s="74">
        <f>[2]自有船应收租金!V1295</f>
        <v>0</v>
      </c>
      <c r="G1353" s="73">
        <f>[2]自有船应收租金!AA1295</f>
        <v>153616.438356164</v>
      </c>
      <c r="H1353" s="73">
        <f>IF([2]自有船应收租金!AB1295="","",[2]自有船应收租金!AB1295)</f>
        <v>153609.07</v>
      </c>
      <c r="I1353" s="77">
        <f>[2]自有船应收租金!Y1295</f>
        <v>0</v>
      </c>
    </row>
    <row r="1354" spans="2:9" s="53" customFormat="1" ht="12" customHeight="1">
      <c r="B1354" s="73" t="str">
        <f>[2]自有船应收租金!B1296</f>
        <v>A KEIGA</v>
      </c>
      <c r="C1354" s="73" t="str">
        <f>[2]自有船应收租金!C1296</f>
        <v>DBR</v>
      </c>
      <c r="D1354" s="73" t="str">
        <f>[2]自有船应收租金!F1296</f>
        <v>第07期</v>
      </c>
      <c r="E1354" s="73" t="str">
        <f>[2]自有船应收租金!I1296</f>
        <v>2021.03.25-2021.04.09</v>
      </c>
      <c r="F1354" s="74">
        <f>[2]自有船应收租金!V1296</f>
        <v>0</v>
      </c>
      <c r="G1354" s="73">
        <f>[2]自有船应收租金!AA1296</f>
        <v>97350</v>
      </c>
      <c r="H1354" s="73">
        <f>IF([2]自有船应收租金!AB1296="","",[2]自有船应收租金!AB1296)</f>
        <v>97350</v>
      </c>
      <c r="I1354" s="77">
        <f>[2]自有船应收租金!Y1296</f>
        <v>0</v>
      </c>
    </row>
    <row r="1355" spans="2:9" s="53" customFormat="1" ht="12" customHeight="1">
      <c r="B1355" s="73" t="str">
        <f>[2]自有船应收租金!B1297</f>
        <v>A MYOKO</v>
      </c>
      <c r="C1355" s="73" t="str">
        <f>[2]自有船应收租金!C1297</f>
        <v>DBR</v>
      </c>
      <c r="D1355" s="73" t="str">
        <f>[2]自有船应收租金!F1297</f>
        <v>第03期</v>
      </c>
      <c r="E1355" s="73" t="str">
        <f>[2]自有船应收租金!I1297</f>
        <v>2021.03.26-2021.04.10</v>
      </c>
      <c r="F1355" s="74">
        <f>[2]自有船应收租金!V1297</f>
        <v>0</v>
      </c>
      <c r="G1355" s="73">
        <f>[2]自有船应收租金!AA1297</f>
        <v>97350</v>
      </c>
      <c r="H1355" s="73">
        <f>IF([2]自有船应收租金!AB1297="","",[2]自有船应收租金!AB1297)</f>
        <v>97350</v>
      </c>
      <c r="I1355" s="77">
        <f>[2]自有船应收租金!Y1297</f>
        <v>0</v>
      </c>
    </row>
    <row r="1356" spans="2:9" s="53" customFormat="1" ht="12" customHeight="1">
      <c r="B1356" s="73" t="str">
        <f>[2]自有船应收租金!B1298</f>
        <v>ACACIA TAURUS</v>
      </c>
      <c r="C1356" s="73" t="str">
        <f>[2]自有船应收租金!C1298</f>
        <v>STM</v>
      </c>
      <c r="D1356" s="73" t="str">
        <f>[2]自有船应收租金!F1298</f>
        <v>第02期</v>
      </c>
      <c r="E1356" s="73" t="str">
        <f>[2]自有船应收租金!I1298</f>
        <v>2021.03.28-2021.04.12</v>
      </c>
      <c r="F1356" s="74">
        <f>[2]自有船应收租金!V1298</f>
        <v>0</v>
      </c>
      <c r="G1356" s="73">
        <f>[2]自有船应收租金!AA1298</f>
        <v>80005.070000000007</v>
      </c>
      <c r="H1356" s="73">
        <f>IF([2]自有船应收租金!AB1298="","",[2]自有船应收租金!AB1298)</f>
        <v>80005.09</v>
      </c>
      <c r="I1356" s="77">
        <f>[2]自有船应收租金!Y1298</f>
        <v>0</v>
      </c>
    </row>
    <row r="1357" spans="2:9" s="53" customFormat="1" ht="12" customHeight="1">
      <c r="B1357" s="73" t="str">
        <f>[2]自有船应收租金!B1299</f>
        <v>ACACIA REI</v>
      </c>
      <c r="C1357" s="73" t="str">
        <f>[2]自有船应收租金!C1299</f>
        <v>STM</v>
      </c>
      <c r="D1357" s="73" t="str">
        <f>[2]自有船应收租金!F1299</f>
        <v>第15期</v>
      </c>
      <c r="E1357" s="73" t="str">
        <f>[2]自有船应收租金!I1299</f>
        <v>2021.03.29-2021.04.13</v>
      </c>
      <c r="F1357" s="74">
        <f>[2]自有船应收租金!V1299</f>
        <v>0</v>
      </c>
      <c r="G1357" s="73">
        <f>[2]自有船应收租金!AA1299</f>
        <v>180379.78</v>
      </c>
      <c r="H1357" s="73">
        <f>IF([2]自有船应收租金!AB1299="","",[2]自有船应收租金!AB1299)</f>
        <v>180379.78</v>
      </c>
      <c r="I1357" s="77">
        <f>[2]自有船应收租金!Y1299</f>
        <v>0</v>
      </c>
    </row>
    <row r="1358" spans="2:9" s="53" customFormat="1" ht="12" customHeight="1">
      <c r="B1358" s="73" t="str">
        <f>[2]自有船应收租金!B1300</f>
        <v>ACACIA HAWK</v>
      </c>
      <c r="C1358" s="73" t="str">
        <f>[2]自有船应收租金!C1300</f>
        <v>CMS</v>
      </c>
      <c r="D1358" s="73" t="str">
        <f>[2]自有船应收租金!F1300</f>
        <v>第78期</v>
      </c>
      <c r="E1358" s="73" t="str">
        <f>[2]自有船应收租金!I1300</f>
        <v>2021.03.28-2021.04.12</v>
      </c>
      <c r="F1358" s="74">
        <f>[2]自有船应收租金!V1300</f>
        <v>0</v>
      </c>
      <c r="G1358" s="73">
        <f>[2]自有船应收租金!AA1300</f>
        <v>105542.465753425</v>
      </c>
      <c r="H1358" s="73">
        <f>IF([2]自有船应收租金!AB1300="","",[2]自有船应收租金!AB1300)</f>
        <v>105515.1</v>
      </c>
      <c r="I1358" s="77">
        <f>[2]自有船应收租金!Y1300</f>
        <v>0</v>
      </c>
    </row>
    <row r="1359" spans="2:9" s="53" customFormat="1" ht="12" customHeight="1">
      <c r="B1359" s="73" t="str">
        <f>[2]自有船应收租金!B1301</f>
        <v>Heung-A Jakarta</v>
      </c>
      <c r="C1359" s="73" t="str">
        <f>[2]自有船应收租金!C1301</f>
        <v>PAN</v>
      </c>
      <c r="D1359" s="73" t="str">
        <f>[2]自有船应收租金!F1301</f>
        <v>第12期</v>
      </c>
      <c r="E1359" s="73" t="str">
        <f>[2]自有船应收租金!I1301</f>
        <v>2021.03.30-2021.04.14</v>
      </c>
      <c r="F1359" s="74">
        <f>[2]自有船应收租金!V1301</f>
        <v>0</v>
      </c>
      <c r="G1359" s="73">
        <f>[2]自有船应收租金!AA1301</f>
        <v>78462.5</v>
      </c>
      <c r="H1359" s="73">
        <f>IF([2]自有船应收租金!AB1301="","",[2]自有船应收租金!AB1301)</f>
        <v>78435.11</v>
      </c>
      <c r="I1359" s="77">
        <f>[2]自有船应收租金!Y1301</f>
        <v>0</v>
      </c>
    </row>
    <row r="1360" spans="2:9" s="53" customFormat="1" ht="12" customHeight="1">
      <c r="B1360" s="73" t="str">
        <f>[2]自有船应收租金!B1302</f>
        <v>ACACIA MAKOTO</v>
      </c>
      <c r="C1360" s="73" t="str">
        <f>[2]自有船应收租金!C1302</f>
        <v>STM</v>
      </c>
      <c r="D1360" s="73" t="str">
        <f>[2]自有船应收租金!F1302</f>
        <v>第68期</v>
      </c>
      <c r="E1360" s="73" t="str">
        <f>[2]自有船应收租金!I1302</f>
        <v>2021.03.30-2021.04.14</v>
      </c>
      <c r="F1360" s="74">
        <f>[2]自有船应收租金!V1302</f>
        <v>0</v>
      </c>
      <c r="G1360" s="73">
        <f>[2]自有船应收租金!AA1302</f>
        <v>152249.35</v>
      </c>
      <c r="H1360" s="73">
        <f>IF([2]自有船应收租金!AB1302="","",[2]自有船应收租金!AB1302)</f>
        <v>152249.35</v>
      </c>
      <c r="I1360" s="77">
        <f>[2]自有船应收租金!Y1302</f>
        <v>0</v>
      </c>
    </row>
    <row r="1361" spans="2:9" s="53" customFormat="1" ht="12" customHeight="1">
      <c r="B1361" s="73" t="str">
        <f>[2]自有船应收租金!B1303</f>
        <v>A FUJI</v>
      </c>
      <c r="C1361" s="73" t="str">
        <f>[2]自有船应收租金!C1303</f>
        <v>APL</v>
      </c>
      <c r="D1361" s="73" t="str">
        <f>[2]自有船应收租金!F1303</f>
        <v>第06期</v>
      </c>
      <c r="E1361" s="73" t="str">
        <f>[2]自有船应收租金!I1303</f>
        <v>2021.03.30-2021.04.14</v>
      </c>
      <c r="F1361" s="74">
        <f>[2]自有船应收租金!V1303</f>
        <v>0</v>
      </c>
      <c r="G1361" s="73">
        <f>[2]自有船应收租金!AA1303</f>
        <v>246900</v>
      </c>
      <c r="H1361" s="73">
        <f>IF([2]自有船应收租金!AB1303="","",[2]自有船应收租金!AB1303)</f>
        <v>246892.62</v>
      </c>
      <c r="I1361" s="77" t="str">
        <f>[2]自有船应收租金!Y1303</f>
        <v>油样检测费</v>
      </c>
    </row>
    <row r="1362" spans="2:9" s="53" customFormat="1" ht="12" customHeight="1">
      <c r="B1362" s="73" t="str">
        <f>[2]自有船应收租金!B1304</f>
        <v>A BOTE</v>
      </c>
      <c r="C1362" s="73" t="str">
        <f>[2]自有船应收租金!C1304</f>
        <v>TCL</v>
      </c>
      <c r="D1362" s="73" t="str">
        <f>[2]自有船应收租金!F1304</f>
        <v>第01期</v>
      </c>
      <c r="E1362" s="73" t="str">
        <f>[2]自有船应收租金!I1304</f>
        <v>2021.03.31-2021.04.15</v>
      </c>
      <c r="F1362" s="74">
        <f>[2]自有船应收租金!V1304</f>
        <v>0</v>
      </c>
      <c r="G1362" s="73">
        <f>[2]自有船应收租金!AA1304</f>
        <v>266438.84999999998</v>
      </c>
      <c r="H1362" s="73">
        <f>IF([2]自有船应收租金!AB1304="","",[2]自有船应收租金!AB1304)</f>
        <v>266398.94</v>
      </c>
      <c r="I1362" s="77">
        <f>[2]自有船应收租金!Y1304</f>
        <v>0</v>
      </c>
    </row>
    <row r="1363" spans="2:9" s="53" customFormat="1" ht="12" customHeight="1">
      <c r="B1363" s="73" t="str">
        <f>[2]自有船应收租金!B1305</f>
        <v>JRS CARINA</v>
      </c>
      <c r="C1363" s="73" t="str">
        <f>[2]自有船应收租金!C1305</f>
        <v>CCL</v>
      </c>
      <c r="D1363" s="73" t="str">
        <f>[2]自有船应收租金!F1305</f>
        <v>第68期</v>
      </c>
      <c r="E1363" s="73" t="str">
        <f>[2]自有船应收租金!I1305</f>
        <v>2021.03.31-2021.04.15</v>
      </c>
      <c r="F1363" s="74">
        <f>[2]自有船应收租金!V1305</f>
        <v>0</v>
      </c>
      <c r="G1363" s="73">
        <f>[2]自有船应收租金!AA1305</f>
        <v>109478.76</v>
      </c>
      <c r="H1363" s="73">
        <f>IF([2]自有船应收租金!AB1305="","",[2]自有船应收租金!AB1305)</f>
        <v>109471.39</v>
      </c>
      <c r="I1363" s="77" t="str">
        <f>[2]自有船应收租金!Y1305</f>
        <v>船东费</v>
      </c>
    </row>
    <row r="1364" spans="2:9" s="53" customFormat="1" ht="12" customHeight="1">
      <c r="B1364" s="73" t="str">
        <f>[2]自有船应收租金!B1306</f>
        <v>ACACIA ARIES</v>
      </c>
      <c r="C1364" s="73" t="str">
        <f>[2]自有船应收租金!C1306</f>
        <v>STM</v>
      </c>
      <c r="D1364" s="73" t="str">
        <f>[2]自有船应收租金!F1306</f>
        <v>第28期</v>
      </c>
      <c r="E1364" s="73" t="str">
        <f>[2]自有船应收租金!I1306</f>
        <v>2021.03.31-2021.04.15</v>
      </c>
      <c r="F1364" s="74">
        <f>[2]自有船应收租金!V1306</f>
        <v>0</v>
      </c>
      <c r="G1364" s="73">
        <f>[2]自有船应收租金!AA1306</f>
        <v>82498.429999999993</v>
      </c>
      <c r="H1364" s="73">
        <f>IF([2]自有船应收租金!AB1306="","",[2]自有船应收租金!AB1306)</f>
        <v>82498.429999999993</v>
      </c>
      <c r="I1364" s="77">
        <f>[2]自有船应收租金!Y1306</f>
        <v>0</v>
      </c>
    </row>
    <row r="1365" spans="2:9" s="53" customFormat="1" ht="12" customHeight="1">
      <c r="B1365" s="73" t="str">
        <f>[2]自有船应收租金!B1307</f>
        <v>ACACIA MING</v>
      </c>
      <c r="C1365" s="73" t="str">
        <f>[2]自有船应收租金!C1307</f>
        <v>EAS</v>
      </c>
      <c r="D1365" s="73" t="str">
        <f>[2]自有船应收租金!F1307</f>
        <v>第02期</v>
      </c>
      <c r="E1365" s="73" t="str">
        <f>[2]自有船应收租金!I1307</f>
        <v>2021.03.31-2021.04.15</v>
      </c>
      <c r="F1365" s="74">
        <f>[2]自有船应收租金!V1307</f>
        <v>0</v>
      </c>
      <c r="G1365" s="73">
        <f>[2]自有船应收租金!AA1307</f>
        <v>272269.14589041099</v>
      </c>
      <c r="H1365" s="73">
        <f>IF([2]自有船应收租金!AB1307="","",[2]自有船应收租金!AB1307)</f>
        <v>272236.77</v>
      </c>
      <c r="I1365" s="77">
        <f>[2]自有船应收租金!Y1307</f>
        <v>0</v>
      </c>
    </row>
    <row r="1366" spans="2:9" s="53" customFormat="1" ht="12" customHeight="1">
      <c r="B1366" s="73" t="str">
        <f>[2]自有船应收租金!B1308</f>
        <v>ACACIA VIRGO</v>
      </c>
      <c r="C1366" s="73" t="str">
        <f>[2]自有船应收租金!C1308</f>
        <v>APL</v>
      </c>
      <c r="D1366" s="73" t="str">
        <f>[2]自有船应收租金!F1308</f>
        <v>final</v>
      </c>
      <c r="E1366" s="73" t="str">
        <f>[2]自有船应收租金!I1308</f>
        <v>2018.08.09-2018.08.27</v>
      </c>
      <c r="F1366" s="74">
        <f>[2]自有船应收租金!V1308</f>
        <v>0</v>
      </c>
      <c r="G1366" s="73">
        <f>[2]自有船应收租金!AA1308</f>
        <v>11938.842377397301</v>
      </c>
      <c r="H1366" s="73">
        <f>IF([2]自有船应收租金!AB1308="","",[2]自有船应收租金!AB1308)</f>
        <v>11934.87</v>
      </c>
      <c r="I1366" s="77" t="str">
        <f>[2]自有船应收租金!Y1308</f>
        <v>船东费预留返还/已扣油款返还/劳务费V.001-007/已收款/夏威夷油污费/OSRO费/船东费6-7月/SLUDGE 35CBM</v>
      </c>
    </row>
    <row r="1367" spans="2:9" s="53" customFormat="1" ht="12" customHeight="1">
      <c r="B1367" s="73" t="str">
        <f>[2]自有船应收租金!B1309</f>
        <v>A ROKU</v>
      </c>
      <c r="C1367" s="73" t="str">
        <f>[2]自有船应收租金!C1309</f>
        <v>TSL</v>
      </c>
      <c r="D1367" s="73" t="str">
        <f>[2]自有船应收租金!F1309</f>
        <v>第11期</v>
      </c>
      <c r="E1367" s="73" t="str">
        <f>[2]自有船应收租金!I1309</f>
        <v>2021.04.01-2021.04.16</v>
      </c>
      <c r="F1367" s="74">
        <f>[2]自有船应收租金!V1309</f>
        <v>0</v>
      </c>
      <c r="G1367" s="73">
        <f>[2]自有船应收租金!AA1309</f>
        <v>138056.25</v>
      </c>
      <c r="H1367" s="73">
        <f>IF([2]自有船应收租金!AB1309="","",[2]自有船应收租金!AB1309)</f>
        <v>138038.87</v>
      </c>
      <c r="I1367" s="77" t="str">
        <f>[2]自有船应收租金!Y1309</f>
        <v>1.25%佣金</v>
      </c>
    </row>
    <row r="1368" spans="2:9" s="53" customFormat="1" ht="12" customHeight="1">
      <c r="B1368" s="73" t="str">
        <f>[2]自有船应收租金!B1310</f>
        <v>A FUKU</v>
      </c>
      <c r="C1368" s="73" t="str">
        <f>[2]自有船应收租金!C1310</f>
        <v>TSL</v>
      </c>
      <c r="D1368" s="73" t="str">
        <f>[2]自有船应收租金!F1310</f>
        <v>第13期</v>
      </c>
      <c r="E1368" s="73" t="str">
        <f>[2]自有船应收租金!I1310</f>
        <v>2021.04.01-2021.04.16</v>
      </c>
      <c r="F1368" s="74">
        <f>[2]自有船应收租金!V1310</f>
        <v>0</v>
      </c>
      <c r="G1368" s="73">
        <f>[2]自有船应收租金!AA1310</f>
        <v>154237.5</v>
      </c>
      <c r="H1368" s="73">
        <f>IF([2]自有船应收租金!AB1310="","",[2]自有船应收租金!AB1310)</f>
        <v>154220.12</v>
      </c>
      <c r="I1368" s="77" t="str">
        <f>[2]自有船应收租金!Y1310</f>
        <v>1.25%佣金</v>
      </c>
    </row>
    <row r="1369" spans="2:9" s="53" customFormat="1" ht="12" customHeight="1">
      <c r="B1369" s="73" t="str">
        <f>[2]自有船应收租金!B1311</f>
        <v>A KOU</v>
      </c>
      <c r="C1369" s="73" t="str">
        <f>[2]自有船应收租金!C1311</f>
        <v>TSL</v>
      </c>
      <c r="D1369" s="73" t="str">
        <f>[2]自有船应收租金!F1311</f>
        <v>第02期</v>
      </c>
      <c r="E1369" s="73" t="str">
        <f>[2]自有船应收租金!I1311</f>
        <v>2021.04.01-2021.04.16</v>
      </c>
      <c r="F1369" s="74">
        <f>[2]自有船应收租金!V1311</f>
        <v>0</v>
      </c>
      <c r="G1369" s="73">
        <f>[2]自有船应收租金!AA1311</f>
        <v>326617.14600000001</v>
      </c>
      <c r="H1369" s="73">
        <f>IF([2]自有船应收租金!AB1311="","",[2]自有船应收租金!AB1311)</f>
        <v>326617.15000000002</v>
      </c>
      <c r="I1369" s="77" t="str">
        <f>[2]自有船应收租金!Y1311</f>
        <v>1.25%佣金</v>
      </c>
    </row>
    <row r="1370" spans="2:9" s="53" customFormat="1" ht="12" customHeight="1">
      <c r="B1370" s="73" t="str">
        <f>[2]自有船应收租金!B1312</f>
        <v>A KIBO</v>
      </c>
      <c r="C1370" s="73" t="str">
        <f>[2]自有船应收租金!C1312</f>
        <v>GMS</v>
      </c>
      <c r="D1370" s="73" t="str">
        <f>[2]自有船应收租金!F1312</f>
        <v>第09期</v>
      </c>
      <c r="E1370" s="73" t="str">
        <f>[2]自有船应收租金!I1312</f>
        <v>2021.04.01-2021.04.16</v>
      </c>
      <c r="F1370" s="74">
        <f>[2]自有船应收租金!V1312</f>
        <v>-768</v>
      </c>
      <c r="G1370" s="73">
        <f>[2]自有船应收租金!AA1312</f>
        <v>32196.546549999999</v>
      </c>
      <c r="H1370" s="73">
        <f>IF([2]自有船应收租金!AB1312="","",[2]自有船应收租金!AB1312)</f>
        <v>32196.55</v>
      </c>
      <c r="I1370" s="77" t="str">
        <f>[2]自有船应收租金!Y1312</f>
        <v>1.25%佣金/船员劳务费V.004S/停租修船 20210213 1820-0224 09300GMT 10.631944天</v>
      </c>
    </row>
    <row r="1371" spans="2:9" s="53" customFormat="1" ht="12" customHeight="1">
      <c r="B1371" s="73" t="str">
        <f>[2]自有船应收租金!B1313</f>
        <v>Heung-A Manila</v>
      </c>
      <c r="C1371" s="73" t="str">
        <f>[2]自有船应收租金!C1313</f>
        <v>SCP</v>
      </c>
      <c r="D1371" s="73" t="str">
        <f>[2]自有船应收租金!F1313</f>
        <v>第05期</v>
      </c>
      <c r="E1371" s="73" t="str">
        <f>[2]自有船应收租金!I1313</f>
        <v>2021.04.03-2021.04.18</v>
      </c>
      <c r="F1371" s="74">
        <f>[2]自有船应收租金!V1313</f>
        <v>-1800</v>
      </c>
      <c r="G1371" s="73">
        <f>[2]自有船应收租金!AA1313</f>
        <v>132084.07534246601</v>
      </c>
      <c r="H1371" s="73">
        <f>IF([2]自有船应收租金!AB1313="","",[2]自有船应收租金!AB1313)</f>
        <v>149698.88</v>
      </c>
      <c r="I1371" s="77" t="str">
        <f>[2]自有船应收租金!Y1313</f>
        <v>1.25%佣金/劳务费V.2107W-2111W</v>
      </c>
    </row>
    <row r="1372" spans="2:9" s="53" customFormat="1" ht="12" customHeight="1">
      <c r="B1372" s="73" t="str">
        <f>[2]自有船应收租金!B1314</f>
        <v>ACACIA WA</v>
      </c>
      <c r="C1372" s="73" t="str">
        <f>[2]自有船应收租金!C1314</f>
        <v>STM</v>
      </c>
      <c r="D1372" s="73" t="str">
        <f>[2]自有船应收租金!F1314</f>
        <v>prefinal</v>
      </c>
      <c r="E1372" s="73" t="str">
        <f>[2]自有船应收租金!I1314</f>
        <v>2021.04.04-2021.04.22</v>
      </c>
      <c r="F1372" s="74">
        <f>[2]自有船应收租金!V1314</f>
        <v>0</v>
      </c>
      <c r="G1372" s="73">
        <f>[2]自有船应收租金!AA1314</f>
        <v>-32588.636666666702</v>
      </c>
      <c r="H1372" s="73" t="str">
        <f>IF([2]自有船应收租金!AB1314="","",[2]自有船应收租金!AB1314)</f>
        <v/>
      </c>
      <c r="I1372" s="77">
        <f>[2]自有船应收租金!Y1314</f>
        <v>0</v>
      </c>
    </row>
    <row r="1373" spans="2:9" s="53" customFormat="1" ht="12" customHeight="1">
      <c r="B1373" s="73" t="str">
        <f>[2]自有船应收租金!B1315</f>
        <v>JRS CORVUS</v>
      </c>
      <c r="C1373" s="73" t="str">
        <f>[2]自有船应收租金!C1315</f>
        <v>STM</v>
      </c>
      <c r="D1373" s="73" t="str">
        <f>[2]自有船应收租金!F1315</f>
        <v>第08期</v>
      </c>
      <c r="E1373" s="73" t="str">
        <f>[2]自有船应收租金!I1315</f>
        <v>2021.04.04-2021.04.19</v>
      </c>
      <c r="F1373" s="74">
        <f>[2]自有船应收租金!V1315</f>
        <v>0</v>
      </c>
      <c r="G1373" s="73">
        <f>[2]自有船应收租金!AA1315</f>
        <v>105700</v>
      </c>
      <c r="H1373" s="73">
        <f>IF([2]自有船应收租金!AB1315="","",[2]自有船应收租金!AB1315)</f>
        <v>105700</v>
      </c>
      <c r="I1373" s="77">
        <f>[2]自有船应收租金!Y1315</f>
        <v>0</v>
      </c>
    </row>
    <row r="1374" spans="2:9" s="53" customFormat="1" ht="12" customHeight="1">
      <c r="B1374" s="73" t="str">
        <f>[2]自有船应收租金!B1316</f>
        <v>Heung-A Singapore</v>
      </c>
      <c r="C1374" s="73" t="str">
        <f>[2]自有船应收租金!C1316</f>
        <v>NS</v>
      </c>
      <c r="D1374" s="73" t="str">
        <f>[2]自有船应收租金!F1316</f>
        <v>第10期</v>
      </c>
      <c r="E1374" s="73" t="str">
        <f>[2]自有船应收租金!I1316</f>
        <v>2021.04.05-2021.04.20</v>
      </c>
      <c r="F1374" s="74">
        <f>[2]自有船应收租金!V1316</f>
        <v>0</v>
      </c>
      <c r="G1374" s="73">
        <f>[2]自有船应收租金!AA1316</f>
        <v>93968.75</v>
      </c>
      <c r="H1374" s="73">
        <f>IF([2]自有船应收租金!AB1316="","",[2]自有船应收租金!AB1316)</f>
        <v>93931.37</v>
      </c>
      <c r="I1374" s="77" t="str">
        <f>[2]自有船应收租金!Y1316</f>
        <v>1.25%佣金</v>
      </c>
    </row>
    <row r="1375" spans="2:9" s="53" customFormat="1" ht="12" customHeight="1">
      <c r="B1375" s="73" t="str">
        <f>[2]自有船应收租金!B1317</f>
        <v>Contship Day</v>
      </c>
      <c r="C1375" s="73" t="str">
        <f>[2]自有船应收租金!C1317</f>
        <v>APL</v>
      </c>
      <c r="D1375" s="73" t="str">
        <f>[2]自有船应收租金!F1317</f>
        <v>第11期</v>
      </c>
      <c r="E1375" s="73" t="str">
        <f>[2]自有船应收租金!I1317</f>
        <v>2021.04.05-2021.04.20</v>
      </c>
      <c r="F1375" s="74">
        <f>[2]自有船应收租金!V1317</f>
        <v>0</v>
      </c>
      <c r="G1375" s="73">
        <f>[2]自有船应收租金!AA1317</f>
        <v>57448.49</v>
      </c>
      <c r="H1375" s="73">
        <f>IF([2]自有船应收租金!AB1317="","",[2]自有船应收租金!AB1317)</f>
        <v>57441.07</v>
      </c>
      <c r="I1375" s="77" t="str">
        <f>[2]自有船应收租金!Y1317</f>
        <v>油样检测费</v>
      </c>
    </row>
    <row r="1376" spans="2:9" s="53" customFormat="1" ht="12" customHeight="1">
      <c r="B1376" s="73" t="str">
        <f>[2]自有船应收租金!B1318</f>
        <v>LISBOA</v>
      </c>
      <c r="C1376" s="73" t="str">
        <f>[2]自有船应收租金!C1318</f>
        <v>KMTC</v>
      </c>
      <c r="D1376" s="73" t="str">
        <f>[2]自有船应收租金!F1318</f>
        <v>第03期</v>
      </c>
      <c r="E1376" s="73" t="str">
        <f>[2]自有船应收租金!I1318</f>
        <v>2021.04.07-2021.04.22</v>
      </c>
      <c r="F1376" s="74">
        <f>[2]自有船应收租金!V1318</f>
        <v>0</v>
      </c>
      <c r="G1376" s="73">
        <f>[2]自有船应收租金!AA1318</f>
        <v>119200</v>
      </c>
      <c r="H1376" s="73">
        <f>IF([2]自有船应收租金!AB1318="","",[2]自有船应收租金!AB1318)</f>
        <v>119198.07</v>
      </c>
      <c r="I1376" s="77">
        <f>[2]自有船应收租金!Y1318</f>
        <v>0</v>
      </c>
    </row>
    <row r="1377" spans="2:9" s="53" customFormat="1" ht="12" customHeight="1">
      <c r="B1377" s="73" t="str">
        <f>[2]自有船应收租金!B1319</f>
        <v>ACACIA VIRGO</v>
      </c>
      <c r="C1377" s="73" t="str">
        <f>[2]自有船应收租金!C1319</f>
        <v>SKR</v>
      </c>
      <c r="D1377" s="73" t="str">
        <f>[2]自有船应收租金!F1319</f>
        <v>第01期</v>
      </c>
      <c r="E1377" s="73" t="str">
        <f>[2]自有船应收租金!I1319</f>
        <v>2021.04.05-2021.04.20</v>
      </c>
      <c r="F1377" s="74">
        <f>[2]自有船应收租金!V1319</f>
        <v>0</v>
      </c>
      <c r="G1377" s="73">
        <f>[2]自有船应收租金!AA1319</f>
        <v>155881.25</v>
      </c>
      <c r="H1377" s="73">
        <f>IF([2]自有船应收租金!AB1319="","",[2]自有船应收租金!AB1319)</f>
        <v>156223.84</v>
      </c>
      <c r="I1377" s="77" t="str">
        <f>[2]自有船应收租金!Y1319</f>
        <v>1.25%佣金</v>
      </c>
    </row>
    <row r="1378" spans="2:9" s="53" customFormat="1" ht="12" customHeight="1">
      <c r="B1378" s="73" t="str">
        <f>[2]自有船应收租金!B1320</f>
        <v>ACACIA LIBRA</v>
      </c>
      <c r="C1378" s="73" t="str">
        <f>[2]自有船应收租金!C1320</f>
        <v>COSCO</v>
      </c>
      <c r="D1378" s="73" t="str">
        <f>[2]自有船应收租金!F1320</f>
        <v>第15期</v>
      </c>
      <c r="E1378" s="73" t="str">
        <f>[2]自有船应收租金!I1320</f>
        <v>2021.04.08-2021.04.23</v>
      </c>
      <c r="F1378" s="74">
        <f>[2]自有船应收租金!V1320</f>
        <v>-2002.69</v>
      </c>
      <c r="G1378" s="73">
        <f>[2]自有船应收租金!AA1320</f>
        <v>93598.505399999995</v>
      </c>
      <c r="H1378" s="73">
        <f>IF([2]自有船应收租金!AB1320="","",[2]自有船应收租金!AB1320)</f>
        <v>93596.6</v>
      </c>
      <c r="I1378" s="77" t="str">
        <f>[2]自有船应收租金!Y1320</f>
        <v>船员劳务费02月/尾轴漏油 2021.3.14 04:12-2021.3.18 19:18LT 4.62917天</v>
      </c>
    </row>
    <row r="1379" spans="2:9" s="53" customFormat="1" ht="12" customHeight="1">
      <c r="B1379" s="73" t="str">
        <f>[2]自有船应收租金!B1321</f>
        <v>A MIZUHO</v>
      </c>
      <c r="C1379" s="73" t="str">
        <f>[2]自有船应收租金!C1321</f>
        <v>Heung-A</v>
      </c>
      <c r="D1379" s="73" t="str">
        <f>[2]自有船应收租金!F1321</f>
        <v>第05期</v>
      </c>
      <c r="E1379" s="73" t="str">
        <f>[2]自有船应收租金!I1321</f>
        <v>2021.04.08-2021.04.23</v>
      </c>
      <c r="F1379" s="74">
        <f>[2]自有船应收租金!V1321</f>
        <v>0</v>
      </c>
      <c r="G1379" s="73">
        <f>[2]自有船应收租金!AA1321</f>
        <v>153616.438356164</v>
      </c>
      <c r="H1379" s="73">
        <f>IF([2]自有船应收租金!AB1321="","",[2]自有船应收租金!AB1321)</f>
        <v>153609.03</v>
      </c>
      <c r="I1379" s="77">
        <f>[2]自有船应收租金!Y1321</f>
        <v>0</v>
      </c>
    </row>
    <row r="1380" spans="2:9" s="53" customFormat="1" ht="12" customHeight="1">
      <c r="B1380" s="73" t="str">
        <f>[2]自有船应收租金!B1322</f>
        <v>Bremen Trader</v>
      </c>
      <c r="C1380" s="73" t="str">
        <f>[2]自有船应收租金!C1322</f>
        <v>sealand</v>
      </c>
      <c r="D1380" s="73" t="str">
        <f>[2]自有船应收租金!F1322</f>
        <v>第01期</v>
      </c>
      <c r="E1380" s="73" t="str">
        <f>[2]自有船应收租金!I1322</f>
        <v>2021.04.10-2021.05.01</v>
      </c>
      <c r="F1380" s="74">
        <f>[2]自有船应收租金!V1322</f>
        <v>0</v>
      </c>
      <c r="G1380" s="73">
        <f>[2]自有船应收租金!AA1322</f>
        <v>361742.09375</v>
      </c>
      <c r="H1380" s="73">
        <f>IF([2]自有船应收租金!AB1322="","",[2]自有船应收租金!AB1322)</f>
        <v>361742.09</v>
      </c>
      <c r="I1380" s="77" t="str">
        <f>[2]自有船应收租金!Y1322</f>
        <v>油样检测</v>
      </c>
    </row>
    <row r="1381" spans="2:9" s="53" customFormat="1" ht="12" customHeight="1">
      <c r="B1381" s="73" t="str">
        <f>[2]自有船应收租金!B1323</f>
        <v>A KEIGA</v>
      </c>
      <c r="C1381" s="73" t="str">
        <f>[2]自有船应收租金!C1323</f>
        <v>DBR</v>
      </c>
      <c r="D1381" s="73" t="str">
        <f>[2]自有船应收租金!F1323</f>
        <v>第08期</v>
      </c>
      <c r="E1381" s="73" t="str">
        <f>[2]自有船应收租金!I1323</f>
        <v>2021.04.09-2021.04.24</v>
      </c>
      <c r="F1381" s="74">
        <f>[2]自有船应收租金!V1323</f>
        <v>0</v>
      </c>
      <c r="G1381" s="73">
        <f>[2]自有船应收租金!AA1323</f>
        <v>97350</v>
      </c>
      <c r="H1381" s="73">
        <f>IF([2]自有船应收租金!AB1323="","",[2]自有船应收租金!AB1323)</f>
        <v>97350</v>
      </c>
      <c r="I1381" s="77">
        <f>[2]自有船应收租金!Y1323</f>
        <v>0</v>
      </c>
    </row>
    <row r="1382" spans="2:9" s="53" customFormat="1" ht="12" customHeight="1">
      <c r="B1382" s="73" t="str">
        <f>[2]自有船应收租金!B1324</f>
        <v>A MYOKO</v>
      </c>
      <c r="C1382" s="73" t="str">
        <f>[2]自有船应收租金!C1324</f>
        <v>DBR</v>
      </c>
      <c r="D1382" s="73" t="str">
        <f>[2]自有船应收租金!F1324</f>
        <v>第04期</v>
      </c>
      <c r="E1382" s="73" t="str">
        <f>[2]自有船应收租金!I1324</f>
        <v>2021.04.10-2021.04.25</v>
      </c>
      <c r="F1382" s="74">
        <f>[2]自有船应收租金!V1324</f>
        <v>0</v>
      </c>
      <c r="G1382" s="73">
        <f>[2]自有船应收租金!AA1324</f>
        <v>97350</v>
      </c>
      <c r="H1382" s="73">
        <f>IF([2]自有船应收租金!AB1324="","",[2]自有船应收租金!AB1324)</f>
        <v>97350</v>
      </c>
      <c r="I1382" s="77">
        <f>[2]自有船应收租金!Y1324</f>
        <v>0</v>
      </c>
    </row>
    <row r="1383" spans="2:9" s="53" customFormat="1" ht="12" customHeight="1">
      <c r="B1383" s="73" t="str">
        <f>[2]自有船应收租金!B1325</f>
        <v>ACACIA TAURUS</v>
      </c>
      <c r="C1383" s="73" t="str">
        <f>[2]自有船应收租金!C1325</f>
        <v>STM</v>
      </c>
      <c r="D1383" s="73" t="str">
        <f>[2]自有船应收租金!F1325</f>
        <v>第03期</v>
      </c>
      <c r="E1383" s="73" t="str">
        <f>[2]自有船应收租金!I1325</f>
        <v>2021.04.12-2021.04.27</v>
      </c>
      <c r="F1383" s="74">
        <f>[2]自有船应收租金!V1325</f>
        <v>0</v>
      </c>
      <c r="G1383" s="73">
        <f>[2]自有船应收租金!AA1325</f>
        <v>83150</v>
      </c>
      <c r="H1383" s="73">
        <f>IF([2]自有船应收租金!AB1325="","",[2]自有船应收租金!AB1325)</f>
        <v>83150</v>
      </c>
      <c r="I1383" s="77">
        <f>[2]自有船应收租金!Y1325</f>
        <v>0</v>
      </c>
    </row>
    <row r="1384" spans="2:9" s="53" customFormat="1" ht="12" customHeight="1">
      <c r="B1384" s="73" t="str">
        <f>[2]自有船应收租金!B1326</f>
        <v>ACACIA REI</v>
      </c>
      <c r="C1384" s="73" t="str">
        <f>[2]自有船应收租金!C1326</f>
        <v>STM</v>
      </c>
      <c r="D1384" s="73" t="str">
        <f>[2]自有船应收租金!F1326</f>
        <v>第16期</v>
      </c>
      <c r="E1384" s="73" t="str">
        <f>[2]自有船应收租金!I1326</f>
        <v>2021.04.13-2021.04.28</v>
      </c>
      <c r="F1384" s="74">
        <f>[2]自有船应收租金!V1326</f>
        <v>0</v>
      </c>
      <c r="G1384" s="73">
        <f>[2]自有船应收租金!AA1326</f>
        <v>181200</v>
      </c>
      <c r="H1384" s="73">
        <f>IF([2]自有船应收租金!AB1326="","",[2]自有船应收租金!AB1326)</f>
        <v>181200</v>
      </c>
      <c r="I1384" s="77">
        <f>[2]自有船应收租金!Y1326</f>
        <v>0</v>
      </c>
    </row>
    <row r="1385" spans="2:9" s="53" customFormat="1" ht="12" customHeight="1">
      <c r="B1385" s="73" t="str">
        <f>[2]自有船应收租金!B1327</f>
        <v>ACACIA HAWK</v>
      </c>
      <c r="C1385" s="73" t="str">
        <f>[2]自有船应收租金!C1327</f>
        <v>CMS</v>
      </c>
      <c r="D1385" s="73" t="str">
        <f>[2]自有船应收租金!F1327</f>
        <v>第79期</v>
      </c>
      <c r="E1385" s="73" t="str">
        <f>[2]自有船应收租金!I1327</f>
        <v>2021.04.12-2021.04.27</v>
      </c>
      <c r="F1385" s="74">
        <f>[2]自有船应收租金!V1327</f>
        <v>0</v>
      </c>
      <c r="G1385" s="73">
        <f>[2]自有船应收租金!AA1327</f>
        <v>104711.116060662</v>
      </c>
      <c r="H1385" s="73">
        <f>IF([2]自有船应收租金!AB1327="","",[2]自有船应收租金!AB1327)</f>
        <v>104683.72</v>
      </c>
      <c r="I1385" s="77" t="str">
        <f>[2]自有船应收租金!Y1327</f>
        <v>停租仁川故障（2021.03.17 21:15-23:15 0.0833天）</v>
      </c>
    </row>
    <row r="1386" spans="2:9" s="53" customFormat="1" ht="12" customHeight="1">
      <c r="B1386" s="73" t="str">
        <f>[2]自有船应收租金!B1328</f>
        <v>ACACIA MAKOTO</v>
      </c>
      <c r="C1386" s="73" t="str">
        <f>[2]自有船应收租金!C1328</f>
        <v>STM</v>
      </c>
      <c r="D1386" s="73" t="str">
        <f>[2]自有船应收租金!F1328</f>
        <v>第69期</v>
      </c>
      <c r="E1386" s="73" t="str">
        <f>[2]自有船应收租金!I1328</f>
        <v>2021.04.14-2021.04.29</v>
      </c>
      <c r="F1386" s="74">
        <f>[2]自有船应收租金!V1328</f>
        <v>0</v>
      </c>
      <c r="G1386" s="73">
        <f>[2]自有船应收租金!AA1328</f>
        <v>166200</v>
      </c>
      <c r="H1386" s="73">
        <f>IF([2]自有船应收租金!AB1328="","",[2]自有船应收租金!AB1328)</f>
        <v>166200</v>
      </c>
      <c r="I1386" s="77">
        <f>[2]自有船应收租金!Y1328</f>
        <v>0</v>
      </c>
    </row>
    <row r="1387" spans="2:9" s="53" customFormat="1" ht="12" customHeight="1">
      <c r="B1387" s="73" t="str">
        <f>[2]自有船应收租金!B1329</f>
        <v>A FUJI</v>
      </c>
      <c r="C1387" s="73" t="str">
        <f>[2]自有船应收租金!C1329</f>
        <v>APL</v>
      </c>
      <c r="D1387" s="73" t="str">
        <f>[2]自有船应收租金!F1329</f>
        <v>第07期</v>
      </c>
      <c r="E1387" s="73" t="str">
        <f>[2]自有船应收租金!I1329</f>
        <v>2021.04.14-2021.04.24</v>
      </c>
      <c r="F1387" s="74">
        <f>[2]自有船应收租金!V1329</f>
        <v>0</v>
      </c>
      <c r="G1387" s="73">
        <f>[2]自有船应收租金!AA1329</f>
        <v>159113.88200000001</v>
      </c>
      <c r="H1387" s="73">
        <f>IF([2]自有船应收租金!AB1329="","",[2]自有船应收租金!AB1329)</f>
        <v>159113.88</v>
      </c>
      <c r="I1387" s="77" t="str">
        <f>[2]自有船应收租金!Y1329</f>
        <v>油样检测费</v>
      </c>
    </row>
    <row r="1388" spans="2:9" s="53" customFormat="1" ht="12" customHeight="1">
      <c r="B1388" s="73" t="str">
        <f>[2]自有船应收租金!B1330</f>
        <v>A FUJI</v>
      </c>
      <c r="C1388" s="73" t="str">
        <f>[2]自有船应收租金!C1330</f>
        <v>APL</v>
      </c>
      <c r="D1388" s="73" t="str">
        <f>[2]自有船应收租金!F1330</f>
        <v>第07期</v>
      </c>
      <c r="E1388" s="73" t="str">
        <f>[2]自有船应收租金!I1330</f>
        <v>2021.04.24-2021.04.29</v>
      </c>
      <c r="F1388" s="74">
        <f>[2]自有船应收租金!V1330</f>
        <v>0</v>
      </c>
      <c r="G1388" s="73">
        <f>[2]自有船应收租金!AA1330</f>
        <v>92932.752500000002</v>
      </c>
      <c r="H1388" s="73">
        <f>IF([2]自有船应收租金!AB1330="","",[2]自有船应收租金!AB1330)</f>
        <v>87778.7</v>
      </c>
      <c r="I1388" s="77" t="str">
        <f>[2]自有船应收租金!Y1330</f>
        <v>油样检测费</v>
      </c>
    </row>
    <row r="1389" spans="2:9" s="53" customFormat="1" ht="12" customHeight="1">
      <c r="B1389" s="73" t="str">
        <f>[2]自有船应收租金!B1331</f>
        <v>Heung-A Jakarta</v>
      </c>
      <c r="C1389" s="73" t="str">
        <f>[2]自有船应收租金!C1331</f>
        <v>PAN</v>
      </c>
      <c r="D1389" s="73" t="str">
        <f>[2]自有船应收租金!F1331</f>
        <v>第13期</v>
      </c>
      <c r="E1389" s="73" t="str">
        <f>[2]自有船应收租金!I1331</f>
        <v>2021.04.14-2021.04.16</v>
      </c>
      <c r="F1389" s="74">
        <f>[2]自有船应收租金!V1331</f>
        <v>0</v>
      </c>
      <c r="G1389" s="73">
        <f>[2]自有船应收租金!AA1331</f>
        <v>10461.666666666701</v>
      </c>
      <c r="H1389" s="73">
        <f>IF([2]自有船应收租金!AB1331="","",[2]自有船应收租金!AB1331)</f>
        <v>10461.67</v>
      </c>
      <c r="I1389" s="77">
        <f>[2]自有船应收租金!Y1331</f>
        <v>0</v>
      </c>
    </row>
    <row r="1390" spans="2:9" s="53" customFormat="1" ht="12" customHeight="1">
      <c r="B1390" s="73" t="str">
        <f>[2]自有船应收租金!B1332</f>
        <v>Heung-A Jakarta</v>
      </c>
      <c r="C1390" s="73" t="str">
        <f>[2]自有船应收租金!C1332</f>
        <v>PAN</v>
      </c>
      <c r="D1390" s="73" t="str">
        <f>[2]自有船应收租金!F1332</f>
        <v>第13期</v>
      </c>
      <c r="E1390" s="73" t="str">
        <f>[2]自有船应收租金!I1332</f>
        <v>2021.04.16-2021.04.29</v>
      </c>
      <c r="F1390" s="74">
        <f>[2]自有船应收租金!V1332</f>
        <v>0</v>
      </c>
      <c r="G1390" s="73">
        <f>[2]自有船应收租金!AA1332</f>
        <v>143433.33333333299</v>
      </c>
      <c r="H1390" s="73">
        <f>IF([2]自有船应收租金!AB1332="","",[2]自有船应收租金!AB1332)</f>
        <v>143405.89000000001</v>
      </c>
      <c r="I1390" s="77">
        <f>[2]自有船应收租金!Y1332</f>
        <v>0</v>
      </c>
    </row>
    <row r="1391" spans="2:9" s="53" customFormat="1" ht="12" customHeight="1">
      <c r="B1391" s="73" t="str">
        <f>[2]自有船应收租金!B1333</f>
        <v>A BOTE</v>
      </c>
      <c r="C1391" s="73" t="str">
        <f>[2]自有船应收租金!C1333</f>
        <v>TCL</v>
      </c>
      <c r="D1391" s="73" t="str">
        <f>[2]自有船应收租金!F1333</f>
        <v>第02期</v>
      </c>
      <c r="E1391" s="73" t="str">
        <f>[2]自有船应收租金!I1333</f>
        <v>2021.04.15-2021.04.30</v>
      </c>
      <c r="F1391" s="74">
        <f>[2]自有船应收租金!V1333</f>
        <v>0</v>
      </c>
      <c r="G1391" s="73">
        <f>[2]自有船应收租金!AA1333</f>
        <v>188100</v>
      </c>
      <c r="H1391" s="73">
        <f>IF([2]自有船应收租金!AB1333="","",[2]自有船应收租金!AB1333)</f>
        <v>188060.1</v>
      </c>
      <c r="I1391" s="77">
        <f>[2]自有船应收租金!Y1333</f>
        <v>0</v>
      </c>
    </row>
    <row r="1392" spans="2:9" s="53" customFormat="1" ht="12" customHeight="1">
      <c r="B1392" s="73" t="str">
        <f>[2]自有船应收租金!B1334</f>
        <v>ACACIA MING</v>
      </c>
      <c r="C1392" s="73" t="str">
        <f>[2]自有船应收租金!C1334</f>
        <v>EAS</v>
      </c>
      <c r="D1392" s="73" t="str">
        <f>[2]自有船应收租金!F1334</f>
        <v>第03期</v>
      </c>
      <c r="E1392" s="73" t="str">
        <f>[2]自有船应收租金!I1334</f>
        <v>2021.04.15-2021.04.30</v>
      </c>
      <c r="F1392" s="74">
        <f>[2]自有船应收租金!V1334</f>
        <v>0</v>
      </c>
      <c r="G1392" s="73">
        <f>[2]自有船应收租金!AA1334</f>
        <v>123641.095890411</v>
      </c>
      <c r="H1392" s="73">
        <f>IF([2]自有船应收租金!AB1334="","",[2]自有船应收租金!AB1334)</f>
        <v>123608.67</v>
      </c>
      <c r="I1392" s="77">
        <f>[2]自有船应收租金!Y1334</f>
        <v>0</v>
      </c>
    </row>
    <row r="1393" spans="2:9" s="53" customFormat="1" ht="12" customHeight="1">
      <c r="B1393" s="73" t="str">
        <f>[2]自有船应收租金!B1335</f>
        <v>JRS CARINA</v>
      </c>
      <c r="C1393" s="73" t="str">
        <f>[2]自有船应收租金!C1335</f>
        <v>CCL</v>
      </c>
      <c r="D1393" s="73" t="str">
        <f>[2]自有船应收租金!F1335</f>
        <v>第69期</v>
      </c>
      <c r="E1393" s="73" t="str">
        <f>[2]自有船应收租金!I1335</f>
        <v>2021.04.15-2021.04.30</v>
      </c>
      <c r="F1393" s="74">
        <f>[2]自有船应收租金!V1335</f>
        <v>0</v>
      </c>
      <c r="G1393" s="73">
        <f>[2]自有船应收租金!AA1335</f>
        <v>109900</v>
      </c>
      <c r="H1393" s="73">
        <f>IF([2]自有船应收租金!AB1335="","",[2]自有船应收租金!AB1335)</f>
        <v>109892.56</v>
      </c>
      <c r="I1393" s="77">
        <f>[2]自有船应收租金!Y1335</f>
        <v>0</v>
      </c>
    </row>
    <row r="1394" spans="2:9" s="53" customFormat="1" ht="12" customHeight="1">
      <c r="B1394" s="73" t="str">
        <f>[2]自有船应收租金!B1336</f>
        <v>ACACIA ARIES</v>
      </c>
      <c r="C1394" s="73" t="str">
        <f>[2]自有船应收租金!C1336</f>
        <v>STM</v>
      </c>
      <c r="D1394" s="73" t="str">
        <f>[2]自有船应收租金!F1336</f>
        <v>第29期</v>
      </c>
      <c r="E1394" s="73" t="str">
        <f>[2]自有船应收租金!I1336</f>
        <v>2021.04.15-2021.04.30</v>
      </c>
      <c r="F1394" s="74">
        <f>[2]自有船应收租金!V1336</f>
        <v>0</v>
      </c>
      <c r="G1394" s="73">
        <f>[2]自有船应收租金!AA1336</f>
        <v>83150</v>
      </c>
      <c r="H1394" s="73">
        <f>IF([2]自有船应收租金!AB1336="","",[2]自有船应收租金!AB1336)</f>
        <v>83150</v>
      </c>
      <c r="I1394" s="77">
        <f>[2]自有船应收租金!Y1336</f>
        <v>0</v>
      </c>
    </row>
    <row r="1395" spans="2:9" s="53" customFormat="1" ht="12" customHeight="1">
      <c r="B1395" s="73" t="str">
        <f>[2]自有船应收租金!B1337</f>
        <v>A ROKU</v>
      </c>
      <c r="C1395" s="73" t="str">
        <f>[2]自有船应收租金!C1337</f>
        <v>TSL</v>
      </c>
      <c r="D1395" s="73" t="str">
        <f>[2]自有船应收租金!F1337</f>
        <v>第12期</v>
      </c>
      <c r="E1395" s="73" t="str">
        <f>[2]自有船应收租金!I1337</f>
        <v>2021.04.16-2021.04.27</v>
      </c>
      <c r="F1395" s="74">
        <f>[2]自有船应收租金!V1337</f>
        <v>0</v>
      </c>
      <c r="G1395" s="73">
        <f>[2]自有船应收租金!AA1337</f>
        <v>98463.8125</v>
      </c>
      <c r="H1395" s="73">
        <f>IF([2]自有船应收租金!AB1337="","",[2]自有船应收租金!AB1337)</f>
        <v>98463.81</v>
      </c>
      <c r="I1395" s="77" t="str">
        <f>[2]自有船应收租金!Y1337</f>
        <v>1.25%佣金</v>
      </c>
    </row>
    <row r="1396" spans="2:9" s="53" customFormat="1" ht="12" customHeight="1">
      <c r="B1396" s="73" t="str">
        <f>[2]自有船应收租金!B1338</f>
        <v>A ROKU</v>
      </c>
      <c r="C1396" s="73" t="str">
        <f>[2]自有船应收租金!C1338</f>
        <v>TSL</v>
      </c>
      <c r="D1396" s="73" t="str">
        <f>[2]自有船应收租金!F1338</f>
        <v>第12期</v>
      </c>
      <c r="E1396" s="73" t="str">
        <f>[2]自有船应收租金!I1338</f>
        <v>2021.04.27-2021.05.01</v>
      </c>
      <c r="F1396" s="74">
        <f>[2]自有船应收租金!V1338</f>
        <v>0</v>
      </c>
      <c r="G1396" s="73">
        <f>[2]自有船应收租金!AA1338</f>
        <v>81241.625</v>
      </c>
      <c r="H1396" s="73">
        <f>IF([2]自有船应收租金!AB1338="","",[2]自有船应收租金!AB1338)</f>
        <v>81224.19</v>
      </c>
      <c r="I1396" s="77" t="str">
        <f>[2]自有船应收租金!Y1338</f>
        <v>1.25%佣金</v>
      </c>
    </row>
    <row r="1397" spans="2:9" s="53" customFormat="1" ht="12" customHeight="1">
      <c r="B1397" s="73" t="str">
        <f>[2]自有船应收租金!B1339</f>
        <v>A FUKU</v>
      </c>
      <c r="C1397" s="73" t="str">
        <f>[2]自有船应收租金!C1339</f>
        <v>TSL</v>
      </c>
      <c r="D1397" s="73" t="str">
        <f>[2]自有船应收租金!F1339</f>
        <v>第14期</v>
      </c>
      <c r="E1397" s="73" t="str">
        <f>[2]自有船应收租金!I1339</f>
        <v>2021.04.16-2021.05.01</v>
      </c>
      <c r="F1397" s="74">
        <f>[2]自有船应收租金!V1339</f>
        <v>0</v>
      </c>
      <c r="G1397" s="73">
        <f>[2]自有船应收租金!AA1339</f>
        <v>156885.73000000001</v>
      </c>
      <c r="H1397" s="73">
        <f>IF([2]自有船应收租金!AB1339="","",[2]自有船应收租金!AB1339)</f>
        <v>156868.29</v>
      </c>
      <c r="I1397" s="77" t="str">
        <f>[2]自有船应收租金!Y1339</f>
        <v>1.25%佣金</v>
      </c>
    </row>
    <row r="1398" spans="2:9" s="53" customFormat="1" ht="12" customHeight="1">
      <c r="B1398" s="73" t="str">
        <f>[2]自有船应收租金!B1340</f>
        <v>A KOU</v>
      </c>
      <c r="C1398" s="73" t="str">
        <f>[2]自有船应收租金!C1340</f>
        <v>TSL</v>
      </c>
      <c r="D1398" s="73" t="str">
        <f>[2]自有船应收租金!F1340</f>
        <v>第03期</v>
      </c>
      <c r="E1398" s="73" t="str">
        <f>[2]自有船应收租金!I1340</f>
        <v>2021.04.16-2021.05.01</v>
      </c>
      <c r="F1398" s="74">
        <f>[2]自有船应收租金!V1340</f>
        <v>0</v>
      </c>
      <c r="G1398" s="73">
        <f>[2]自有船应收租金!AA1340</f>
        <v>177441.47705360601</v>
      </c>
      <c r="H1398" s="73">
        <f>IF([2]自有船应收租金!AB1340="","",[2]自有船应收租金!AB1340)</f>
        <v>193237.02</v>
      </c>
      <c r="I1398" s="77" t="str">
        <f>[2]自有船应收租金!Y1340</f>
        <v>1.25%佣金/交船检验费</v>
      </c>
    </row>
    <row r="1399" spans="2:9" s="53" customFormat="1" ht="12" customHeight="1">
      <c r="B1399" s="73" t="str">
        <f>[2]自有船应收租金!B1341</f>
        <v>A KIBO</v>
      </c>
      <c r="C1399" s="73" t="str">
        <f>[2]自有船应收租金!C1341</f>
        <v>GMS</v>
      </c>
      <c r="D1399" s="73" t="str">
        <f>[2]自有船应收租金!F1341</f>
        <v>第10期</v>
      </c>
      <c r="E1399" s="73" t="str">
        <f>[2]自有船应收租金!I1341</f>
        <v>2021.04.16-2021.05.01</v>
      </c>
      <c r="F1399" s="74">
        <f>[2]自有船应收租金!V1341</f>
        <v>0</v>
      </c>
      <c r="G1399" s="73">
        <f>[2]自有船应收租金!AA1341</f>
        <v>171243.75</v>
      </c>
      <c r="H1399" s="73">
        <f>IF([2]自有船应收租金!AB1341="","",[2]自有船应收租金!AB1341)</f>
        <v>171243.75</v>
      </c>
      <c r="I1399" s="77" t="str">
        <f>[2]自有船应收租金!Y1341</f>
        <v>1.25%佣金</v>
      </c>
    </row>
    <row r="1400" spans="2:9" s="53" customFormat="1" ht="12" customHeight="1">
      <c r="B1400" s="73" t="str">
        <f>[2]自有船应收租金!B1342</f>
        <v>Heung-A Manila</v>
      </c>
      <c r="C1400" s="73" t="str">
        <f>[2]自有船应收租金!C1342</f>
        <v>SCP</v>
      </c>
      <c r="D1400" s="73" t="str">
        <f>[2]自有船应收租金!F1342</f>
        <v>第06期</v>
      </c>
      <c r="E1400" s="73" t="str">
        <f>[2]自有船应收租金!I1342</f>
        <v>2021.04.18-2021.05.03</v>
      </c>
      <c r="F1400" s="74">
        <f>[2]自有船应收租金!V1342</f>
        <v>0</v>
      </c>
      <c r="G1400" s="73">
        <f>[2]自有船应收租金!AA1342</f>
        <v>130284.07534246601</v>
      </c>
      <c r="H1400" s="73">
        <f>IF([2]自有船应收租金!AB1342="","",[2]自有船应收租金!AB1342)</f>
        <v>130276.65</v>
      </c>
      <c r="I1400" s="77" t="str">
        <f>[2]自有船应收租金!Y1342</f>
        <v>1.25%佣金</v>
      </c>
    </row>
    <row r="1401" spans="2:9" s="53" customFormat="1" ht="12" customHeight="1">
      <c r="B1401" s="73" t="str">
        <f>[2]自有船应收租金!B1343</f>
        <v>ACACIA WA</v>
      </c>
      <c r="C1401" s="73" t="str">
        <f>[2]自有船应收租金!C1343</f>
        <v>CKL</v>
      </c>
      <c r="D1401" s="73" t="str">
        <f>[2]自有船应收租金!F1343</f>
        <v>第01期</v>
      </c>
      <c r="E1401" s="73" t="str">
        <f>[2]自有船应收租金!I1343</f>
        <v>2021.04.24-2021.05.09</v>
      </c>
      <c r="F1401" s="74">
        <f>[2]自有船应收租金!V1343</f>
        <v>0</v>
      </c>
      <c r="G1401" s="73">
        <f>[2]自有船应收租金!AA1343</f>
        <v>140718.75</v>
      </c>
      <c r="H1401" s="73">
        <f>IF([2]自有船应收租金!AB1343="","",[2]自有船应收租金!AB1343)</f>
        <v>140711.26</v>
      </c>
      <c r="I1401" s="77">
        <f>[2]自有船应收租金!Y1343</f>
        <v>0</v>
      </c>
    </row>
    <row r="1402" spans="2:9" s="53" customFormat="1" ht="12" customHeight="1">
      <c r="B1402" s="73" t="str">
        <f>[2]自有船应收租金!B1344</f>
        <v>JRS CORVUS</v>
      </c>
      <c r="C1402" s="73" t="str">
        <f>[2]自有船应收租金!C1344</f>
        <v>STM</v>
      </c>
      <c r="D1402" s="73" t="str">
        <f>[2]自有船应收租金!F1344</f>
        <v>第09期</v>
      </c>
      <c r="E1402" s="73" t="str">
        <f>[2]自有船应收租金!I1344</f>
        <v>2021.04.19-2021.05.04</v>
      </c>
      <c r="F1402" s="74">
        <f>[2]自有船应收租金!V1344</f>
        <v>0</v>
      </c>
      <c r="G1402" s="73">
        <f>[2]自有船应收租金!AA1344</f>
        <v>105700</v>
      </c>
      <c r="H1402" s="73">
        <f>IF([2]自有船应收租金!AB1344="","",[2]自有船应收租金!AB1344)</f>
        <v>105700</v>
      </c>
      <c r="I1402" s="77">
        <f>[2]自有船应收租金!Y1344</f>
        <v>0</v>
      </c>
    </row>
    <row r="1403" spans="2:9" s="53" customFormat="1" ht="12" customHeight="1">
      <c r="B1403" s="73" t="str">
        <f>[2]自有船应收租金!B1345</f>
        <v>Heung-A Singapore</v>
      </c>
      <c r="C1403" s="73" t="str">
        <f>[2]自有船应收租金!C1345</f>
        <v>NS</v>
      </c>
      <c r="D1403" s="73" t="str">
        <f>[2]自有船应收租金!F1345</f>
        <v>第11期</v>
      </c>
      <c r="E1403" s="73" t="str">
        <f>[2]自有船应收租金!I1345</f>
        <v>2021.04.20-2021.05.05</v>
      </c>
      <c r="F1403" s="74">
        <f>[2]自有船应收租金!V1345</f>
        <v>0</v>
      </c>
      <c r="G1403" s="73">
        <f>[2]自有船应收租金!AA1345</f>
        <v>93968.75</v>
      </c>
      <c r="H1403" s="73">
        <f>IF([2]自有船应收租金!AB1345="","",[2]自有船应收租金!AB1345)</f>
        <v>93931.27</v>
      </c>
      <c r="I1403" s="77" t="str">
        <f>[2]自有船应收租金!Y1345</f>
        <v>1.25%佣金</v>
      </c>
    </row>
    <row r="1404" spans="2:9" s="53" customFormat="1" ht="12" customHeight="1">
      <c r="B1404" s="73" t="str">
        <f>[2]自有船应收租金!B1346</f>
        <v>Contship Day</v>
      </c>
      <c r="C1404" s="73" t="str">
        <f>[2]自有船应收租金!C1346</f>
        <v>APL</v>
      </c>
      <c r="D1404" s="73" t="str">
        <f>[2]自有船应收租金!F1346</f>
        <v>第12期</v>
      </c>
      <c r="E1404" s="73" t="str">
        <f>[2]自有船应收租金!I1346</f>
        <v>2021.04.20-2021.05.05</v>
      </c>
      <c r="F1404" s="74">
        <f>[2]自有船应收租金!V1346</f>
        <v>-5864</v>
      </c>
      <c r="G1404" s="73">
        <f>[2]自有船应收租金!AA1346</f>
        <v>79064</v>
      </c>
      <c r="H1404" s="73">
        <f>IF([2]自有船应收租金!AB1346="","",[2]自有船应收租金!AB1346)</f>
        <v>73192.52</v>
      </c>
      <c r="I1404" s="77" t="str">
        <f>[2]自有船应收租金!Y1346</f>
        <v>油样检测费/船员劳务费3月</v>
      </c>
    </row>
    <row r="1405" spans="2:9" s="53" customFormat="1" ht="12" customHeight="1">
      <c r="B1405" s="73" t="str">
        <f>[2]自有船应收租金!B1347</f>
        <v>LISBOA</v>
      </c>
      <c r="C1405" s="73" t="str">
        <f>[2]自有船应收租金!C1347</f>
        <v>KMTC</v>
      </c>
      <c r="D1405" s="73" t="str">
        <f>[2]自有船应收租金!F1347</f>
        <v>第04期</v>
      </c>
      <c r="E1405" s="73" t="str">
        <f>[2]自有船应收租金!I1347</f>
        <v>2021.04.22-2021.05.07</v>
      </c>
      <c r="F1405" s="74">
        <f>[2]自有船应收租金!V1347</f>
        <v>0</v>
      </c>
      <c r="G1405" s="73">
        <f>[2]自有船应收租金!AA1347</f>
        <v>119200</v>
      </c>
      <c r="H1405" s="73">
        <f>IF([2]自有船应收租金!AB1347="","",[2]自有船应收租金!AB1347)</f>
        <v>119198.06</v>
      </c>
      <c r="I1405" s="77">
        <f>[2]自有船应收租金!Y1347</f>
        <v>0</v>
      </c>
    </row>
    <row r="1406" spans="2:9" s="53" customFormat="1" ht="12" customHeight="1">
      <c r="B1406" s="73" t="str">
        <f>[2]自有船应收租金!B1348</f>
        <v>ACACIA VIRGO</v>
      </c>
      <c r="C1406" s="73" t="str">
        <f>[2]自有船应收租金!C1348</f>
        <v>SKR</v>
      </c>
      <c r="D1406" s="73" t="str">
        <f>[2]自有船应收租金!F1348</f>
        <v>第02期</v>
      </c>
      <c r="E1406" s="73" t="str">
        <f>[2]自有船应收租金!I1348</f>
        <v>2021.04.20-2021.05.05</v>
      </c>
      <c r="F1406" s="74">
        <f>[2]自有船应收租金!V1348</f>
        <v>0</v>
      </c>
      <c r="G1406" s="73">
        <f>[2]自有船应收租金!AA1348</f>
        <v>241132.96</v>
      </c>
      <c r="H1406" s="73">
        <f>IF([2]自有船应收租金!AB1348="","",[2]自有船应收租金!AB1348)</f>
        <v>241095.87</v>
      </c>
      <c r="I1406" s="77" t="str">
        <f>[2]自有船应收租金!Y1348</f>
        <v>1.25%佣金</v>
      </c>
    </row>
    <row r="1407" spans="2:9" s="53" customFormat="1" ht="12" customHeight="1">
      <c r="B1407" s="73" t="str">
        <f>[2]自有船应收租金!B1349</f>
        <v>ACACIA LIBRA</v>
      </c>
      <c r="C1407" s="73" t="str">
        <f>[2]自有船应收租金!C1349</f>
        <v>COSCO</v>
      </c>
      <c r="D1407" s="73" t="str">
        <f>[2]自有船应收租金!F1349</f>
        <v>第16期</v>
      </c>
      <c r="E1407" s="73" t="str">
        <f>[2]自有船应收租金!I1349</f>
        <v>2021.04.23-2021.05.08</v>
      </c>
      <c r="F1407" s="74">
        <f>[2]自有船应收租金!V1349</f>
        <v>0</v>
      </c>
      <c r="G1407" s="73">
        <f>[2]自有船应收租金!AA1349</f>
        <v>138257.72</v>
      </c>
      <c r="H1407" s="73">
        <f>IF([2]自有船应收租金!AB1349="","",[2]自有船应收租金!AB1349)</f>
        <v>138255.78</v>
      </c>
      <c r="I1407" s="77" t="str">
        <f>[2]自有船应收租金!Y1349</f>
        <v>修理之后要求的双方量油检验</v>
      </c>
    </row>
    <row r="1408" spans="2:9" s="53" customFormat="1" ht="12" customHeight="1">
      <c r="B1408" s="73" t="str">
        <f>[2]自有船应收租金!B1350</f>
        <v>A MIZUHO</v>
      </c>
      <c r="C1408" s="73" t="str">
        <f>[2]自有船应收租金!C1350</f>
        <v>Heung-A</v>
      </c>
      <c r="D1408" s="73" t="str">
        <f>[2]自有船应收租金!F1350</f>
        <v>第06期</v>
      </c>
      <c r="E1408" s="73" t="str">
        <f>[2]自有船应收租金!I1350</f>
        <v>2021.04.23-2021.05.08</v>
      </c>
      <c r="F1408" s="74">
        <f>[2]自有船应收租金!V1350</f>
        <v>0</v>
      </c>
      <c r="G1408" s="73">
        <f>[2]自有船应收租金!AA1350</f>
        <v>153616.438356164</v>
      </c>
      <c r="H1408" s="73">
        <f>IF([2]自有船应收租金!AB1350="","",[2]自有船应收租金!AB1350)</f>
        <v>153608.95999999999</v>
      </c>
      <c r="I1408" s="77">
        <f>[2]自有船应收租金!Y1350</f>
        <v>0</v>
      </c>
    </row>
    <row r="1409" spans="2:9" s="53" customFormat="1" ht="12" customHeight="1">
      <c r="B1409" s="73" t="str">
        <f>[2]自有船应收租金!B1351</f>
        <v>A KEIGA</v>
      </c>
      <c r="C1409" s="73" t="str">
        <f>[2]自有船应收租金!C1351</f>
        <v>DBR</v>
      </c>
      <c r="D1409" s="73" t="str">
        <f>[2]自有船应收租金!F1351</f>
        <v>第09期</v>
      </c>
      <c r="E1409" s="73" t="str">
        <f>[2]自有船应收租金!I1351</f>
        <v>2021.04.24-2021.05.09</v>
      </c>
      <c r="F1409" s="74">
        <f>[2]自有船应收租金!V1351</f>
        <v>-13260</v>
      </c>
      <c r="G1409" s="73">
        <f>[2]自有船应收租金!AA1351</f>
        <v>110000.77</v>
      </c>
      <c r="H1409" s="73">
        <f>IF([2]自有船应收租金!AB1351="","",[2]自有船应收租金!AB1351)</f>
        <v>110000.77</v>
      </c>
      <c r="I1409" s="77" t="str">
        <f>[2]自有船应收租金!Y1351</f>
        <v>劳务费V.2053-2107</v>
      </c>
    </row>
    <row r="1410" spans="2:9" s="53" customFormat="1" ht="12" customHeight="1">
      <c r="B1410" s="73" t="str">
        <f>[2]自有船应收租金!B1352</f>
        <v>A MYOKO</v>
      </c>
      <c r="C1410" s="73" t="str">
        <f>[2]自有船应收租金!C1352</f>
        <v>DBR</v>
      </c>
      <c r="D1410" s="73" t="str">
        <f>[2]自有船应收租金!F1352</f>
        <v>第05期</v>
      </c>
      <c r="E1410" s="73" t="str">
        <f>[2]自有船应收租金!I1352</f>
        <v>2021.04.25-2021.05.10</v>
      </c>
      <c r="F1410" s="74">
        <f>[2]自有船应收租金!V1352</f>
        <v>0</v>
      </c>
      <c r="G1410" s="73">
        <f>[2]自有船应收租金!AA1352</f>
        <v>97350</v>
      </c>
      <c r="H1410" s="73">
        <f>IF([2]自有船应收租金!AB1352="","",[2]自有船应收租金!AB1352)</f>
        <v>97350</v>
      </c>
      <c r="I1410" s="77">
        <f>[2]自有船应收租金!Y1352</f>
        <v>0</v>
      </c>
    </row>
    <row r="1411" spans="2:9" s="53" customFormat="1" ht="12" customHeight="1">
      <c r="B1411" s="73" t="str">
        <f>[2]自有船应收租金!B1353</f>
        <v>ACACIA TAURUS</v>
      </c>
      <c r="C1411" s="73" t="str">
        <f>[2]自有船应收租金!C1353</f>
        <v>STM</v>
      </c>
      <c r="D1411" s="73" t="str">
        <f>[2]自有船应收租金!F1353</f>
        <v>第04期</v>
      </c>
      <c r="E1411" s="73" t="str">
        <f>[2]自有船应收租金!I1353</f>
        <v>2021.04.27-2021.05.12</v>
      </c>
      <c r="F1411" s="74">
        <f>[2]自有船应收租金!V1353</f>
        <v>0</v>
      </c>
      <c r="G1411" s="73">
        <f>[2]自有船应收租金!AA1353</f>
        <v>83150</v>
      </c>
      <c r="H1411" s="73">
        <f>IF([2]自有船应收租金!AB1353="","",[2]自有船应收租金!AB1353)</f>
        <v>83150</v>
      </c>
      <c r="I1411" s="77">
        <f>[2]自有船应收租金!Y1353</f>
        <v>0</v>
      </c>
    </row>
    <row r="1412" spans="2:9" s="53" customFormat="1" ht="12" customHeight="1">
      <c r="B1412" s="73" t="str">
        <f>[2]自有船应收租金!B1354</f>
        <v>ACACIA REI</v>
      </c>
      <c r="C1412" s="73" t="str">
        <f>[2]自有船应收租金!C1354</f>
        <v>STM</v>
      </c>
      <c r="D1412" s="73" t="str">
        <f>[2]自有船应收租金!F1354</f>
        <v>第17期</v>
      </c>
      <c r="E1412" s="73" t="str">
        <f>[2]自有船应收租金!I1354</f>
        <v>2021.04.28-2021.05.13</v>
      </c>
      <c r="F1412" s="74">
        <f>[2]自有船应收租金!V1354</f>
        <v>0</v>
      </c>
      <c r="G1412" s="73">
        <f>[2]自有船应收租金!AA1354</f>
        <v>181200</v>
      </c>
      <c r="H1412" s="73">
        <f>IF([2]自有船应收租金!AB1354="","",[2]自有船应收租金!AB1354)</f>
        <v>181200</v>
      </c>
      <c r="I1412" s="77">
        <f>[2]自有船应收租金!Y1354</f>
        <v>0</v>
      </c>
    </row>
    <row r="1413" spans="2:9" s="53" customFormat="1" ht="12" customHeight="1">
      <c r="B1413" s="73" t="str">
        <f>[2]自有船应收租金!B1355</f>
        <v>ACACIA HAWK</v>
      </c>
      <c r="C1413" s="73" t="str">
        <f>[2]自有船应收租金!C1355</f>
        <v>CMS</v>
      </c>
      <c r="D1413" s="73" t="str">
        <f>[2]自有船应收租金!F1355</f>
        <v>第80期</v>
      </c>
      <c r="E1413" s="73" t="str">
        <f>[2]自有船应收租金!I1355</f>
        <v>2021.04.27-2021.05.12</v>
      </c>
      <c r="F1413" s="74">
        <f>[2]自有船应收租金!V1355</f>
        <v>0</v>
      </c>
      <c r="G1413" s="73">
        <f>[2]自有船应收租金!AA1355</f>
        <v>105542.465753425</v>
      </c>
      <c r="H1413" s="73">
        <f>IF([2]自有船应收租金!AB1355="","",[2]自有船应收租金!AB1355)</f>
        <v>105514.98</v>
      </c>
      <c r="I1413" s="77">
        <f>[2]自有船应收租金!Y1355</f>
        <v>0</v>
      </c>
    </row>
    <row r="1414" spans="2:9" s="53" customFormat="1" ht="12" customHeight="1">
      <c r="B1414" s="73" t="str">
        <f>[2]自有船应收租金!B1356</f>
        <v>ACACIA MAKOTO</v>
      </c>
      <c r="C1414" s="73" t="str">
        <f>[2]自有船应收租金!C1356</f>
        <v>STM</v>
      </c>
      <c r="D1414" s="73" t="str">
        <f>[2]自有船应收租金!F1356</f>
        <v>prefinal</v>
      </c>
      <c r="E1414" s="73" t="str">
        <f>[2]自有船应收租金!I1356</f>
        <v>2021.04.29-2021.05.25</v>
      </c>
      <c r="F1414" s="74">
        <f>[2]自有船应收租金!V1356</f>
        <v>0</v>
      </c>
      <c r="G1414" s="73">
        <f>[2]自有船应收租金!AA1356</f>
        <v>26193.786400000001</v>
      </c>
      <c r="H1414" s="73">
        <f>IF([2]自有船应收租金!AB1356="","",[2]自有船应收租金!AB1356)</f>
        <v>26193.79</v>
      </c>
      <c r="I1414" s="77">
        <f>[2]自有船应收租金!Y1356</f>
        <v>0</v>
      </c>
    </row>
    <row r="1415" spans="2:9" s="53" customFormat="1" ht="12" customHeight="1">
      <c r="B1415" s="73" t="str">
        <f>[2]自有船应收租金!B1357</f>
        <v>ACACIA MAKOTO</v>
      </c>
      <c r="C1415" s="73" t="str">
        <f>[2]自有船应收租金!C1357</f>
        <v>STM</v>
      </c>
      <c r="D1415" s="73" t="str">
        <f>[2]自有船应收租金!F1357</f>
        <v>final</v>
      </c>
      <c r="E1415" s="73" t="str">
        <f>[2]自有船应收租金!I1357</f>
        <v>2021.04.29-2021.05.25</v>
      </c>
      <c r="F1415" s="74">
        <f>[2]自有船应收租金!V1357</f>
        <v>0</v>
      </c>
      <c r="G1415" s="73">
        <f>[2]自有船应收租金!AA1357</f>
        <v>-160197.34</v>
      </c>
      <c r="H1415" s="73" t="str">
        <f>IF([2]自有船应收租金!AB1357="","",[2]自有船应收租金!AB1357)</f>
        <v/>
      </c>
      <c r="I1415" s="77" t="str">
        <f>[2]自有船应收租金!Y1357</f>
        <v>v.1928E QOAM9286104 货损免赔额租家承担</v>
      </c>
    </row>
    <row r="1416" spans="2:9" s="53" customFormat="1" ht="12" customHeight="1">
      <c r="B1416" s="73" t="str">
        <f>[2]自有船应收租金!B1358</f>
        <v>A FUJI</v>
      </c>
      <c r="C1416" s="73" t="str">
        <f>[2]自有船应收租金!C1358</f>
        <v>APL</v>
      </c>
      <c r="D1416" s="73" t="str">
        <f>[2]自有船应收租金!F1358</f>
        <v>第08期</v>
      </c>
      <c r="E1416" s="73" t="str">
        <f>[2]自有船应收租金!I1358</f>
        <v>2021.04.29-2021.05.14</v>
      </c>
      <c r="F1416" s="74">
        <f>[2]自有船应收租金!V1358</f>
        <v>-2356</v>
      </c>
      <c r="G1416" s="73">
        <f>[2]自有船应收租金!AA1358</f>
        <v>263731</v>
      </c>
      <c r="H1416" s="73">
        <f>IF([2]自有船应收租金!AB1358="","",[2]自有船应收租金!AB1358)</f>
        <v>268870.18</v>
      </c>
      <c r="I1416" s="77" t="str">
        <f>[2]自有船应收租金!Y1358</f>
        <v>油样检测费/船员劳务费1.15-4.13</v>
      </c>
    </row>
    <row r="1417" spans="2:9" s="53" customFormat="1" ht="12" customHeight="1">
      <c r="B1417" s="73" t="str">
        <f>[2]自有船应收租金!B1359</f>
        <v>A BOTE</v>
      </c>
      <c r="C1417" s="73" t="str">
        <f>[2]自有船应收租金!C1359</f>
        <v>TCL</v>
      </c>
      <c r="D1417" s="73" t="str">
        <f>[2]自有船应收租金!F1359</f>
        <v>第03期</v>
      </c>
      <c r="E1417" s="73" t="str">
        <f>[2]自有船应收租金!I1359</f>
        <v>2021.04.30-2021.05.15</v>
      </c>
      <c r="F1417" s="74">
        <f>[2]自有船应收租金!V1359</f>
        <v>0</v>
      </c>
      <c r="G1417" s="73">
        <f>[2]自有船应收租金!AA1359</f>
        <v>188100</v>
      </c>
      <c r="H1417" s="73">
        <f>IF([2]自有船应收租金!AB1359="","",[2]自有船应收租金!AB1359)</f>
        <v>188060.03</v>
      </c>
      <c r="I1417" s="77">
        <f>[2]自有船应收租金!Y1359</f>
        <v>0</v>
      </c>
    </row>
    <row r="1418" spans="2:9" s="53" customFormat="1" ht="12" customHeight="1">
      <c r="B1418" s="73" t="str">
        <f>[2]自有船应收租金!B1360</f>
        <v>Heung-A Jakarta</v>
      </c>
      <c r="C1418" s="73" t="str">
        <f>[2]自有船应收租金!C1360</f>
        <v>PAN</v>
      </c>
      <c r="D1418" s="73" t="str">
        <f>[2]自有船应收租金!F1360</f>
        <v>第14期</v>
      </c>
      <c r="E1418" s="73" t="str">
        <f>[2]自有船应收租金!I1360</f>
        <v>2021.04.29-2021.05.14</v>
      </c>
      <c r="F1418" s="74">
        <f>[2]自有船应收租金!V1360</f>
        <v>0</v>
      </c>
      <c r="G1418" s="73">
        <f>[2]自有船应收租金!AA1360</f>
        <v>157046.1</v>
      </c>
      <c r="H1418" s="73">
        <f>IF([2]自有船应收租金!AB1360="","",[2]自有船应收租金!AB1360)</f>
        <v>157018.60999999999</v>
      </c>
      <c r="I1418" s="77">
        <f>[2]自有船应收租金!Y1360</f>
        <v>0</v>
      </c>
    </row>
    <row r="1419" spans="2:9" s="53" customFormat="1" ht="12" customHeight="1">
      <c r="B1419" s="73" t="str">
        <f>[2]自有船应收租金!B1361</f>
        <v>ACACIA MING</v>
      </c>
      <c r="C1419" s="73" t="str">
        <f>[2]自有船应收租金!C1361</f>
        <v>EAS</v>
      </c>
      <c r="D1419" s="73" t="str">
        <f>[2]自有船应收租金!F1361</f>
        <v>第04期</v>
      </c>
      <c r="E1419" s="73" t="str">
        <f>[2]自有船应收租金!I1361</f>
        <v>2021.04.30-2021.05.15</v>
      </c>
      <c r="F1419" s="74">
        <f>[2]自有船应收租金!V1361</f>
        <v>0</v>
      </c>
      <c r="G1419" s="73">
        <f>[2]自有船应收租金!AA1361</f>
        <v>123641.095890411</v>
      </c>
      <c r="H1419" s="73">
        <f>IF([2]自有船应收租金!AB1361="","",[2]自有船应收租金!AB1361)</f>
        <v>123608.61</v>
      </c>
      <c r="I1419" s="77">
        <f>[2]自有船应收租金!Y1361</f>
        <v>0</v>
      </c>
    </row>
    <row r="1420" spans="2:9" s="53" customFormat="1" ht="12" customHeight="1">
      <c r="B1420" s="73" t="str">
        <f>[2]自有船应收租金!B1362</f>
        <v>JRS CARINA</v>
      </c>
      <c r="C1420" s="73" t="str">
        <f>[2]自有船应收租金!C1362</f>
        <v>CCL</v>
      </c>
      <c r="D1420" s="73" t="str">
        <f>[2]自有船应收租金!F1362</f>
        <v>第70期</v>
      </c>
      <c r="E1420" s="73" t="str">
        <f>[2]自有船应收租金!I1362</f>
        <v>2021.04.30-2021.05.15</v>
      </c>
      <c r="F1420" s="74">
        <f>[2]自有船应收租金!V1362</f>
        <v>0</v>
      </c>
      <c r="G1420" s="73">
        <f>[2]自有船应收租金!AA1362</f>
        <v>109269.45</v>
      </c>
      <c r="H1420" s="73">
        <f>IF([2]自有船应收租金!AB1362="","",[2]自有船应收租金!AB1362)</f>
        <v>109262.02</v>
      </c>
      <c r="I1420" s="77" t="str">
        <f>[2]自有船应收租金!Y1362</f>
        <v>船东费</v>
      </c>
    </row>
    <row r="1421" spans="2:9" s="53" customFormat="1" ht="12" customHeight="1">
      <c r="B1421" s="73" t="str">
        <f>[2]自有船应收租金!B1363</f>
        <v>ACACIA ARIES</v>
      </c>
      <c r="C1421" s="73" t="str">
        <f>[2]自有船应收租金!C1363</f>
        <v>STM</v>
      </c>
      <c r="D1421" s="73" t="str">
        <f>[2]自有船应收租金!F1363</f>
        <v>第30期</v>
      </c>
      <c r="E1421" s="73" t="str">
        <f>[2]自有船应收租金!I1363</f>
        <v>2021.04.30-2021.05.15</v>
      </c>
      <c r="F1421" s="74">
        <f>[2]自有船应收租金!V1363</f>
        <v>0</v>
      </c>
      <c r="G1421" s="73">
        <f>[2]自有船应收租金!AA1363</f>
        <v>82787.87</v>
      </c>
      <c r="H1421" s="73">
        <f>IF([2]自有船应收租金!AB1363="","",[2]自有船应收租金!AB1363)</f>
        <v>82787.87</v>
      </c>
      <c r="I1421" s="77">
        <f>[2]自有船应收租金!Y1363</f>
        <v>0</v>
      </c>
    </row>
    <row r="1422" spans="2:9" s="53" customFormat="1" ht="12" customHeight="1">
      <c r="B1422" s="73" t="str">
        <f>[2]自有船应收租金!B1364</f>
        <v>Bremen Trader</v>
      </c>
      <c r="C1422" s="73" t="str">
        <f>[2]自有船应收租金!C1364</f>
        <v>sealand</v>
      </c>
      <c r="D1422" s="73" t="str">
        <f>[2]自有船应收租金!F1364</f>
        <v>第02期</v>
      </c>
      <c r="E1422" s="73" t="str">
        <f>[2]自有船应收租金!I1364</f>
        <v>2021.05.01-2021.06.01</v>
      </c>
      <c r="F1422" s="74">
        <f>[2]自有船应收租金!V1364</f>
        <v>0</v>
      </c>
      <c r="G1422" s="73">
        <f>[2]自有船应收租金!AA1364</f>
        <v>728535.65</v>
      </c>
      <c r="H1422" s="73">
        <f>IF([2]自有船应收租金!AB1364="","",[2]自有船应收租金!AB1364)</f>
        <v>728535.65</v>
      </c>
      <c r="I1422" s="77" t="str">
        <f>[2]自有船应收租金!Y1364</f>
        <v>油样检测</v>
      </c>
    </row>
    <row r="1423" spans="2:9" s="53" customFormat="1" ht="12" customHeight="1">
      <c r="B1423" s="73" t="str">
        <f>[2]自有船应收租金!B1365</f>
        <v>A ROKU</v>
      </c>
      <c r="C1423" s="73" t="str">
        <f>[2]自有船应收租金!C1365</f>
        <v>TSL</v>
      </c>
      <c r="D1423" s="73" t="str">
        <f>[2]自有船应收租金!F1365</f>
        <v>第13期</v>
      </c>
      <c r="E1423" s="73" t="str">
        <f>[2]自有船应收租金!I1365</f>
        <v>2021.05.01-2021.05.06</v>
      </c>
      <c r="F1423" s="74">
        <f>[2]自有船应收租金!V1365</f>
        <v>0</v>
      </c>
      <c r="G1423" s="73">
        <f>[2]自有船应收租金!AA1365</f>
        <v>94108.390410958906</v>
      </c>
      <c r="H1423" s="73">
        <f>IF([2]自有船应收租金!AB1365="","",[2]自有船应收租金!AB1365)</f>
        <v>94090.94</v>
      </c>
      <c r="I1423" s="77" t="str">
        <f>[2]自有船应收租金!Y1365</f>
        <v>1.25%佣金</v>
      </c>
    </row>
    <row r="1424" spans="2:9" s="53" customFormat="1" ht="12" customHeight="1">
      <c r="B1424" s="73" t="str">
        <f>[2]自有船应收租金!B1366</f>
        <v>A FUKU</v>
      </c>
      <c r="C1424" s="73" t="str">
        <f>[2]自有船应收租金!C1366</f>
        <v>TSL</v>
      </c>
      <c r="D1424" s="73" t="str">
        <f>[2]自有船应收租金!F1366</f>
        <v>第15期</v>
      </c>
      <c r="E1424" s="73" t="str">
        <f>[2]自有船应收租金!I1366</f>
        <v>2021.05.01-2021.05.16</v>
      </c>
      <c r="F1424" s="74">
        <f>[2]自有船应收租金!V1366</f>
        <v>0</v>
      </c>
      <c r="G1424" s="73">
        <f>[2]自有船应收租金!AA1366</f>
        <v>154237.5</v>
      </c>
      <c r="H1424" s="73">
        <f>IF([2]自有船应收租金!AB1366="","",[2]自有船应收租金!AB1366)</f>
        <v>154220.04</v>
      </c>
      <c r="I1424" s="77" t="str">
        <f>[2]自有船应收租金!Y1366</f>
        <v>1.25%佣金</v>
      </c>
    </row>
    <row r="1425" spans="2:9" s="53" customFormat="1" ht="12" customHeight="1">
      <c r="B1425" s="73" t="str">
        <f>[2]自有船应收租金!B1367</f>
        <v>A KOU</v>
      </c>
      <c r="C1425" s="73" t="str">
        <f>[2]自有船应收租金!C1367</f>
        <v>TSL</v>
      </c>
      <c r="D1425" s="73" t="str">
        <f>[2]自有船应收租金!F1367</f>
        <v>第04期</v>
      </c>
      <c r="E1425" s="73" t="str">
        <f>[2]自有船应收租金!I1367</f>
        <v>2021.05.01-2021.05.16</v>
      </c>
      <c r="F1425" s="74">
        <f>[2]自有船应收租金!V1367</f>
        <v>0</v>
      </c>
      <c r="G1425" s="73">
        <f>[2]自有船应收租金!AA1367</f>
        <v>178950</v>
      </c>
      <c r="H1425" s="73">
        <f>IF([2]自有船应收租金!AB1367="","",[2]自有船应收租金!AB1367)</f>
        <v>178932.51</v>
      </c>
      <c r="I1425" s="77" t="str">
        <f>[2]自有船应收租金!Y1367</f>
        <v>1.25%佣金</v>
      </c>
    </row>
    <row r="1426" spans="2:9" s="53" customFormat="1" ht="12" customHeight="1">
      <c r="B1426" s="73" t="str">
        <f>[2]自有船应收租金!B1368</f>
        <v>A KIBO</v>
      </c>
      <c r="C1426" s="73" t="str">
        <f>[2]自有船应收租金!C1368</f>
        <v>GMS</v>
      </c>
      <c r="D1426" s="73" t="str">
        <f>[2]自有船应收租金!F1368</f>
        <v>第11期</v>
      </c>
      <c r="E1426" s="73" t="str">
        <f>[2]自有船应收租金!I1368</f>
        <v>2021.05.01-2021.05.16</v>
      </c>
      <c r="F1426" s="74">
        <f>[2]自有船应收租金!V1368</f>
        <v>0</v>
      </c>
      <c r="G1426" s="73">
        <f>[2]自有船应收租金!AA1368</f>
        <v>171243.75</v>
      </c>
      <c r="H1426" s="73">
        <f>IF([2]自有船应收租金!AB1368="","",[2]自有船应收租金!AB1368)</f>
        <v>171243.75</v>
      </c>
      <c r="I1426" s="77" t="str">
        <f>[2]自有船应收租金!Y1368</f>
        <v>1.25%佣金</v>
      </c>
    </row>
    <row r="1427" spans="2:9" s="53" customFormat="1" ht="12" customHeight="1">
      <c r="B1427" s="73" t="str">
        <f>[2]自有船应收租金!B1369</f>
        <v>A KINKA</v>
      </c>
      <c r="C1427" s="73" t="str">
        <f>[2]自有船应收租金!C1369</f>
        <v>SKR</v>
      </c>
      <c r="D1427" s="73" t="str">
        <f>[2]自有船应收租金!F1369</f>
        <v>第01期</v>
      </c>
      <c r="E1427" s="73" t="str">
        <f>[2]自有船应收租金!I1369</f>
        <v>2021.05.01-2021.05.16</v>
      </c>
      <c r="F1427" s="74">
        <f>[2]自有船应收租金!V1369</f>
        <v>0</v>
      </c>
      <c r="G1427" s="73">
        <f>[2]自有船应收租金!AA1369</f>
        <v>132625</v>
      </c>
      <c r="H1427" s="73">
        <f>IF([2]自有船应收租金!AB1369="","",[2]自有船应收租金!AB1369)</f>
        <v>132617.57</v>
      </c>
      <c r="I1427" s="77">
        <f>[2]自有船应收租金!Y1369</f>
        <v>0</v>
      </c>
    </row>
    <row r="1428" spans="2:9" s="53" customFormat="1" ht="12" customHeight="1">
      <c r="B1428" s="73" t="str">
        <f>[2]自有船应收租金!B1370</f>
        <v>Heung-A Manila</v>
      </c>
      <c r="C1428" s="73" t="str">
        <f>[2]自有船应收租金!C1370</f>
        <v>SCP</v>
      </c>
      <c r="D1428" s="73" t="str">
        <f>[2]自有船应收租金!F1370</f>
        <v>第07期</v>
      </c>
      <c r="E1428" s="73" t="str">
        <f>[2]自有船应收租金!I1370</f>
        <v>2021.05.03-2021.05.18</v>
      </c>
      <c r="F1428" s="74">
        <f>[2]自有船应收租金!V1370</f>
        <v>-159</v>
      </c>
      <c r="G1428" s="73">
        <f>[2]自有船应收租金!AA1370</f>
        <v>107456.879709132</v>
      </c>
      <c r="H1428" s="73">
        <f>IF([2]自有船应收租金!AB1370="","",[2]自有船应收租金!AB1370)</f>
        <v>107441.95</v>
      </c>
      <c r="I1428" s="77" t="str">
        <f>[2]自有船应收租金!Y1370</f>
        <v>1.25%佣金/劳务费V.2105W-2111W 冷藏/停租主机故障 2021.4.23 0500-1506LT 0.42083天/ 4.15/0800 - 16/2220 1.59722天/ 4.12/2345 - 13/0645 0.29167天</v>
      </c>
    </row>
    <row r="1429" spans="2:9" s="53" customFormat="1" ht="12" customHeight="1">
      <c r="B1429" s="73" t="str">
        <f>[2]自有船应收租金!B1371</f>
        <v>ACACIA WA</v>
      </c>
      <c r="C1429" s="73" t="str">
        <f>[2]自有船应收租金!C1371</f>
        <v>CKL</v>
      </c>
      <c r="D1429" s="73" t="str">
        <f>[2]自有船应收租金!F1371</f>
        <v>第02期</v>
      </c>
      <c r="E1429" s="73" t="str">
        <f>[2]自有船应收租金!I1371</f>
        <v>2021.05.09-2021.05.24</v>
      </c>
      <c r="F1429" s="74">
        <f>[2]自有船应收租金!V1371</f>
        <v>0</v>
      </c>
      <c r="G1429" s="73">
        <f>[2]自有船应收租金!AA1371</f>
        <v>293027.09775000002</v>
      </c>
      <c r="H1429" s="73">
        <f>IF([2]自有船应收租金!AB1371="","",[2]自有船应收租金!AB1371)</f>
        <v>293019.59999999998</v>
      </c>
      <c r="I1429" s="77">
        <f>[2]自有船应收租金!Y1371</f>
        <v>0</v>
      </c>
    </row>
    <row r="1430" spans="2:9" s="53" customFormat="1" ht="12" customHeight="1">
      <c r="B1430" s="73" t="str">
        <f>[2]自有船应收租金!B1372</f>
        <v>JRS CORVUS</v>
      </c>
      <c r="C1430" s="73" t="str">
        <f>[2]自有船应收租金!C1372</f>
        <v>STM</v>
      </c>
      <c r="D1430" s="73" t="str">
        <f>[2]自有船应收租金!F1372</f>
        <v>第10期</v>
      </c>
      <c r="E1430" s="73" t="str">
        <f>[2]自有船应收租金!I1372</f>
        <v>2021.05.04-2021.05.19</v>
      </c>
      <c r="F1430" s="74">
        <f>[2]自有船应收租金!V1372</f>
        <v>0</v>
      </c>
      <c r="G1430" s="73">
        <f>[2]自有船应收租金!AA1372</f>
        <v>105700</v>
      </c>
      <c r="H1430" s="73">
        <f>IF([2]自有船应收租金!AB1372="","",[2]自有船应收租金!AB1372)</f>
        <v>105700</v>
      </c>
      <c r="I1430" s="77">
        <f>[2]自有船应收租金!Y1372</f>
        <v>0</v>
      </c>
    </row>
    <row r="1431" spans="2:9" s="53" customFormat="1" ht="12" customHeight="1">
      <c r="B1431" s="73" t="str">
        <f>[2]自有船应收租金!B1373</f>
        <v>Heung-A Singapore</v>
      </c>
      <c r="C1431" s="73" t="str">
        <f>[2]自有船应收租金!C1373</f>
        <v>NS</v>
      </c>
      <c r="D1431" s="73" t="str">
        <f>[2]自有船应收租金!F1373</f>
        <v>final</v>
      </c>
      <c r="E1431" s="73" t="str">
        <f>[2]自有船应收租金!I1373</f>
        <v>2021.05.05-2021.05.21</v>
      </c>
      <c r="F1431" s="74">
        <f>[2]自有船应收租金!V1373</f>
        <v>-75</v>
      </c>
      <c r="G1431" s="73">
        <f>[2]自有船应收租金!AA1373</f>
        <v>-12454.7866666667</v>
      </c>
      <c r="H1431" s="73">
        <f>IF([2]自有船应收租金!AB1373="","",[2]自有船应收租金!AB1373)</f>
        <v>-12454.79</v>
      </c>
      <c r="I1431" s="77" t="str">
        <f>[2]自有船应收租金!Y1373</f>
        <v>1.25%佣金/劳务费V.2115-2116</v>
      </c>
    </row>
    <row r="1432" spans="2:9" s="53" customFormat="1" ht="12" customHeight="1">
      <c r="B1432" s="73" t="str">
        <f>[2]自有船应收租金!B1374</f>
        <v>Contship Day</v>
      </c>
      <c r="C1432" s="73" t="str">
        <f>[2]自有船应收租金!C1374</f>
        <v>APL</v>
      </c>
      <c r="D1432" s="73" t="str">
        <f>[2]自有船应收租金!F1374</f>
        <v>第13期</v>
      </c>
      <c r="E1432" s="73" t="str">
        <f>[2]自有船应收租金!I1374</f>
        <v>2021.05.05-2021.05.20</v>
      </c>
      <c r="F1432" s="74">
        <f>[2]自有船应收租金!V1374</f>
        <v>0</v>
      </c>
      <c r="G1432" s="73">
        <f>[2]自有船应收租金!AA1374</f>
        <v>81547.304000000004</v>
      </c>
      <c r="H1432" s="73">
        <f>IF([2]自有船应收租金!AB1374="","",[2]自有船应收租金!AB1374)</f>
        <v>87404.05</v>
      </c>
      <c r="I1432" s="77" t="str">
        <f>[2]自有船应收租金!Y1374</f>
        <v>油样检测费/停租船擦碰志不志码头及船长接受问询20210203 1042-20210208 1330，20210215 0942-20210219 1354 9.2917天</v>
      </c>
    </row>
    <row r="1433" spans="2:9" s="53" customFormat="1" ht="12" customHeight="1">
      <c r="B1433" s="73" t="str">
        <f>[2]自有船应收租金!B1375</f>
        <v>A ROKU</v>
      </c>
      <c r="C1433" s="73" t="str">
        <f>[2]自有船应收租金!C1375</f>
        <v>TSL</v>
      </c>
      <c r="D1433" s="73" t="str">
        <f>[2]自有船应收租金!F1375</f>
        <v>prefinal</v>
      </c>
      <c r="E1433" s="73" t="str">
        <f>[2]自有船应收租金!I1375</f>
        <v>2021.05.06-2021.05.14</v>
      </c>
      <c r="F1433" s="74">
        <f>[2]自有船应收租金!V1375</f>
        <v>-2280</v>
      </c>
      <c r="G1433" s="73">
        <f>[2]自有船应收租金!AA1375</f>
        <v>162682.13220547899</v>
      </c>
      <c r="H1433" s="73">
        <f>IF([2]自有船应收租金!AB1375="","",[2]自有船应收租金!AB1375)</f>
        <v>2272.5100000000002</v>
      </c>
      <c r="I1433" s="77" t="str">
        <f>[2]自有船应收租金!Y1375</f>
        <v>1.25%佣金/劳务费21007-21009</v>
      </c>
    </row>
    <row r="1434" spans="2:9" s="53" customFormat="1" ht="12" customHeight="1">
      <c r="B1434" s="73" t="str">
        <f>[2]自有船应收租金!B1376</f>
        <v>A ROKU</v>
      </c>
      <c r="C1434" s="73" t="str">
        <f>[2]自有船应收租金!C1376</f>
        <v>TSL</v>
      </c>
      <c r="D1434" s="73" t="str">
        <f>[2]自有船应收租金!F1376</f>
        <v>final</v>
      </c>
      <c r="E1434" s="73" t="str">
        <f>[2]自有船应收租金!I1376</f>
        <v>2021.05.06-2021.05.14</v>
      </c>
      <c r="F1434" s="74">
        <f>[2]自有船应收租金!V1376</f>
        <v>0</v>
      </c>
      <c r="G1434" s="73">
        <f>[2]自有船应收租金!AA1376</f>
        <v>5000</v>
      </c>
      <c r="H1434" s="73" t="str">
        <f>IF([2]自有船应收租金!AB1376="","",[2]自有船应收租金!AB1376)</f>
        <v/>
      </c>
      <c r="I1434" s="77">
        <f>[2]自有船应收租金!Y1376</f>
        <v>0</v>
      </c>
    </row>
    <row r="1435" spans="2:9" s="53" customFormat="1" ht="12" customHeight="1">
      <c r="B1435" s="73" t="str">
        <f>[2]自有船应收租金!B1377</f>
        <v>LISBOA</v>
      </c>
      <c r="C1435" s="73" t="str">
        <f>[2]自有船应收租金!C1377</f>
        <v>KMTC</v>
      </c>
      <c r="D1435" s="73" t="str">
        <f>[2]自有船应收租金!F1377</f>
        <v>第05期</v>
      </c>
      <c r="E1435" s="73" t="str">
        <f>[2]自有船应收租金!I1377</f>
        <v>2021.05.07-2021.05.22</v>
      </c>
      <c r="F1435" s="74">
        <f>[2]自有船应收租金!V1377</f>
        <v>0</v>
      </c>
      <c r="G1435" s="73">
        <f>[2]自有船应收租金!AA1377</f>
        <v>119200</v>
      </c>
      <c r="H1435" s="73">
        <f>IF([2]自有船应收租金!AB1377="","",[2]自有船应收租金!AB1377)</f>
        <v>119198.07</v>
      </c>
      <c r="I1435" s="77">
        <f>[2]自有船应收租金!Y1377</f>
        <v>0</v>
      </c>
    </row>
    <row r="1436" spans="2:9" s="53" customFormat="1" ht="12" customHeight="1">
      <c r="B1436" s="73" t="str">
        <f>[2]自有船应收租金!B1378</f>
        <v>ACACIA VIRGO</v>
      </c>
      <c r="C1436" s="73" t="str">
        <f>[2]自有船应收租金!C1378</f>
        <v>SKR</v>
      </c>
      <c r="D1436" s="73" t="str">
        <f>[2]自有船应收租金!F1378</f>
        <v>第03期</v>
      </c>
      <c r="E1436" s="73" t="str">
        <f>[2]自有船应收租金!I1378</f>
        <v>2021.05.05-2021.05.20</v>
      </c>
      <c r="F1436" s="74">
        <f>[2]自有船应收租金!V1378</f>
        <v>0</v>
      </c>
      <c r="G1436" s="73">
        <f>[2]自有船应收租金!AA1378</f>
        <v>156231.25</v>
      </c>
      <c r="H1436" s="73">
        <f>IF([2]自有船应收租金!AB1378="","",[2]自有船应收租金!AB1378)</f>
        <v>156223.79999999999</v>
      </c>
      <c r="I1436" s="77" t="str">
        <f>[2]自有船应收租金!Y1378</f>
        <v>1.25%佣金</v>
      </c>
    </row>
    <row r="1437" spans="2:9" s="53" customFormat="1" ht="12" customHeight="1">
      <c r="B1437" s="73" t="str">
        <f>[2]自有船应收租金!B1379</f>
        <v>ACACIA LIBRA</v>
      </c>
      <c r="C1437" s="73" t="str">
        <f>[2]自有船应收租金!C1379</f>
        <v>COSCO</v>
      </c>
      <c r="D1437" s="73" t="str">
        <f>[2]自有船应收租金!F1379</f>
        <v>第17期</v>
      </c>
      <c r="E1437" s="73" t="str">
        <f>[2]自有船应收租金!I1379</f>
        <v>2021.05.08-2021.05.23</v>
      </c>
      <c r="F1437" s="74">
        <f>[2]自有船应收租金!V1379</f>
        <v>-2185.2600000000002</v>
      </c>
      <c r="G1437" s="73">
        <f>[2]自有船应收租金!AA1379</f>
        <v>146110.26</v>
      </c>
      <c r="H1437" s="73">
        <f>IF([2]自有船应收租金!AB1379="","",[2]自有船应收租金!AB1379)</f>
        <v>146108.32</v>
      </c>
      <c r="I1437" s="77" t="str">
        <f>[2]自有船应收租金!Y1379</f>
        <v>船员劳务费03月</v>
      </c>
    </row>
    <row r="1438" spans="2:9" s="53" customFormat="1" ht="12" customHeight="1">
      <c r="B1438" s="73" t="str">
        <f>[2]自有船应收租金!B1380</f>
        <v>A MIZUHO</v>
      </c>
      <c r="C1438" s="73" t="str">
        <f>[2]自有船应收租金!C1380</f>
        <v>Heung-A</v>
      </c>
      <c r="D1438" s="73" t="str">
        <f>[2]自有船应收租金!F1380</f>
        <v>第07期</v>
      </c>
      <c r="E1438" s="73" t="str">
        <f>[2]自有船应收租金!I1380</f>
        <v>2021.05.08-2021.05.23</v>
      </c>
      <c r="F1438" s="74">
        <f>[2]自有船应收租金!V1380</f>
        <v>0</v>
      </c>
      <c r="G1438" s="73">
        <f>[2]自有船应收租金!AA1380</f>
        <v>153616.438356164</v>
      </c>
      <c r="H1438" s="73">
        <f>IF([2]自有船应收租金!AB1380="","",[2]自有船应收租金!AB1380)</f>
        <v>153608.99</v>
      </c>
      <c r="I1438" s="77">
        <f>[2]自有船应收租金!Y1380</f>
        <v>0</v>
      </c>
    </row>
    <row r="1439" spans="2:9" s="53" customFormat="1" ht="12" customHeight="1">
      <c r="B1439" s="73" t="str">
        <f>[2]自有船应收租金!B1381</f>
        <v>A KEIGA</v>
      </c>
      <c r="C1439" s="73" t="str">
        <f>[2]自有船应收租金!C1381</f>
        <v>DBR</v>
      </c>
      <c r="D1439" s="73" t="str">
        <f>[2]自有船应收租金!F1381</f>
        <v>第10期</v>
      </c>
      <c r="E1439" s="73" t="str">
        <f>[2]自有船应收租金!I1381</f>
        <v>2021.05.09-2021.05.24</v>
      </c>
      <c r="F1439" s="74">
        <f>[2]自有船应收租金!V1381</f>
        <v>-14190</v>
      </c>
      <c r="G1439" s="73">
        <f>[2]自有船应收租金!AA1381</f>
        <v>111540</v>
      </c>
      <c r="H1439" s="73">
        <f>IF([2]自有船应收租金!AB1381="","",[2]自有船应收租金!AB1381)</f>
        <v>111540</v>
      </c>
      <c r="I1439" s="77" t="str">
        <f>[2]自有船应收租金!Y1381</f>
        <v>劳务费V.2109-2115</v>
      </c>
    </row>
    <row r="1440" spans="2:9" s="53" customFormat="1" ht="12" customHeight="1">
      <c r="B1440" s="73" t="str">
        <f>[2]自有船应收租金!B1382</f>
        <v>A MYOKO</v>
      </c>
      <c r="C1440" s="73" t="str">
        <f>[2]自有船应收租金!C1382</f>
        <v>DBR</v>
      </c>
      <c r="D1440" s="73" t="str">
        <f>[2]自有船应收租金!F1382</f>
        <v>第06期</v>
      </c>
      <c r="E1440" s="73" t="str">
        <f>[2]自有船应收租金!I1382</f>
        <v>2021.05.10-2021.05.25</v>
      </c>
      <c r="F1440" s="74">
        <f>[2]自有船应收租金!V1382</f>
        <v>-16135</v>
      </c>
      <c r="G1440" s="73">
        <f>[2]自有船应收租金!AA1382</f>
        <v>113485</v>
      </c>
      <c r="H1440" s="73">
        <f>IF([2]自有船应收租金!AB1382="","",[2]自有船应收租金!AB1382)</f>
        <v>113485</v>
      </c>
      <c r="I1440" s="77" t="str">
        <f>[2]自有船应收租金!Y1382</f>
        <v>船员劳务费v.2104-2116</v>
      </c>
    </row>
    <row r="1441" spans="2:9" s="53" customFormat="1" ht="12" customHeight="1">
      <c r="B1441" s="73" t="str">
        <f>[2]自有船应收租金!B1383</f>
        <v>A Daisen</v>
      </c>
      <c r="C1441" s="73" t="str">
        <f>[2]自有船应收租金!C1383</f>
        <v>BAL</v>
      </c>
      <c r="D1441" s="73" t="str">
        <f>[2]自有船应收租金!F1383</f>
        <v>第01期</v>
      </c>
      <c r="E1441" s="73" t="str">
        <f>[2]自有船应收租金!I1383</f>
        <v>2021.05.10-2021.05.25</v>
      </c>
      <c r="F1441" s="74">
        <f>[2]自有船应收租金!V1383</f>
        <v>0</v>
      </c>
      <c r="G1441" s="73">
        <f>[2]自有船应收租金!AA1383</f>
        <v>510900</v>
      </c>
      <c r="H1441" s="73">
        <f>IF([2]自有船应收租金!AB1383="","",[2]自有船应收租金!AB1383)</f>
        <v>510867.56</v>
      </c>
      <c r="I1441" s="77">
        <f>[2]自有船应收租金!Y1383</f>
        <v>0</v>
      </c>
    </row>
    <row r="1442" spans="2:9" s="53" customFormat="1" ht="12" customHeight="1">
      <c r="B1442" s="73" t="str">
        <f>[2]自有船应收租金!B1384</f>
        <v>ACACIA TAURUS</v>
      </c>
      <c r="C1442" s="73" t="str">
        <f>[2]自有船应收租金!C1384</f>
        <v>STM</v>
      </c>
      <c r="D1442" s="73" t="str">
        <f>[2]自有船应收租金!F1384</f>
        <v>第05期</v>
      </c>
      <c r="E1442" s="73" t="str">
        <f>[2]自有船应收租金!I1384</f>
        <v>2021.05.12-2021.05.27</v>
      </c>
      <c r="F1442" s="74">
        <f>[2]自有船应收租金!V1384</f>
        <v>0</v>
      </c>
      <c r="G1442" s="73">
        <f>[2]自有船应收租金!AA1384</f>
        <v>83150</v>
      </c>
      <c r="H1442" s="73">
        <f>IF([2]自有船应收租金!AB1384="","",[2]自有船应收租金!AB1384)</f>
        <v>83150</v>
      </c>
      <c r="I1442" s="77">
        <f>[2]自有船应收租金!Y1384</f>
        <v>0</v>
      </c>
    </row>
    <row r="1443" spans="2:9" s="53" customFormat="1" ht="12" customHeight="1">
      <c r="B1443" s="73" t="str">
        <f>[2]自有船应收租金!B1385</f>
        <v>ACACIA REI</v>
      </c>
      <c r="C1443" s="73" t="str">
        <f>[2]自有船应收租金!C1385</f>
        <v>STM</v>
      </c>
      <c r="D1443" s="73" t="str">
        <f>[2]自有船应收租金!F1385</f>
        <v>第18期</v>
      </c>
      <c r="E1443" s="73" t="str">
        <f>[2]自有船应收租金!I1385</f>
        <v>2021.05.13-2021.05.28</v>
      </c>
      <c r="F1443" s="74">
        <f>[2]自有船应收租金!V1385</f>
        <v>0</v>
      </c>
      <c r="G1443" s="73">
        <f>[2]自有船应收租金!AA1385</f>
        <v>179892.29</v>
      </c>
      <c r="H1443" s="73">
        <f>IF([2]自有船应收租金!AB1385="","",[2]自有船应收租金!AB1385)</f>
        <v>179892.27</v>
      </c>
      <c r="I1443" s="77">
        <f>[2]自有船应收租金!Y1385</f>
        <v>0</v>
      </c>
    </row>
    <row r="1444" spans="2:9" s="53" customFormat="1" ht="12" customHeight="1">
      <c r="B1444" s="73" t="str">
        <f>[2]自有船应收租金!B1386</f>
        <v>ACACIA HAWK</v>
      </c>
      <c r="C1444" s="73" t="str">
        <f>[2]自有船应收租金!C1386</f>
        <v>CMS</v>
      </c>
      <c r="D1444" s="73" t="str">
        <f>[2]自有船应收租金!F1386</f>
        <v>第81期</v>
      </c>
      <c r="E1444" s="73" t="str">
        <f>[2]自有船应收租金!I1386</f>
        <v>2021.05.12-2021.05.27</v>
      </c>
      <c r="F1444" s="74">
        <f>[2]自有船应收租金!V1386</f>
        <v>0</v>
      </c>
      <c r="G1444" s="73">
        <f>[2]自有船应收租金!AA1386</f>
        <v>105542.465753425</v>
      </c>
      <c r="H1444" s="73">
        <f>IF([2]自有船应收租金!AB1386="","",[2]自有船应收租金!AB1386)</f>
        <v>105514.99</v>
      </c>
      <c r="I1444" s="77">
        <f>[2]自有船应收租金!Y1386</f>
        <v>0</v>
      </c>
    </row>
    <row r="1445" spans="2:9" s="53" customFormat="1" ht="12" customHeight="1">
      <c r="B1445" s="73" t="str">
        <f>[2]自有船应收租金!B1387</f>
        <v>A FUJI</v>
      </c>
      <c r="C1445" s="73" t="str">
        <f>[2]自有船应收租金!C1387</f>
        <v>APL</v>
      </c>
      <c r="D1445" s="73" t="str">
        <f>[2]自有船应收租金!F1387</f>
        <v>第09期</v>
      </c>
      <c r="E1445" s="73" t="str">
        <f>[2]自有船应收租金!I1387</f>
        <v>2021.05.14-2021.05.29</v>
      </c>
      <c r="F1445" s="74">
        <f>[2]自有船应收租金!V1387</f>
        <v>0</v>
      </c>
      <c r="G1445" s="73">
        <f>[2]自有船应收租金!AA1387</f>
        <v>261375</v>
      </c>
      <c r="H1445" s="73">
        <f>IF([2]自有船应收租金!AB1387="","",[2]自有船应收租金!AB1387)</f>
        <v>261367.56</v>
      </c>
      <c r="I1445" s="77" t="str">
        <f>[2]自有船应收租金!Y1387</f>
        <v>油样检测费</v>
      </c>
    </row>
    <row r="1446" spans="2:9" s="53" customFormat="1" ht="12" customHeight="1">
      <c r="B1446" s="73" t="str">
        <f>[2]自有船应收租金!B1388</f>
        <v>A BOTE</v>
      </c>
      <c r="C1446" s="73" t="str">
        <f>[2]自有船应收租金!C1388</f>
        <v>TCL</v>
      </c>
      <c r="D1446" s="73" t="str">
        <f>[2]自有船应收租金!F1388</f>
        <v>第04期</v>
      </c>
      <c r="E1446" s="73" t="str">
        <f>[2]自有船应收租金!I1388</f>
        <v>2021.05.15-2021.05.30</v>
      </c>
      <c r="F1446" s="74">
        <f>[2]自有船应收租金!V1388</f>
        <v>0</v>
      </c>
      <c r="G1446" s="73">
        <f>[2]自有船应收租金!AA1388</f>
        <v>160019.94</v>
      </c>
      <c r="H1446" s="73">
        <f>IF([2]自有船应收租金!AB1388="","",[2]自有船应收租金!AB1388)</f>
        <v>159980.01999999999</v>
      </c>
      <c r="I1446" s="77" t="str">
        <f>[2]自有船应收租金!Y1388</f>
        <v>停租釜山船员核酸检测2021.04.09 2216-04.10 2242LT 1.018056天</v>
      </c>
    </row>
    <row r="1447" spans="2:9" s="53" customFormat="1" ht="12" customHeight="1">
      <c r="B1447" s="73" t="str">
        <f>[2]自有船应收租金!B1389</f>
        <v>Heung-A Jakarta</v>
      </c>
      <c r="C1447" s="73" t="str">
        <f>[2]自有船应收租金!C1389</f>
        <v>PAN</v>
      </c>
      <c r="D1447" s="73" t="str">
        <f>[2]自有船应收租金!F1389</f>
        <v>第15期</v>
      </c>
      <c r="E1447" s="73" t="str">
        <f>[2]自有船应收租金!I1389</f>
        <v>2021.05.14-2021.05.29</v>
      </c>
      <c r="F1447" s="74">
        <f>[2]自有船应收租金!V1389</f>
        <v>0</v>
      </c>
      <c r="G1447" s="73">
        <f>[2]自有船应收租金!AA1389</f>
        <v>165500</v>
      </c>
      <c r="H1447" s="73">
        <f>IF([2]自有船应收租金!AB1389="","",[2]自有船应收租金!AB1389)</f>
        <v>165472.57</v>
      </c>
      <c r="I1447" s="77">
        <f>[2]自有船应收租金!Y1389</f>
        <v>0</v>
      </c>
    </row>
    <row r="1448" spans="2:9" s="53" customFormat="1" ht="12" customHeight="1">
      <c r="B1448" s="73" t="str">
        <f>[2]自有船应收租金!B1390</f>
        <v>ACACIA MING</v>
      </c>
      <c r="C1448" s="73" t="str">
        <f>[2]自有船应收租金!C1390</f>
        <v>EAS</v>
      </c>
      <c r="D1448" s="73" t="str">
        <f>[2]自有船应收租金!F1390</f>
        <v>第05期</v>
      </c>
      <c r="E1448" s="73" t="str">
        <f>[2]自有船应收租金!I1390</f>
        <v>2021.05.15-2021.05.30</v>
      </c>
      <c r="F1448" s="74">
        <f>[2]自有船应收租金!V1390</f>
        <v>0</v>
      </c>
      <c r="G1448" s="73">
        <f>[2]自有船应收租金!AA1390</f>
        <v>123542.77589041099</v>
      </c>
      <c r="H1448" s="73">
        <f>IF([2]自有船应收租金!AB1390="","",[2]自有船应收租金!AB1390)</f>
        <v>123510.34</v>
      </c>
      <c r="I1448" s="77">
        <f>[2]自有船应收租金!Y1390</f>
        <v>0</v>
      </c>
    </row>
    <row r="1449" spans="2:9" s="53" customFormat="1" ht="12" customHeight="1">
      <c r="B1449" s="73" t="str">
        <f>[2]自有船应收租金!B1391</f>
        <v>JRS CARINA</v>
      </c>
      <c r="C1449" s="73" t="str">
        <f>[2]自有船应收租金!C1391</f>
        <v>CCL</v>
      </c>
      <c r="D1449" s="73" t="str">
        <f>[2]自有船应收租金!F1391</f>
        <v>第71期</v>
      </c>
      <c r="E1449" s="73" t="str">
        <f>[2]自有船应收租金!I1391</f>
        <v>2021.05.15-2021.05.30</v>
      </c>
      <c r="F1449" s="74">
        <f>[2]自有船应收租金!V1391</f>
        <v>0</v>
      </c>
      <c r="G1449" s="73">
        <f>[2]自有船应收租金!AA1391</f>
        <v>109900</v>
      </c>
      <c r="H1449" s="73">
        <f>IF([2]自有船应收租金!AB1391="","",[2]自有船应收租金!AB1391)</f>
        <v>109892.57</v>
      </c>
      <c r="I1449" s="77">
        <f>[2]自有船应收租金!Y1391</f>
        <v>0</v>
      </c>
    </row>
    <row r="1450" spans="2:9" s="53" customFormat="1" ht="12" customHeight="1">
      <c r="B1450" s="73" t="str">
        <f>[2]自有船应收租金!B1392</f>
        <v>ACACIA ARIES</v>
      </c>
      <c r="C1450" s="73" t="str">
        <f>[2]自有船应收租金!C1392</f>
        <v>STM</v>
      </c>
      <c r="D1450" s="73" t="str">
        <f>[2]自有船应收租金!F1392</f>
        <v>第31期</v>
      </c>
      <c r="E1450" s="73" t="str">
        <f>[2]自有船应收租金!I1392</f>
        <v>2021.05.15-2021.05.30</v>
      </c>
      <c r="F1450" s="74">
        <f>[2]自有船应收租金!V1392</f>
        <v>0</v>
      </c>
      <c r="G1450" s="73">
        <f>[2]自有船应收租金!AA1392</f>
        <v>83150</v>
      </c>
      <c r="H1450" s="73">
        <f>IF([2]自有船应收租金!AB1392="","",[2]自有船应收租金!AB1392)</f>
        <v>83150</v>
      </c>
      <c r="I1450" s="77">
        <f>[2]自有船应收租金!Y1392</f>
        <v>0</v>
      </c>
    </row>
    <row r="1451" spans="2:9" s="53" customFormat="1" ht="12" customHeight="1">
      <c r="B1451" s="73" t="str">
        <f>[2]自有船应收租金!B1393</f>
        <v>A FUKU</v>
      </c>
      <c r="C1451" s="73" t="str">
        <f>[2]自有船应收租金!C1393</f>
        <v>TSL</v>
      </c>
      <c r="D1451" s="73" t="str">
        <f>[2]自有船应收租金!F1393</f>
        <v>第16期</v>
      </c>
      <c r="E1451" s="73" t="str">
        <f>[2]自有船应收租金!I1393</f>
        <v>2021.05.16-2021.06.01</v>
      </c>
      <c r="F1451" s="74">
        <f>[2]自有船应收租金!V1393</f>
        <v>0</v>
      </c>
      <c r="G1451" s="73">
        <f>[2]自有船应收租金!AA1393</f>
        <v>163240</v>
      </c>
      <c r="H1451" s="73">
        <f>IF([2]自有船应收租金!AB1393="","",[2]自有船应收租金!AB1393)</f>
        <v>163222.56</v>
      </c>
      <c r="I1451" s="77" t="str">
        <f>[2]自有船应收租金!Y1393</f>
        <v>1.25%佣金</v>
      </c>
    </row>
    <row r="1452" spans="2:9" s="53" customFormat="1" ht="12" customHeight="1">
      <c r="B1452" s="73" t="str">
        <f>[2]自有船应收租金!B1394</f>
        <v>A KOU</v>
      </c>
      <c r="C1452" s="73" t="str">
        <f>[2]自有船应收租金!C1394</f>
        <v>TSL</v>
      </c>
      <c r="D1452" s="73" t="str">
        <f>[2]自有船应收租金!F1394</f>
        <v>第05期</v>
      </c>
      <c r="E1452" s="73" t="str">
        <f>[2]自有船应收租金!I1394</f>
        <v>2021.05.16-2021.06.01</v>
      </c>
      <c r="F1452" s="74">
        <f>[2]自有船应收租金!V1394</f>
        <v>0</v>
      </c>
      <c r="G1452" s="73">
        <f>[2]自有船应收租金!AA1394</f>
        <v>182997.05147260299</v>
      </c>
      <c r="H1452" s="73">
        <f>IF([2]自有船应收租金!AB1394="","",[2]自有船应收租金!AB1394)</f>
        <v>182979.62</v>
      </c>
      <c r="I1452" s="77" t="str">
        <f>[2]自有船应收租金!Y1394</f>
        <v>1.25%佣金/停租KOBE船员受伤 2021.04.03 0006-1210 0.5天</v>
      </c>
    </row>
    <row r="1453" spans="2:9" s="53" customFormat="1" ht="12" customHeight="1">
      <c r="B1453" s="73" t="str">
        <f>[2]自有船应收租金!B1395</f>
        <v>A KIBO</v>
      </c>
      <c r="C1453" s="73" t="str">
        <f>[2]自有船应收租金!C1395</f>
        <v>GMS</v>
      </c>
      <c r="D1453" s="73" t="str">
        <f>[2]自有船应收租金!F1395</f>
        <v>第12期</v>
      </c>
      <c r="E1453" s="73" t="str">
        <f>[2]自有船应收租金!I1395</f>
        <v>2021.05.16-2021.05.31</v>
      </c>
      <c r="F1453" s="74">
        <f>[2]自有船应收租金!V1395</f>
        <v>-362</v>
      </c>
      <c r="G1453" s="73">
        <f>[2]自有船应收租金!AA1395</f>
        <v>170559.4</v>
      </c>
      <c r="H1453" s="73">
        <f>IF([2]自有船应收租金!AB1395="","",[2]自有船应收租金!AB1395)</f>
        <v>170559.4</v>
      </c>
      <c r="I1453" s="77" t="str">
        <f>[2]自有船应收租金!Y1395</f>
        <v>1.25%佣金/船员劳务费005S</v>
      </c>
    </row>
    <row r="1454" spans="2:9" s="53" customFormat="1" ht="12" customHeight="1">
      <c r="B1454" s="73" t="str">
        <f>[2]自有船应收租金!B1396</f>
        <v>A KINKA</v>
      </c>
      <c r="C1454" s="73" t="str">
        <f>[2]自有船应收租金!C1396</f>
        <v>SKR</v>
      </c>
      <c r="D1454" s="73" t="str">
        <f>[2]自有船应收租金!F1396</f>
        <v>第02期</v>
      </c>
      <c r="E1454" s="73" t="str">
        <f>[2]自有船应收租金!I1396</f>
        <v>2021.05.16-2021.05.31</v>
      </c>
      <c r="F1454" s="74">
        <f>[2]自有船应收租金!V1396</f>
        <v>0</v>
      </c>
      <c r="G1454" s="73">
        <f>[2]自有船应收租金!AA1396</f>
        <v>132625</v>
      </c>
      <c r="H1454" s="73">
        <f>IF([2]自有船应收租金!AB1396="","",[2]自有船应收租金!AB1396)</f>
        <v>132617.54999999999</v>
      </c>
      <c r="I1454" s="77">
        <f>[2]自有船应收租金!Y1396</f>
        <v>0</v>
      </c>
    </row>
    <row r="1455" spans="2:9" s="53" customFormat="1" ht="12" customHeight="1">
      <c r="B1455" s="73" t="str">
        <f>[2]自有船应收租金!B1397</f>
        <v>Heung-A Manila</v>
      </c>
      <c r="C1455" s="73" t="str">
        <f>[2]自有船应收租金!C1397</f>
        <v>SCP</v>
      </c>
      <c r="D1455" s="73" t="str">
        <f>[2]自有船应收租金!F1397</f>
        <v>第08期</v>
      </c>
      <c r="E1455" s="73" t="str">
        <f>[2]自有船应收租金!I1397</f>
        <v>2021.05.18-2021.06.02</v>
      </c>
      <c r="F1455" s="74">
        <f>[2]自有船应收租金!V1397</f>
        <v>0</v>
      </c>
      <c r="G1455" s="73">
        <f>[2]自有船应收租金!AA1397</f>
        <v>128541.345342466</v>
      </c>
      <c r="H1455" s="73">
        <f>IF([2]自有船应收租金!AB1397="","",[2]自有船应收租金!AB1397)</f>
        <v>128533.88</v>
      </c>
      <c r="I1455" s="77" t="str">
        <f>[2]自有船应收租金!Y1397</f>
        <v>1.25%佣金</v>
      </c>
    </row>
    <row r="1456" spans="2:9" s="53" customFormat="1" ht="12" customHeight="1">
      <c r="B1456" s="73" t="str">
        <f>[2]自有船应收租金!B1398</f>
        <v>JRS CORVUS</v>
      </c>
      <c r="C1456" s="73" t="str">
        <f>[2]自有船应收租金!C1398</f>
        <v>STM</v>
      </c>
      <c r="D1456" s="73" t="str">
        <f>[2]自有船应收租金!F1398</f>
        <v>第11期</v>
      </c>
      <c r="E1456" s="73" t="str">
        <f>[2]自有船应收租金!I1398</f>
        <v>2021.05.19-2021.06.03</v>
      </c>
      <c r="F1456" s="74">
        <f>[2]自有船应收租金!V1398</f>
        <v>0</v>
      </c>
      <c r="G1456" s="73">
        <f>[2]自有船应收租金!AA1398</f>
        <v>105700</v>
      </c>
      <c r="H1456" s="73">
        <f>IF([2]自有船应收租金!AB1398="","",[2]自有船应收租金!AB1398)</f>
        <v>105700.01</v>
      </c>
      <c r="I1456" s="77">
        <f>[2]自有船应收租金!Y1398</f>
        <v>0</v>
      </c>
    </row>
    <row r="1457" spans="2:9" s="53" customFormat="1" ht="12" customHeight="1">
      <c r="B1457" s="73" t="str">
        <f>[2]自有船应收租金!B1399</f>
        <v>Contship Day</v>
      </c>
      <c r="C1457" s="73" t="str">
        <f>[2]自有船应收租金!C1399</f>
        <v>APL</v>
      </c>
      <c r="D1457" s="73" t="str">
        <f>[2]自有船应收租金!F1399</f>
        <v>第14期</v>
      </c>
      <c r="E1457" s="73" t="str">
        <f>[2]自有船应收租金!I1399</f>
        <v>2021.05.20-2021.06.04</v>
      </c>
      <c r="F1457" s="74">
        <f>[2]自有船应收租金!V1399</f>
        <v>-7484</v>
      </c>
      <c r="G1457" s="73">
        <f>[2]自有船应收租金!AA1399</f>
        <v>3177.72</v>
      </c>
      <c r="H1457" s="73">
        <f>IF([2]自有船应收租金!AB1399="","",[2]自有船应收租金!AB1399)</f>
        <v>3177.72</v>
      </c>
      <c r="I1457" s="77" t="str">
        <f>[2]自有船应收租金!Y1399</f>
        <v>油样检测费/船员劳务费4月</v>
      </c>
    </row>
    <row r="1458" spans="2:9" s="53" customFormat="1" ht="12" customHeight="1">
      <c r="B1458" s="73" t="str">
        <f>[2]自有船应收租金!B1400</f>
        <v>ACACIA VIRGO</v>
      </c>
      <c r="C1458" s="73" t="str">
        <f>[2]自有船应收租金!C1400</f>
        <v>SKR</v>
      </c>
      <c r="D1458" s="73" t="str">
        <f>[2]自有船应收租金!F1400</f>
        <v>第04期</v>
      </c>
      <c r="E1458" s="73" t="str">
        <f>[2]自有船应收租金!I1400</f>
        <v>2021.05.20-2021.06.04</v>
      </c>
      <c r="F1458" s="74">
        <f>[2]自有船应收租金!V1400</f>
        <v>0</v>
      </c>
      <c r="G1458" s="73">
        <f>[2]自有船应收租金!AA1400</f>
        <v>156231.25</v>
      </c>
      <c r="H1458" s="73">
        <f>IF([2]自有船应收租金!AB1400="","",[2]自有船应收租金!AB1400)</f>
        <v>156253.41</v>
      </c>
      <c r="I1458" s="77" t="str">
        <f>[2]自有船应收租金!Y1400</f>
        <v>1.25%佣金</v>
      </c>
    </row>
    <row r="1459" spans="2:9" s="53" customFormat="1" ht="12" customHeight="1">
      <c r="B1459" s="73" t="str">
        <f>[2]自有船应收租金!B1401</f>
        <v>Heung-A Singapore</v>
      </c>
      <c r="C1459" s="73" t="str">
        <f>[2]自有船应收租金!C1401</f>
        <v>SKR</v>
      </c>
      <c r="D1459" s="73" t="str">
        <f>[2]自有船应收租金!F1401</f>
        <v>第01期</v>
      </c>
      <c r="E1459" s="73" t="str">
        <f>[2]自有船应收租金!I1401</f>
        <v>2021.05.21-2021.06.05</v>
      </c>
      <c r="F1459" s="74">
        <f>[2]自有船应收租金!V1401</f>
        <v>0</v>
      </c>
      <c r="G1459" s="73">
        <f>[2]自有船应收租金!AA1401</f>
        <v>233200</v>
      </c>
      <c r="H1459" s="73">
        <f>IF([2]自有船应收租金!AB1401="","",[2]自有船应收租金!AB1401)</f>
        <v>233192.53</v>
      </c>
      <c r="I1459" s="77">
        <f>[2]自有船应收租金!Y1401</f>
        <v>0</v>
      </c>
    </row>
    <row r="1460" spans="2:9" s="53" customFormat="1" ht="12" customHeight="1">
      <c r="B1460" s="73" t="str">
        <f>[2]自有船应收租金!B1402</f>
        <v>LISBOA</v>
      </c>
      <c r="C1460" s="73" t="str">
        <f>[2]自有船应收租金!C1402</f>
        <v>KMTC</v>
      </c>
      <c r="D1460" s="73" t="str">
        <f>[2]自有船应收租金!F1402</f>
        <v>第06期</v>
      </c>
      <c r="E1460" s="73" t="str">
        <f>[2]自有船应收租金!I1402</f>
        <v>2021.05.22-2021.06.06</v>
      </c>
      <c r="F1460" s="74">
        <f>[2]自有船应收租金!V1402</f>
        <v>0</v>
      </c>
      <c r="G1460" s="73">
        <f>[2]自有船应收租金!AA1402</f>
        <v>119200</v>
      </c>
      <c r="H1460" s="73">
        <f>IF([2]自有船应收租金!AB1402="","",[2]自有船应收租金!AB1402)</f>
        <v>119198.06</v>
      </c>
      <c r="I1460" s="77">
        <f>[2]自有船应收租金!Y1402</f>
        <v>0</v>
      </c>
    </row>
    <row r="1461" spans="2:9" s="53" customFormat="1" ht="12" customHeight="1">
      <c r="B1461" s="73" t="str">
        <f>[2]自有船应收租金!B1403</f>
        <v>A MAKOTO</v>
      </c>
      <c r="C1461" s="73" t="str">
        <f>[2]自有船应收租金!C1403</f>
        <v>STM</v>
      </c>
      <c r="D1461" s="73" t="str">
        <f>[2]自有船应收租金!F1403</f>
        <v>第01期</v>
      </c>
      <c r="E1461" s="73" t="str">
        <f>[2]自有船应收租金!I1403</f>
        <v>2021.05.24-2021.06.08</v>
      </c>
      <c r="F1461" s="74">
        <f>[2]自有船应收租金!V1403</f>
        <v>0</v>
      </c>
      <c r="G1461" s="73">
        <f>[2]自有船应收租金!AA1403</f>
        <v>291967.09999999998</v>
      </c>
      <c r="H1461" s="73">
        <f>IF([2]自有船应收租金!AB1403="","",[2]自有船应收租金!AB1403)</f>
        <v>291967.09999999998</v>
      </c>
      <c r="I1461" s="77">
        <f>[2]自有船应收租金!Y1403</f>
        <v>0</v>
      </c>
    </row>
    <row r="1462" spans="2:9" s="53" customFormat="1" ht="12" customHeight="1">
      <c r="B1462" s="73" t="str">
        <f>[2]自有船应收租金!B1404</f>
        <v>A ROKU</v>
      </c>
      <c r="C1462" s="73" t="str">
        <f>[2]自有船应收租金!C1404</f>
        <v>CUL</v>
      </c>
      <c r="D1462" s="73" t="str">
        <f>[2]自有船应收租金!F1404</f>
        <v>第01期</v>
      </c>
      <c r="E1462" s="73" t="str">
        <f>[2]自有船应收租金!I1404</f>
        <v>2021.05.22-2021.06.06</v>
      </c>
      <c r="F1462" s="74">
        <f>[2]自有船应收租金!V1404</f>
        <v>0</v>
      </c>
      <c r="G1462" s="73">
        <f>[2]自有船应收租金!AA1404</f>
        <v>390591.78082191799</v>
      </c>
      <c r="H1462" s="73">
        <f>IF([2]自有船应收租金!AB1404="","",[2]自有船应收租金!AB1404)</f>
        <v>390591.78</v>
      </c>
      <c r="I1462" s="77">
        <f>[2]自有船应收租金!Y1404</f>
        <v>0</v>
      </c>
    </row>
    <row r="1463" spans="2:9" s="53" customFormat="1" ht="12" customHeight="1">
      <c r="B1463" s="73" t="str">
        <f>[2]自有船应收租金!B1405</f>
        <v>ACACIA LIBRA</v>
      </c>
      <c r="C1463" s="73" t="str">
        <f>[2]自有船应收租金!C1405</f>
        <v>COSCO</v>
      </c>
      <c r="D1463" s="73" t="str">
        <f>[2]自有船应收租金!F1405</f>
        <v>第18期</v>
      </c>
      <c r="E1463" s="73" t="str">
        <f>[2]自有船应收租金!I1405</f>
        <v>2021.05.23-2021.06.07</v>
      </c>
      <c r="F1463" s="74">
        <f>[2]自有船应收租金!V1405</f>
        <v>0</v>
      </c>
      <c r="G1463" s="73">
        <f>[2]自有船应收租金!AA1405</f>
        <v>143925</v>
      </c>
      <c r="H1463" s="73">
        <f>IF([2]自有船应收租金!AB1405="","",[2]自有船应收租金!AB1405)</f>
        <v>143923.06</v>
      </c>
      <c r="I1463" s="77">
        <f>[2]自有船应收租金!Y1405</f>
        <v>0</v>
      </c>
    </row>
    <row r="1464" spans="2:9" s="53" customFormat="1" ht="12" customHeight="1">
      <c r="B1464" s="73" t="str">
        <f>[2]自有船应收租金!B1406</f>
        <v>A MIZUHO</v>
      </c>
      <c r="C1464" s="73" t="str">
        <f>[2]自有船应收租金!C1406</f>
        <v>Heung-A</v>
      </c>
      <c r="D1464" s="73" t="str">
        <f>[2]自有船应收租金!F1406</f>
        <v>第08期</v>
      </c>
      <c r="E1464" s="73" t="str">
        <f>[2]自有船应收租金!I1406</f>
        <v>2021.05.23-2021.06.07</v>
      </c>
      <c r="F1464" s="74">
        <f>[2]自有船应收租金!V1406</f>
        <v>0</v>
      </c>
      <c r="G1464" s="73">
        <f>[2]自有船应收租金!AA1406</f>
        <v>153616.438356164</v>
      </c>
      <c r="H1464" s="73">
        <f>IF([2]自有船应收租金!AB1406="","",[2]自有船应收租金!AB1406)</f>
        <v>153608.98000000001</v>
      </c>
      <c r="I1464" s="77">
        <f>[2]自有船应收租金!Y1406</f>
        <v>0</v>
      </c>
    </row>
    <row r="1465" spans="2:9" s="53" customFormat="1" ht="12" customHeight="1">
      <c r="B1465" s="73" t="str">
        <f>[2]自有船应收租金!B1407</f>
        <v>ACACIA WA</v>
      </c>
      <c r="C1465" s="73" t="str">
        <f>[2]自有船应收租金!C1407</f>
        <v>CKL</v>
      </c>
      <c r="D1465" s="73" t="str">
        <f>[2]自有船应收租金!F1407</f>
        <v>第03期</v>
      </c>
      <c r="E1465" s="73" t="str">
        <f>[2]自有船应收租金!I1407</f>
        <v>2021.05.24-2021.06.08</v>
      </c>
      <c r="F1465" s="74">
        <f>[2]自有船应收租金!V1407</f>
        <v>0</v>
      </c>
      <c r="G1465" s="73">
        <f>[2]自有船应收租金!AA1407</f>
        <v>142494.092465753</v>
      </c>
      <c r="H1465" s="73">
        <f>IF([2]自有船应收租金!AB1407="","",[2]自有船应收租金!AB1407)</f>
        <v>142486.63</v>
      </c>
      <c r="I1465" s="77">
        <f>[2]自有船应收租金!Y1407</f>
        <v>0</v>
      </c>
    </row>
    <row r="1466" spans="2:9" s="53" customFormat="1" ht="12" customHeight="1">
      <c r="B1466" s="73" t="str">
        <f>[2]自有船应收租金!B1408</f>
        <v>A KEIGA</v>
      </c>
      <c r="C1466" s="73" t="str">
        <f>[2]自有船应收租金!C1408</f>
        <v>DBR</v>
      </c>
      <c r="D1466" s="73" t="str">
        <f>[2]自有船应收租金!F1408</f>
        <v>第11期</v>
      </c>
      <c r="E1466" s="73" t="str">
        <f>[2]自有船应收租金!I1408</f>
        <v>2021.05.24-2021.06.08</v>
      </c>
      <c r="F1466" s="74">
        <f>[2]自有船应收租金!V1408</f>
        <v>0</v>
      </c>
      <c r="G1466" s="73">
        <f>[2]自有船应收租金!AA1408</f>
        <v>97350</v>
      </c>
      <c r="H1466" s="73">
        <f>IF([2]自有船应收租金!AB1408="","",[2]自有船应收租金!AB1408)</f>
        <v>97350</v>
      </c>
      <c r="I1466" s="77">
        <f>[2]自有船应收租金!Y1408</f>
        <v>0</v>
      </c>
    </row>
    <row r="1467" spans="2:9" s="53" customFormat="1" ht="12" customHeight="1">
      <c r="B1467" s="73" t="str">
        <f>[2]自有船应收租金!B1409</f>
        <v>A MYOKO</v>
      </c>
      <c r="C1467" s="73" t="str">
        <f>[2]自有船应收租金!C1409</f>
        <v>DBR</v>
      </c>
      <c r="D1467" s="73" t="str">
        <f>[2]自有船应收租金!F1409</f>
        <v>第07期</v>
      </c>
      <c r="E1467" s="73" t="str">
        <f>[2]自有船应收租金!I1409</f>
        <v>2021.05.25-2021.06.09</v>
      </c>
      <c r="F1467" s="74">
        <f>[2]自有船应收租金!V1409</f>
        <v>0</v>
      </c>
      <c r="G1467" s="73">
        <f>[2]自有船应收租金!AA1409</f>
        <v>97350</v>
      </c>
      <c r="H1467" s="73">
        <f>IF([2]自有船应收租金!AB1409="","",[2]自有船应收租金!AB1409)</f>
        <v>97350</v>
      </c>
      <c r="I1467" s="77">
        <f>[2]自有船应收租金!Y1409</f>
        <v>0</v>
      </c>
    </row>
    <row r="1468" spans="2:9" s="53" customFormat="1" ht="12" customHeight="1">
      <c r="B1468" s="73" t="str">
        <f>[2]自有船应收租金!B1410</f>
        <v>A Daisen</v>
      </c>
      <c r="C1468" s="73" t="str">
        <f>[2]自有船应收租金!C1410</f>
        <v>BAL</v>
      </c>
      <c r="D1468" s="73" t="str">
        <f>[2]自有船应收租金!F1410</f>
        <v>第02期</v>
      </c>
      <c r="E1468" s="73" t="str">
        <f>[2]自有船应收租金!I1410</f>
        <v>2021.05.25-2021.06.09</v>
      </c>
      <c r="F1468" s="74">
        <f>[2]自有船应收租金!V1410</f>
        <v>0</v>
      </c>
      <c r="G1468" s="73">
        <f>[2]自有船应收租金!AA1410</f>
        <v>641037.30000000005</v>
      </c>
      <c r="H1468" s="73">
        <f>IF([2]自有船应收租金!AB1410="","",[2]自有船应收租金!AB1410)</f>
        <v>641004.79</v>
      </c>
      <c r="I1468" s="77" t="str">
        <f>[2]自有船应收租金!Y1410</f>
        <v>停租 全船失电2021.05.19 1400-5.21 0218LT 1.5125天</v>
      </c>
    </row>
    <row r="1469" spans="2:9" s="53" customFormat="1" ht="12" customHeight="1">
      <c r="B1469" s="73" t="str">
        <f>[2]自有船应收租金!B1411</f>
        <v>ACACIA TAURUS</v>
      </c>
      <c r="C1469" s="73" t="str">
        <f>[2]自有船应收租金!C1411</f>
        <v>STM</v>
      </c>
      <c r="D1469" s="73" t="str">
        <f>[2]自有船应收租金!F1411</f>
        <v>第06期</v>
      </c>
      <c r="E1469" s="73" t="str">
        <f>[2]自有船应收租金!I1411</f>
        <v>2021.05.27-2021.06.11</v>
      </c>
      <c r="F1469" s="74">
        <f>[2]自有船应收租金!V1411</f>
        <v>0</v>
      </c>
      <c r="G1469" s="73">
        <f>[2]自有船应收租金!AA1411</f>
        <v>83150</v>
      </c>
      <c r="H1469" s="73">
        <f>IF([2]自有船应收租金!AB1411="","",[2]自有船应收租金!AB1411)</f>
        <v>83150</v>
      </c>
      <c r="I1469" s="77">
        <f>[2]自有船应收租金!Y1411</f>
        <v>0</v>
      </c>
    </row>
    <row r="1470" spans="2:9" s="53" customFormat="1" ht="12" customHeight="1">
      <c r="B1470" s="73" t="str">
        <f>[2]自有船应收租金!B1412</f>
        <v>ACACIA REI</v>
      </c>
      <c r="C1470" s="73" t="str">
        <f>[2]自有船应收租金!C1412</f>
        <v>STM</v>
      </c>
      <c r="D1470" s="73" t="str">
        <f>[2]自有船应收租金!F1412</f>
        <v>第19期</v>
      </c>
      <c r="E1470" s="73" t="str">
        <f>[2]自有船应收租金!I1412</f>
        <v>2021.05.28-2021.06.12</v>
      </c>
      <c r="F1470" s="74">
        <f>[2]自有船应收租金!V1412</f>
        <v>0</v>
      </c>
      <c r="G1470" s="73">
        <f>[2]自有船应收租金!AA1412</f>
        <v>181200</v>
      </c>
      <c r="H1470" s="73">
        <f>IF([2]自有船应收租金!AB1412="","",[2]自有船应收租金!AB1412)</f>
        <v>181200</v>
      </c>
      <c r="I1470" s="77">
        <f>[2]自有船应收租金!Y1412</f>
        <v>0</v>
      </c>
    </row>
    <row r="1471" spans="2:9" s="53" customFormat="1" ht="12" customHeight="1">
      <c r="B1471" s="73" t="str">
        <f>[2]自有船应收租金!B1413</f>
        <v>ACACIA HAWK</v>
      </c>
      <c r="C1471" s="73" t="str">
        <f>[2]自有船应收租金!C1413</f>
        <v>CMS</v>
      </c>
      <c r="D1471" s="73" t="str">
        <f>[2]自有船应收租金!F1413</f>
        <v>第82期</v>
      </c>
      <c r="E1471" s="73" t="str">
        <f>[2]自有船应收租金!I1413</f>
        <v>2021.05.27-2021.06.11</v>
      </c>
      <c r="F1471" s="74">
        <f>[2]自有船应收租金!V1413</f>
        <v>0</v>
      </c>
      <c r="G1471" s="73">
        <f>[2]自有船应收租金!AA1413</f>
        <v>105542.465753425</v>
      </c>
      <c r="H1471" s="73">
        <f>IF([2]自有船应收租金!AB1413="","",[2]自有船应收租金!AB1413)</f>
        <v>105514.98</v>
      </c>
      <c r="I1471" s="77">
        <f>[2]自有船应收租金!Y1413</f>
        <v>0</v>
      </c>
    </row>
    <row r="1472" spans="2:9" s="53" customFormat="1" ht="12" customHeight="1">
      <c r="B1472" s="73" t="str">
        <f>[2]自有船应收租金!B1414</f>
        <v>A FUJI</v>
      </c>
      <c r="C1472" s="73" t="str">
        <f>[2]自有船应收租金!C1414</f>
        <v>APL</v>
      </c>
      <c r="D1472" s="73" t="str">
        <f>[2]自有船应收租金!F1414</f>
        <v>第10期</v>
      </c>
      <c r="E1472" s="73" t="str">
        <f>[2]自有船应收租金!I1414</f>
        <v>2021.05.29-2021.06.13</v>
      </c>
      <c r="F1472" s="74">
        <f>[2]自有船应收租金!V1414</f>
        <v>0</v>
      </c>
      <c r="G1472" s="73">
        <f>[2]自有船应收租金!AA1414</f>
        <v>261375</v>
      </c>
      <c r="H1472" s="73">
        <f>IF([2]自有船应收租金!AB1414="","",[2]自有船应收租金!AB1414)</f>
        <v>261367.51</v>
      </c>
      <c r="I1472" s="77" t="str">
        <f>[2]自有船应收租金!Y1414</f>
        <v>油样检测费</v>
      </c>
    </row>
    <row r="1473" spans="2:9" s="53" customFormat="1" ht="12" customHeight="1">
      <c r="B1473" s="73" t="str">
        <f>[2]自有船应收租金!B1415</f>
        <v>A BOTE</v>
      </c>
      <c r="C1473" s="73" t="str">
        <f>[2]自有船应收租金!C1415</f>
        <v>TCL</v>
      </c>
      <c r="D1473" s="73" t="str">
        <f>[2]自有船应收租金!F1415</f>
        <v>第05期</v>
      </c>
      <c r="E1473" s="73" t="str">
        <f>[2]自有船应收租金!I1415</f>
        <v>2021.05.30-2021.06.14</v>
      </c>
      <c r="F1473" s="74">
        <f>[2]自有船应收租金!V1415</f>
        <v>0</v>
      </c>
      <c r="G1473" s="73">
        <f>[2]自有船应收租金!AA1415</f>
        <v>188100</v>
      </c>
      <c r="H1473" s="73">
        <f>IF([2]自有船应收租金!AB1415="","",[2]自有船应收租金!AB1415)</f>
        <v>188058.04</v>
      </c>
      <c r="I1473" s="77">
        <f>[2]自有船应收租金!Y1415</f>
        <v>0</v>
      </c>
    </row>
    <row r="1474" spans="2:9" s="53" customFormat="1" ht="12" customHeight="1">
      <c r="B1474" s="73" t="str">
        <f>[2]自有船应收租金!B1416</f>
        <v>Heung-A Jakarta</v>
      </c>
      <c r="C1474" s="73" t="str">
        <f>[2]自有船应收租金!C1416</f>
        <v>PAN</v>
      </c>
      <c r="D1474" s="73" t="str">
        <f>[2]自有船应收租金!F1416</f>
        <v>第16期</v>
      </c>
      <c r="E1474" s="73" t="str">
        <f>[2]自有船应收租金!I1416</f>
        <v>2021.05.29-2021.06.13</v>
      </c>
      <c r="F1474" s="74">
        <f>[2]自有船应收租金!V1416</f>
        <v>0</v>
      </c>
      <c r="G1474" s="73">
        <f>[2]自有船应收租金!AA1416</f>
        <v>165500</v>
      </c>
      <c r="H1474" s="73">
        <f>IF([2]自有船应收租金!AB1416="","",[2]自有船应收租金!AB1416)</f>
        <v>165472.51</v>
      </c>
      <c r="I1474" s="77">
        <f>[2]自有船应收租金!Y1416</f>
        <v>0</v>
      </c>
    </row>
    <row r="1475" spans="2:9" s="53" customFormat="1" ht="12" customHeight="1">
      <c r="B1475" s="73" t="str">
        <f>[2]自有船应收租金!B1417</f>
        <v>ACACIA MING</v>
      </c>
      <c r="C1475" s="73" t="str">
        <f>[2]自有船应收租金!C1417</f>
        <v>EAS</v>
      </c>
      <c r="D1475" s="73" t="str">
        <f>[2]自有船应收租金!F1417</f>
        <v>第06期</v>
      </c>
      <c r="E1475" s="73" t="str">
        <f>[2]自有船应收租金!I1417</f>
        <v>2021.05.30-2021.06.14</v>
      </c>
      <c r="F1475" s="74">
        <f>[2]自有船应收租金!V1417</f>
        <v>0</v>
      </c>
      <c r="G1475" s="73">
        <f>[2]自有船应收租金!AA1417</f>
        <v>123497.535890411</v>
      </c>
      <c r="H1475" s="73">
        <f>IF([2]自有船应收租金!AB1417="","",[2]自有船应收租金!AB1417)</f>
        <v>123465.03</v>
      </c>
      <c r="I1475" s="77">
        <f>[2]自有船应收租金!Y1417</f>
        <v>0</v>
      </c>
    </row>
    <row r="1476" spans="2:9" s="53" customFormat="1" ht="12" customHeight="1">
      <c r="B1476" s="73" t="str">
        <f>[2]自有船应收租金!B1418</f>
        <v>JRS CARINA</v>
      </c>
      <c r="C1476" s="73" t="str">
        <f>[2]自有船应收租金!C1418</f>
        <v>CCL</v>
      </c>
      <c r="D1476" s="73" t="str">
        <f>[2]自有船应收租金!F1418</f>
        <v>第72期</v>
      </c>
      <c r="E1476" s="73" t="str">
        <f>[2]自有船应收租金!I1418</f>
        <v>2021.05.30-2021.06.14</v>
      </c>
      <c r="F1476" s="74">
        <f>[2]自有船应收租金!V1418</f>
        <v>0</v>
      </c>
      <c r="G1476" s="73">
        <f>[2]自有船应收租金!AA1418</f>
        <v>109900</v>
      </c>
      <c r="H1476" s="73">
        <f>IF([2]自有船应收租金!AB1418="","",[2]自有船应收租金!AB1418)</f>
        <v>109892.48</v>
      </c>
      <c r="I1476" s="77">
        <f>[2]自有船应收租金!Y1418</f>
        <v>0</v>
      </c>
    </row>
    <row r="1477" spans="2:9" s="53" customFormat="1" ht="12" customHeight="1">
      <c r="B1477" s="73" t="str">
        <f>[2]自有船应收租金!B1419</f>
        <v>ACACIA ARIES</v>
      </c>
      <c r="C1477" s="73" t="str">
        <f>[2]自有船应收租金!C1419</f>
        <v>STM</v>
      </c>
      <c r="D1477" s="73" t="str">
        <f>[2]自有船应收租金!F1419</f>
        <v>第32期</v>
      </c>
      <c r="E1477" s="73" t="str">
        <f>[2]自有船应收租金!I1419</f>
        <v>2021.05.30-2021.06.14</v>
      </c>
      <c r="F1477" s="74">
        <f>[2]自有船应收租金!V1419</f>
        <v>0</v>
      </c>
      <c r="G1477" s="73">
        <f>[2]自有船应收租金!AA1419</f>
        <v>83150</v>
      </c>
      <c r="H1477" s="73">
        <f>IF([2]自有船应收租金!AB1419="","",[2]自有船应收租金!AB1419)</f>
        <v>83150</v>
      </c>
      <c r="I1477" s="77">
        <f>[2]自有船应收租金!Y1419</f>
        <v>0</v>
      </c>
    </row>
    <row r="1478" spans="2:9" s="53" customFormat="1" ht="12" customHeight="1">
      <c r="B1478" s="73" t="str">
        <f>[2]自有船应收租金!B1420</f>
        <v>A KIBO</v>
      </c>
      <c r="C1478" s="73" t="str">
        <f>[2]自有船应收租金!C1420</f>
        <v>GMS</v>
      </c>
      <c r="D1478" s="73" t="str">
        <f>[2]自有船应收租金!F1420</f>
        <v>第13期</v>
      </c>
      <c r="E1478" s="73" t="str">
        <f>[2]自有船应收租金!I1420</f>
        <v>2021.05.31-2021.06.15</v>
      </c>
      <c r="F1478" s="74">
        <f>[2]自有船应收租金!V1420</f>
        <v>-468</v>
      </c>
      <c r="G1478" s="73">
        <f>[2]自有船应收租金!AA1420</f>
        <v>171711.75</v>
      </c>
      <c r="H1478" s="73">
        <f>IF([2]自有船应收租金!AB1420="","",[2]自有船应收租金!AB1420)</f>
        <v>171243.75</v>
      </c>
      <c r="I1478" s="77" t="str">
        <f>[2]自有船应收租金!Y1420</f>
        <v>1.25%佣金/船员劳务费006S</v>
      </c>
    </row>
    <row r="1479" spans="2:9" s="53" customFormat="1" ht="12" customHeight="1">
      <c r="B1479" s="73" t="str">
        <f>[2]自有船应收租金!B1421</f>
        <v>A KINKA</v>
      </c>
      <c r="C1479" s="73" t="str">
        <f>[2]自有船应收租金!C1421</f>
        <v>SKR</v>
      </c>
      <c r="D1479" s="73" t="str">
        <f>[2]自有船应收租金!F1421</f>
        <v>第03期</v>
      </c>
      <c r="E1479" s="73" t="str">
        <f>[2]自有船应收租金!I1421</f>
        <v>2021.05.31-2021.06.15</v>
      </c>
      <c r="F1479" s="74">
        <f>[2]自有船应收租金!V1421</f>
        <v>0</v>
      </c>
      <c r="G1479" s="73">
        <f>[2]自有船应收租金!AA1421</f>
        <v>113914.09166666699</v>
      </c>
      <c r="H1479" s="73">
        <f>IF([2]自有船应收租金!AB1421="","",[2]自有船应收租金!AB1421)</f>
        <v>113906.58</v>
      </c>
      <c r="I1479" s="77" t="str">
        <f>[2]自有船应收租金!Y1421</f>
        <v>停租锚地改船名2021.05.01 2136-05.03.1236GMT 1.625天</v>
      </c>
    </row>
    <row r="1480" spans="2:9" s="53" customFormat="1" ht="12" customHeight="1">
      <c r="B1480" s="73" t="str">
        <f>[2]自有船应收租金!B1422</f>
        <v>Bremen Trader</v>
      </c>
      <c r="C1480" s="73" t="str">
        <f>[2]自有船应收租金!C1422</f>
        <v>sealand</v>
      </c>
      <c r="D1480" s="73" t="str">
        <f>[2]自有船应收租金!F1422</f>
        <v>第03期</v>
      </c>
      <c r="E1480" s="73" t="str">
        <f>[2]自有船应收租金!I1422</f>
        <v>2021.06.01-2021.07.01</v>
      </c>
      <c r="F1480" s="74">
        <f>[2]自有船应收租金!V1422</f>
        <v>0</v>
      </c>
      <c r="G1480" s="73">
        <f>[2]自有船应收租金!AA1422</f>
        <v>519887.5</v>
      </c>
      <c r="H1480" s="73">
        <f>IF([2]自有船应收租金!AB1422="","",[2]自有船应收租金!AB1422)</f>
        <v>519887.5</v>
      </c>
      <c r="I1480" s="77" t="str">
        <f>[2]自有船应收租金!Y1422</f>
        <v>油样检测</v>
      </c>
    </row>
    <row r="1481" spans="2:9" s="53" customFormat="1" ht="12" customHeight="1">
      <c r="B1481" s="73" t="str">
        <f>[2]自有船应收租金!B1423</f>
        <v>A FUKU</v>
      </c>
      <c r="C1481" s="73" t="str">
        <f>[2]自有船应收租金!C1423</f>
        <v>TSL</v>
      </c>
      <c r="D1481" s="73" t="str">
        <f>[2]自有船应收租金!F1423</f>
        <v>第17期</v>
      </c>
      <c r="E1481" s="73" t="str">
        <f>[2]自有船应收租金!I1423</f>
        <v>2021.06.01-2021.06.16</v>
      </c>
      <c r="F1481" s="74">
        <f>[2]自有船应收租金!V1423</f>
        <v>0</v>
      </c>
      <c r="G1481" s="73">
        <f>[2]自有船应收租金!AA1423</f>
        <v>154237.5</v>
      </c>
      <c r="H1481" s="73">
        <f>IF([2]自有船应收租金!AB1423="","",[2]自有船应收租金!AB1423)</f>
        <v>154219.99</v>
      </c>
      <c r="I1481" s="77" t="str">
        <f>[2]自有船应收租金!Y1423</f>
        <v>1.25%佣金</v>
      </c>
    </row>
    <row r="1482" spans="2:9" s="53" customFormat="1" ht="12" customHeight="1">
      <c r="B1482" s="73" t="str">
        <f>[2]自有船应收租金!B1424</f>
        <v>A KOU</v>
      </c>
      <c r="C1482" s="73" t="str">
        <f>[2]自有船应收租金!C1424</f>
        <v>TSL</v>
      </c>
      <c r="D1482" s="73" t="str">
        <f>[2]自有船应收租金!F1424</f>
        <v>第06期</v>
      </c>
      <c r="E1482" s="73" t="str">
        <f>[2]自有船应收租金!I1424</f>
        <v>2021.06.01-2021.06.16</v>
      </c>
      <c r="F1482" s="74">
        <f>[2]自有船应收租金!V1424</f>
        <v>-7260</v>
      </c>
      <c r="G1482" s="73">
        <f>[2]自有船应收租金!AA1424</f>
        <v>186210</v>
      </c>
      <c r="H1482" s="73">
        <f>IF([2]自有船应收租金!AB1424="","",[2]自有船应收租金!AB1424)</f>
        <v>186185</v>
      </c>
      <c r="I1482" s="77" t="str">
        <f>[2]自有船应收租金!Y1424</f>
        <v>1.25%佣金/v.21010-21016劳务费</v>
      </c>
    </row>
    <row r="1483" spans="2:9" s="53" customFormat="1" ht="12" customHeight="1">
      <c r="B1483" s="73" t="str">
        <f>[2]自有船应收租金!B1425</f>
        <v>Heung-A Manila</v>
      </c>
      <c r="C1483" s="73" t="str">
        <f>[2]自有船应收租金!C1425</f>
        <v>SCP</v>
      </c>
      <c r="D1483" s="73" t="str">
        <f>[2]自有船应收租金!F1425</f>
        <v>第09期</v>
      </c>
      <c r="E1483" s="73" t="str">
        <f>[2]自有船应收租金!I1425</f>
        <v>2021.06.02-2021.06.17</v>
      </c>
      <c r="F1483" s="74">
        <f>[2]自有船应收租金!V1425</f>
        <v>0</v>
      </c>
      <c r="G1483" s="73">
        <f>[2]自有船应收租金!AA1425</f>
        <v>130284.07534246601</v>
      </c>
      <c r="H1483" s="73">
        <f>IF([2]自有船应收租金!AB1425="","",[2]自有船应收租金!AB1425)</f>
        <v>130276.56</v>
      </c>
      <c r="I1483" s="77" t="str">
        <f>[2]自有船应收租金!Y1425</f>
        <v>1.25%佣金</v>
      </c>
    </row>
    <row r="1484" spans="2:9" s="53" customFormat="1" ht="12" customHeight="1">
      <c r="B1484" s="73" t="str">
        <f>[2]自有船应收租金!B1426</f>
        <v>JRS CORVUS</v>
      </c>
      <c r="C1484" s="73" t="str">
        <f>[2]自有船应收租金!C1426</f>
        <v>STM</v>
      </c>
      <c r="D1484" s="73" t="str">
        <f>[2]自有船应收租金!F1426</f>
        <v>第12期</v>
      </c>
      <c r="E1484" s="73" t="str">
        <f>[2]自有船应收租金!I1426</f>
        <v>2021.06.03-2021.06.18</v>
      </c>
      <c r="F1484" s="74">
        <f>[2]自有船应收租金!V1426</f>
        <v>0</v>
      </c>
      <c r="G1484" s="73">
        <f>[2]自有船应收租金!AA1426</f>
        <v>105700</v>
      </c>
      <c r="H1484" s="73">
        <f>IF([2]自有船应收租金!AB1426="","",[2]自有船应收租金!AB1426)</f>
        <v>105700</v>
      </c>
      <c r="I1484" s="77">
        <f>[2]自有船应收租金!Y1426</f>
        <v>0</v>
      </c>
    </row>
    <row r="1485" spans="2:9" s="53" customFormat="1" ht="12" customHeight="1">
      <c r="B1485" s="73" t="str">
        <f>[2]自有船应收租金!B1427</f>
        <v>Contship Day</v>
      </c>
      <c r="C1485" s="73" t="str">
        <f>[2]自有船应收租金!C1427</f>
        <v>APL</v>
      </c>
      <c r="D1485" s="73" t="str">
        <f>[2]自有船应收租金!F1427</f>
        <v>第15期</v>
      </c>
      <c r="E1485" s="73" t="str">
        <f>[2]自有船应收租金!I1427</f>
        <v>2021.06.04-2021.06.19</v>
      </c>
      <c r="F1485" s="74">
        <f>[2]自有船应收租金!V1427</f>
        <v>0</v>
      </c>
      <c r="G1485" s="73">
        <f>[2]自有船应收租金!AA1427</f>
        <v>73200</v>
      </c>
      <c r="H1485" s="73">
        <f>IF([2]自有船应收租金!AB1427="","",[2]自有船应收租金!AB1427)</f>
        <v>29806.85</v>
      </c>
      <c r="I1485" s="77" t="str">
        <f>[2]自有船应收租金!Y1427</f>
        <v>油样检测费</v>
      </c>
    </row>
    <row r="1486" spans="2:9" s="53" customFormat="1" ht="12" customHeight="1">
      <c r="B1486" s="73" t="str">
        <f>[2]自有船应收租金!B1428</f>
        <v>ACACIA VIRGO</v>
      </c>
      <c r="C1486" s="73" t="str">
        <f>[2]自有船应收租金!C1428</f>
        <v>SKR</v>
      </c>
      <c r="D1486" s="73" t="str">
        <f>[2]自有船应收租金!F1428</f>
        <v>第05期</v>
      </c>
      <c r="E1486" s="73" t="str">
        <f>[2]自有船应收租金!I1428</f>
        <v>2021.06.04-2021.06.19</v>
      </c>
      <c r="F1486" s="74">
        <f>[2]自有船应收租金!V1428</f>
        <v>0</v>
      </c>
      <c r="G1486" s="73">
        <f>[2]自有船应收租金!AA1428</f>
        <v>156231.25</v>
      </c>
      <c r="H1486" s="73">
        <f>IF([2]自有船应收租金!AB1428="","",[2]自有船应收租金!AB1428)</f>
        <v>156223.78</v>
      </c>
      <c r="I1486" s="77" t="str">
        <f>[2]自有船应收租金!Y1428</f>
        <v>1.25%佣金</v>
      </c>
    </row>
    <row r="1487" spans="2:9" s="53" customFormat="1" ht="12" customHeight="1">
      <c r="B1487" s="73" t="str">
        <f>[2]自有船应收租金!B1429</f>
        <v>Heung-A Singapore</v>
      </c>
      <c r="C1487" s="73" t="str">
        <f>[2]自有船应收租金!C1429</f>
        <v>SKR</v>
      </c>
      <c r="D1487" s="73" t="str">
        <f>[2]自有船应收租金!F1429</f>
        <v>第02期</v>
      </c>
      <c r="E1487" s="73" t="str">
        <f>[2]自有船应收租金!I1429</f>
        <v>2021.06.05-2021.06.20</v>
      </c>
      <c r="F1487" s="74">
        <f>[2]自有船应收租金!V1429</f>
        <v>0</v>
      </c>
      <c r="G1487" s="73">
        <f>[2]自有船应收租金!AA1429</f>
        <v>143527.03612666699</v>
      </c>
      <c r="H1487" s="73">
        <f>IF([2]自有船应收租金!AB1429="","",[2]自有船应收租金!AB1429)</f>
        <v>143519.49</v>
      </c>
      <c r="I1487" s="77" t="str">
        <f>[2]自有船应收租金!Y1429</f>
        <v>停租修船2021.05.23 0330-06.03 2030LT 11.70833天</v>
      </c>
    </row>
    <row r="1488" spans="2:9" s="53" customFormat="1" ht="12" customHeight="1">
      <c r="B1488" s="73" t="str">
        <f>[2]自有船应收租金!B1430</f>
        <v>LISBOA</v>
      </c>
      <c r="C1488" s="73" t="str">
        <f>[2]自有船应收租金!C1430</f>
        <v>KMTC</v>
      </c>
      <c r="D1488" s="73" t="str">
        <f>[2]自有船应收租金!F1430</f>
        <v>第07期</v>
      </c>
      <c r="E1488" s="73" t="str">
        <f>[2]自有船应收租金!I1430</f>
        <v>2021.06.06-2021.06.21</v>
      </c>
      <c r="F1488" s="74">
        <f>[2]自有船应收租金!V1430</f>
        <v>0</v>
      </c>
      <c r="G1488" s="73">
        <f>[2]自有船应收租金!AA1430</f>
        <v>119200</v>
      </c>
      <c r="H1488" s="73">
        <f>IF([2]自有船应收租金!AB1430="","",[2]自有船应收租金!AB1430)</f>
        <v>119198.06</v>
      </c>
      <c r="I1488" s="77">
        <f>[2]自有船应收租金!Y1430</f>
        <v>0</v>
      </c>
    </row>
    <row r="1489" spans="2:9" s="53" customFormat="1" ht="12" customHeight="1">
      <c r="B1489" s="73" t="str">
        <f>[2]自有船应收租金!B1431</f>
        <v>A MAKOTO</v>
      </c>
      <c r="C1489" s="73" t="str">
        <f>[2]自有船应收租金!C1431</f>
        <v>STM</v>
      </c>
      <c r="D1489" s="73" t="str">
        <f>[2]自有船应收租金!F1431</f>
        <v>第02期</v>
      </c>
      <c r="E1489" s="73" t="str">
        <f>[2]自有船应收租金!I1431</f>
        <v>2021.06.08-2021.06.23</v>
      </c>
      <c r="F1489" s="74">
        <f>[2]自有船应收租金!V1431</f>
        <v>0</v>
      </c>
      <c r="G1489" s="73">
        <f>[2]自有船应收租金!AA1431</f>
        <v>181200</v>
      </c>
      <c r="H1489" s="73">
        <f>IF([2]自有船应收租金!AB1431="","",[2]自有船应收租金!AB1431)</f>
        <v>181200</v>
      </c>
      <c r="I1489" s="77">
        <f>[2]自有船应收租金!Y1431</f>
        <v>0</v>
      </c>
    </row>
    <row r="1490" spans="2:9" s="53" customFormat="1" ht="12" customHeight="1">
      <c r="B1490" s="73" t="str">
        <f>[2]自有船应收租金!B1432</f>
        <v>A ROKU</v>
      </c>
      <c r="C1490" s="73" t="str">
        <f>[2]自有船应收租金!C1432</f>
        <v>CUL</v>
      </c>
      <c r="D1490" s="73" t="str">
        <f>[2]自有船应收租金!F1432</f>
        <v>第02期</v>
      </c>
      <c r="E1490" s="73" t="str">
        <f>[2]自有船应收租金!I1432</f>
        <v>2021.06.06-2021.06.21</v>
      </c>
      <c r="F1490" s="74">
        <f>[2]自有船应收租金!V1432</f>
        <v>0</v>
      </c>
      <c r="G1490" s="73">
        <f>[2]自有船应收租金!AA1432</f>
        <v>454900.49082191801</v>
      </c>
      <c r="H1490" s="73">
        <f>IF([2]自有船应收租金!AB1432="","",[2]自有船应收租金!AB1432)</f>
        <v>454900.49</v>
      </c>
      <c r="I1490" s="77">
        <f>[2]自有船应收租金!Y1432</f>
        <v>0</v>
      </c>
    </row>
    <row r="1491" spans="2:9" s="53" customFormat="1" ht="12" customHeight="1">
      <c r="B1491" s="73" t="str">
        <f>[2]自有船应收租金!B1433</f>
        <v>ACACIA LIBRA</v>
      </c>
      <c r="C1491" s="73" t="str">
        <f>[2]自有船应收租金!C1433</f>
        <v>COSCO</v>
      </c>
      <c r="D1491" s="73" t="str">
        <f>[2]自有船应收租金!F1433</f>
        <v>第19期</v>
      </c>
      <c r="E1491" s="73" t="str">
        <f>[2]自有船应收租金!I1433</f>
        <v>2021.06.07-2021.06.22</v>
      </c>
      <c r="F1491" s="74">
        <f>[2]自有船应收租金!V1433</f>
        <v>-2572.9836714497801</v>
      </c>
      <c r="G1491" s="73">
        <f>[2]自有船应收租金!AA1433</f>
        <v>146497.98367145</v>
      </c>
      <c r="H1491" s="73">
        <f>IF([2]自有船应收租金!AB1433="","",[2]自有船应收租金!AB1433)</f>
        <v>146496.04</v>
      </c>
      <c r="I1491" s="77" t="str">
        <f>[2]自有船应收租金!Y1433</f>
        <v>船员劳务费04月</v>
      </c>
    </row>
    <row r="1492" spans="2:9" s="53" customFormat="1" ht="12" customHeight="1">
      <c r="B1492" s="73" t="str">
        <f>[2]自有船应收租金!B1434</f>
        <v>A MIZUHO</v>
      </c>
      <c r="C1492" s="73" t="str">
        <f>[2]自有船应收租金!C1434</f>
        <v>Heung-A</v>
      </c>
      <c r="D1492" s="73" t="str">
        <f>[2]自有船应收租金!F1434</f>
        <v>第09期</v>
      </c>
      <c r="E1492" s="73" t="str">
        <f>[2]自有船应收租金!I1434</f>
        <v>2021.06.07-2021.06.22</v>
      </c>
      <c r="F1492" s="74">
        <f>[2]自有船应收租金!V1434</f>
        <v>0</v>
      </c>
      <c r="G1492" s="73">
        <f>[2]自有船应收租金!AA1434</f>
        <v>153616.438356164</v>
      </c>
      <c r="H1492" s="73">
        <f>IF([2]自有船应收租金!AB1434="","",[2]自有船应收租金!AB1434)</f>
        <v>153608.94</v>
      </c>
      <c r="I1492" s="77">
        <f>[2]自有船应收租金!Y1434</f>
        <v>0</v>
      </c>
    </row>
    <row r="1493" spans="2:9" s="53" customFormat="1" ht="12" customHeight="1">
      <c r="B1493" s="73" t="str">
        <f>[2]自有船应收租金!B1435</f>
        <v>ACACIA WA</v>
      </c>
      <c r="C1493" s="73" t="str">
        <f>[2]自有船应收租金!C1435</f>
        <v>CKL</v>
      </c>
      <c r="D1493" s="73" t="str">
        <f>[2]自有船应收租金!F1435</f>
        <v>第04期</v>
      </c>
      <c r="E1493" s="73" t="str">
        <f>[2]自有船应收租金!I1435</f>
        <v>2021.06.08-2021.06.23</v>
      </c>
      <c r="F1493" s="74">
        <f>[2]自有船应收租金!V1435</f>
        <v>0</v>
      </c>
      <c r="G1493" s="73">
        <f>[2]自有船应收租金!AA1435</f>
        <v>141310.53082191799</v>
      </c>
      <c r="H1493" s="73">
        <f>IF([2]自有船应收租金!AB1435="","",[2]自有船应收租金!AB1435)</f>
        <v>141303.04000000001</v>
      </c>
      <c r="I1493" s="77">
        <f>[2]自有船应收租金!Y1435</f>
        <v>0</v>
      </c>
    </row>
    <row r="1494" spans="2:9" s="53" customFormat="1" ht="12" customHeight="1">
      <c r="B1494" s="73" t="str">
        <f>[2]自有船应收租金!B1436</f>
        <v>A KEIGA</v>
      </c>
      <c r="C1494" s="73" t="str">
        <f>[2]自有船应收租金!C1436</f>
        <v>DBR</v>
      </c>
      <c r="D1494" s="73" t="str">
        <f>[2]自有船应收租金!F1436</f>
        <v>第12期</v>
      </c>
      <c r="E1494" s="73" t="str">
        <f>[2]自有船应收租金!I1436</f>
        <v>2021.06.08-2021.06.23</v>
      </c>
      <c r="F1494" s="74">
        <f>[2]自有船应收租金!V1436</f>
        <v>0</v>
      </c>
      <c r="G1494" s="73">
        <f>[2]自有船应收租金!AA1436</f>
        <v>97350</v>
      </c>
      <c r="H1494" s="73">
        <f>IF([2]自有船应收租金!AB1436="","",[2]自有船应收租金!AB1436)</f>
        <v>97350</v>
      </c>
      <c r="I1494" s="77">
        <f>[2]自有船应收租金!Y1436</f>
        <v>0</v>
      </c>
    </row>
    <row r="1495" spans="2:9" s="53" customFormat="1" ht="12" customHeight="1">
      <c r="B1495" s="73" t="str">
        <f>[2]自有船应收租金!B1437</f>
        <v>A MYOKO</v>
      </c>
      <c r="C1495" s="73" t="str">
        <f>[2]自有船应收租金!C1437</f>
        <v>DBR</v>
      </c>
      <c r="D1495" s="73" t="str">
        <f>[2]自有船应收租金!F1437</f>
        <v>第08期</v>
      </c>
      <c r="E1495" s="73" t="str">
        <f>[2]自有船应收租金!I1437</f>
        <v>2021.06.09-2021.06.24</v>
      </c>
      <c r="F1495" s="74">
        <f>[2]自有船应收租金!V1437</f>
        <v>-7210</v>
      </c>
      <c r="G1495" s="73">
        <f>[2]自有船应收租金!AA1437</f>
        <v>104560</v>
      </c>
      <c r="H1495" s="73">
        <f>IF([2]自有船应收租金!AB1437="","",[2]自有船应收租金!AB1437)</f>
        <v>104560</v>
      </c>
      <c r="I1495" s="77" t="str">
        <f>[2]自有船应收租金!Y1437</f>
        <v>船员劳务费v.2118-2120</v>
      </c>
    </row>
    <row r="1496" spans="2:9" s="53" customFormat="1" ht="12" customHeight="1">
      <c r="B1496" s="73" t="str">
        <f>[2]自有船应收租金!B1438</f>
        <v>A Daisen</v>
      </c>
      <c r="C1496" s="73" t="str">
        <f>[2]自有船应收租金!C1438</f>
        <v>BAL</v>
      </c>
      <c r="D1496" s="73" t="str">
        <f>[2]自有船应收租金!F1438</f>
        <v>第03期</v>
      </c>
      <c r="E1496" s="73" t="str">
        <f>[2]自有船应收租金!I1438</f>
        <v>2021.06.09-2021.06.24</v>
      </c>
      <c r="F1496" s="74">
        <f>[2]自有船应收租金!V1438</f>
        <v>0</v>
      </c>
      <c r="G1496" s="73">
        <f>[2]自有船应收租金!AA1438</f>
        <v>510900</v>
      </c>
      <c r="H1496" s="73">
        <f>IF([2]自有船应收租金!AB1438="","",[2]自有船应收租金!AB1438)</f>
        <v>510867.58</v>
      </c>
      <c r="I1496" s="77">
        <f>[2]自有船应收租金!Y1438</f>
        <v>0</v>
      </c>
    </row>
    <row r="1497" spans="2:9" s="53" customFormat="1" ht="12" customHeight="1">
      <c r="B1497" s="73" t="str">
        <f>[2]自有船应收租金!B1439</f>
        <v>A HOKEN</v>
      </c>
      <c r="C1497" s="73" t="str">
        <f>[2]自有船应收租金!C1439</f>
        <v>COSCO</v>
      </c>
      <c r="D1497" s="73" t="str">
        <f>[2]自有船应收租金!F1439</f>
        <v>第01期</v>
      </c>
      <c r="E1497" s="73" t="str">
        <f>[2]自有船应收租金!I1439</f>
        <v>2021.06.09-2021.06.24</v>
      </c>
      <c r="F1497" s="74">
        <f>[2]自有船应收租金!V1439</f>
        <v>0</v>
      </c>
      <c r="G1497" s="73">
        <f>[2]自有船应收租金!AA1439</f>
        <v>176250</v>
      </c>
      <c r="H1497" s="73">
        <f>IF([2]自有船应收租金!AB1439="","",[2]自有船应收租金!AB1439)</f>
        <v>176242.66</v>
      </c>
      <c r="I1497" s="77">
        <f>[2]自有船应收租金!Y1439</f>
        <v>0</v>
      </c>
    </row>
    <row r="1498" spans="2:9" s="53" customFormat="1" ht="12" customHeight="1">
      <c r="B1498" s="73" t="str">
        <f>[2]自有船应收租金!B1440</f>
        <v>ACACIA TAURUS</v>
      </c>
      <c r="C1498" s="73" t="str">
        <f>[2]自有船应收租金!C1440</f>
        <v>STM</v>
      </c>
      <c r="D1498" s="73" t="str">
        <f>[2]自有船应收租金!F1440</f>
        <v>第07期</v>
      </c>
      <c r="E1498" s="73" t="str">
        <f>[2]自有船应收租金!I1440</f>
        <v>2021.06.11-2021.06.26</v>
      </c>
      <c r="F1498" s="74">
        <f>[2]自有船应收租金!V1440</f>
        <v>0</v>
      </c>
      <c r="G1498" s="73">
        <f>[2]自有船应收租金!AA1440</f>
        <v>83150</v>
      </c>
      <c r="H1498" s="73">
        <f>IF([2]自有船应收租金!AB1440="","",[2]自有船应收租金!AB1440)</f>
        <v>83150.05</v>
      </c>
      <c r="I1498" s="77">
        <f>[2]自有船应收租金!Y1440</f>
        <v>0</v>
      </c>
    </row>
    <row r="1499" spans="2:9" s="53" customFormat="1" ht="12" customHeight="1">
      <c r="B1499" s="73" t="str">
        <f>[2]自有船应收租金!B1441</f>
        <v>ACACIA REI</v>
      </c>
      <c r="C1499" s="73" t="str">
        <f>[2]自有船应收租金!C1441</f>
        <v>STM</v>
      </c>
      <c r="D1499" s="73" t="str">
        <f>[2]自有船应收租金!F1441</f>
        <v>第20期</v>
      </c>
      <c r="E1499" s="73" t="str">
        <f>[2]自有船应收租金!I1441</f>
        <v>2021.06.12-2021.06.27</v>
      </c>
      <c r="F1499" s="74">
        <f>[2]自有船应收租金!V1441</f>
        <v>0</v>
      </c>
      <c r="G1499" s="73">
        <f>[2]自有船应收租金!AA1441</f>
        <v>181200</v>
      </c>
      <c r="H1499" s="73">
        <f>IF([2]自有船应收租金!AB1441="","",[2]自有船应收租金!AB1441)</f>
        <v>181200</v>
      </c>
      <c r="I1499" s="77">
        <f>[2]自有船应收租金!Y1441</f>
        <v>0</v>
      </c>
    </row>
    <row r="1500" spans="2:9" s="53" customFormat="1" ht="12" customHeight="1">
      <c r="B1500" s="73" t="str">
        <f>[2]自有船应收租金!B1442</f>
        <v>ACACIA HAWK</v>
      </c>
      <c r="C1500" s="73" t="str">
        <f>[2]自有船应收租金!C1442</f>
        <v>CMS</v>
      </c>
      <c r="D1500" s="73" t="str">
        <f>[2]自有船应收租金!F1442</f>
        <v>第83期</v>
      </c>
      <c r="E1500" s="73" t="str">
        <f>[2]自有船应收租金!I1442</f>
        <v>2021.06.11-2021.06.26</v>
      </c>
      <c r="F1500" s="74">
        <f>[2]自有船应收租金!V1442</f>
        <v>0</v>
      </c>
      <c r="G1500" s="73">
        <f>[2]自有船应收租金!AA1442</f>
        <v>105542.465753425</v>
      </c>
      <c r="H1500" s="73">
        <f>IF([2]自有船应收租金!AB1442="","",[2]自有船应收租金!AB1442)</f>
        <v>105514.98</v>
      </c>
      <c r="I1500" s="77">
        <f>[2]自有船应收租金!Y1442</f>
        <v>0</v>
      </c>
    </row>
    <row r="1501" spans="2:9" s="53" customFormat="1" ht="12" customHeight="1">
      <c r="B1501" s="73" t="str">
        <f>[2]自有船应收租金!B1443</f>
        <v>A FUJI</v>
      </c>
      <c r="C1501" s="73" t="str">
        <f>[2]自有船应收租金!C1443</f>
        <v>APL</v>
      </c>
      <c r="D1501" s="73" t="str">
        <f>[2]自有船应收租金!F1443</f>
        <v>第11期</v>
      </c>
      <c r="E1501" s="73" t="str">
        <f>[2]自有船应收租金!I1443</f>
        <v>2021.06.13-2021.06.28</v>
      </c>
      <c r="F1501" s="74">
        <f>[2]自有船应收租金!V1443</f>
        <v>-1432</v>
      </c>
      <c r="G1501" s="73">
        <f>[2]自有船应收租金!AA1443</f>
        <v>262317.58</v>
      </c>
      <c r="H1501" s="73">
        <f>IF([2]自有船应收租金!AB1443="","",[2]自有船应收租金!AB1443)</f>
        <v>260878.07</v>
      </c>
      <c r="I1501" s="77" t="str">
        <f>[2]自有船应收租金!Y1443</f>
        <v>油样检测费/船员劳务费4.14-5.26</v>
      </c>
    </row>
    <row r="1502" spans="2:9" s="53" customFormat="1" ht="12" customHeight="1">
      <c r="B1502" s="73" t="str">
        <f>[2]自有船应收租金!B1444</f>
        <v>A BOTE</v>
      </c>
      <c r="C1502" s="73" t="str">
        <f>[2]自有船应收租金!C1444</f>
        <v>TCL</v>
      </c>
      <c r="D1502" s="73" t="str">
        <f>[2]自有船应收租金!F1444</f>
        <v>第06期</v>
      </c>
      <c r="E1502" s="73" t="str">
        <f>[2]自有船应收租金!I1444</f>
        <v>2021.06.14-2021.06.29</v>
      </c>
      <c r="F1502" s="74">
        <f>[2]自有船应收租金!V1444</f>
        <v>0</v>
      </c>
      <c r="G1502" s="73">
        <f>[2]自有船应收租金!AA1444</f>
        <v>188100</v>
      </c>
      <c r="H1502" s="73">
        <f>IF([2]自有船应收租金!AB1444="","",[2]自有船应收租金!AB1444)</f>
        <v>188061.49</v>
      </c>
      <c r="I1502" s="77">
        <f>[2]自有船应收租金!Y1444</f>
        <v>0</v>
      </c>
    </row>
    <row r="1503" spans="2:9" s="53" customFormat="1" ht="12" customHeight="1">
      <c r="B1503" s="73" t="str">
        <f>[2]自有船应收租金!B1445</f>
        <v>Heung-A Jakarta</v>
      </c>
      <c r="C1503" s="73" t="str">
        <f>[2]自有船应收租金!C1445</f>
        <v>PAN</v>
      </c>
      <c r="D1503" s="73" t="str">
        <f>[2]自有船应收租金!F1445</f>
        <v>第17期</v>
      </c>
      <c r="E1503" s="73" t="str">
        <f>[2]自有船应收租金!I1445</f>
        <v>2021.06.13-2021.06.28</v>
      </c>
      <c r="F1503" s="74">
        <f>[2]自有船应收租金!V1445</f>
        <v>0</v>
      </c>
      <c r="G1503" s="73">
        <f>[2]自有船应收租金!AA1445</f>
        <v>165500</v>
      </c>
      <c r="H1503" s="73">
        <f>IF([2]自有船应收租金!AB1445="","",[2]自有船应收租金!AB1445)</f>
        <v>165472.49</v>
      </c>
      <c r="I1503" s="77">
        <f>[2]自有船应收租金!Y1445</f>
        <v>0</v>
      </c>
    </row>
    <row r="1504" spans="2:9" s="53" customFormat="1" ht="12" customHeight="1">
      <c r="B1504" s="73" t="str">
        <f>[2]自有船应收租金!B1446</f>
        <v>ACACIA MING</v>
      </c>
      <c r="C1504" s="73" t="str">
        <f>[2]自有船应收租金!C1446</f>
        <v>EAS</v>
      </c>
      <c r="D1504" s="73" t="str">
        <f>[2]自有船应收租金!F1446</f>
        <v>第07期</v>
      </c>
      <c r="E1504" s="73" t="str">
        <f>[2]自有船应收租金!I1446</f>
        <v>2021.06.14-2021.06.29</v>
      </c>
      <c r="F1504" s="74">
        <f>[2]自有船应收租金!V1446</f>
        <v>0</v>
      </c>
      <c r="G1504" s="73">
        <f>[2]自有船应收租金!AA1446</f>
        <v>123641.095890411</v>
      </c>
      <c r="H1504" s="73">
        <f>IF([2]自有船应收租金!AB1446="","",[2]自有船应收租金!AB1446)</f>
        <v>123608.62</v>
      </c>
      <c r="I1504" s="77">
        <f>[2]自有船应收租金!Y1446</f>
        <v>0</v>
      </c>
    </row>
    <row r="1505" spans="2:9" s="53" customFormat="1" ht="12" customHeight="1">
      <c r="B1505" s="73" t="str">
        <f>[2]自有船应收租金!B1447</f>
        <v>JRS CARINA</v>
      </c>
      <c r="C1505" s="73" t="str">
        <f>[2]自有船应收租金!C1447</f>
        <v>CCL</v>
      </c>
      <c r="D1505" s="73" t="str">
        <f>[2]自有船应收租金!F1447</f>
        <v>第73期</v>
      </c>
      <c r="E1505" s="73" t="str">
        <f>[2]自有船应收租金!I1447</f>
        <v>2021.06.14-2021.06.29</v>
      </c>
      <c r="F1505" s="74">
        <f>[2]自有船应收租金!V1447</f>
        <v>0</v>
      </c>
      <c r="G1505" s="73">
        <f>[2]自有船应收租金!AA1447</f>
        <v>109426.28</v>
      </c>
      <c r="H1505" s="73">
        <f>IF([2]自有船应收租金!AB1447="","",[2]自有船应收租金!AB1447)</f>
        <v>109418.8</v>
      </c>
      <c r="I1505" s="77">
        <f>[2]自有船应收租金!Y1447</f>
        <v>0</v>
      </c>
    </row>
    <row r="1506" spans="2:9" s="53" customFormat="1" ht="12" customHeight="1">
      <c r="B1506" s="73" t="str">
        <f>[2]自有船应收租金!B1448</f>
        <v>ACACIA ARIES</v>
      </c>
      <c r="C1506" s="73" t="str">
        <f>[2]自有船应收租金!C1448</f>
        <v>STM</v>
      </c>
      <c r="D1506" s="73" t="str">
        <f>[2]自有船应收租金!F1448</f>
        <v>第33期</v>
      </c>
      <c r="E1506" s="73" t="str">
        <f>[2]自有船应收租金!I1448</f>
        <v>2021.06.14-2021.06.29</v>
      </c>
      <c r="F1506" s="74">
        <f>[2]自有船应收租金!V1448</f>
        <v>0</v>
      </c>
      <c r="G1506" s="73">
        <f>[2]自有船应收租金!AA1448</f>
        <v>83150</v>
      </c>
      <c r="H1506" s="73">
        <f>IF([2]自有船应收租金!AB1448="","",[2]自有船应收租金!AB1448)</f>
        <v>83150</v>
      </c>
      <c r="I1506" s="77">
        <f>[2]自有船应收租金!Y1448</f>
        <v>0</v>
      </c>
    </row>
    <row r="1507" spans="2:9" s="53" customFormat="1" ht="12" customHeight="1">
      <c r="B1507" s="73" t="str">
        <f>[2]自有船应收租金!B1449</f>
        <v>A KIBO</v>
      </c>
      <c r="C1507" s="73" t="str">
        <f>[2]自有船应收租金!C1449</f>
        <v>GMS</v>
      </c>
      <c r="D1507" s="73" t="str">
        <f>[2]自有船应收租金!F1449</f>
        <v>第14期</v>
      </c>
      <c r="E1507" s="73" t="str">
        <f>[2]自有船应收租金!I1449</f>
        <v>2021.06.15-2021.06.30</v>
      </c>
      <c r="F1507" s="74">
        <f>[2]自有船应收租金!V1449</f>
        <v>0</v>
      </c>
      <c r="G1507" s="73">
        <f>[2]自有船应收租金!AA1449</f>
        <v>171243.75</v>
      </c>
      <c r="H1507" s="73">
        <f>IF([2]自有船应收租金!AB1449="","",[2]自有船应收租金!AB1449)</f>
        <v>171243.75</v>
      </c>
      <c r="I1507" s="77" t="str">
        <f>[2]自有船应收租金!Y1449</f>
        <v>1.25%佣金</v>
      </c>
    </row>
    <row r="1508" spans="2:9" s="53" customFormat="1" ht="12" customHeight="1">
      <c r="B1508" s="73" t="str">
        <f>[2]自有船应收租金!B1450</f>
        <v>A KINKA</v>
      </c>
      <c r="C1508" s="73" t="str">
        <f>[2]自有船应收租金!C1450</f>
        <v>SKR</v>
      </c>
      <c r="D1508" s="73" t="str">
        <f>[2]自有船应收租金!F1450</f>
        <v>第04期</v>
      </c>
      <c r="E1508" s="73" t="str">
        <f>[2]自有船应收租金!I1450</f>
        <v>2021.06.15-2021.06.30</v>
      </c>
      <c r="F1508" s="74">
        <f>[2]自有船应收租金!V1450</f>
        <v>0</v>
      </c>
      <c r="G1508" s="73">
        <f>[2]自有船应收租金!AA1450</f>
        <v>132625</v>
      </c>
      <c r="H1508" s="73">
        <f>IF([2]自有船应收租金!AB1450="","",[2]自有船应收租金!AB1450)</f>
        <v>132617.51999999999</v>
      </c>
      <c r="I1508" s="77">
        <f>[2]自有船应收租金!Y1450</f>
        <v>0</v>
      </c>
    </row>
    <row r="1509" spans="2:9" s="53" customFormat="1" ht="12" customHeight="1">
      <c r="B1509" s="73" t="str">
        <f>[2]自有船应收租金!B1451</f>
        <v>A FUKU</v>
      </c>
      <c r="C1509" s="73" t="str">
        <f>[2]自有船应收租金!C1451</f>
        <v>TSL</v>
      </c>
      <c r="D1509" s="73" t="str">
        <f>[2]自有船应收租金!F1451</f>
        <v>第18期</v>
      </c>
      <c r="E1509" s="73" t="str">
        <f>[2]自有船应收租金!I1451</f>
        <v>2021.06.16-2021.07.01</v>
      </c>
      <c r="F1509" s="74">
        <f>[2]自有船应收租金!V1451</f>
        <v>0</v>
      </c>
      <c r="G1509" s="73">
        <f>[2]自有船应收租金!AA1451</f>
        <v>153037.5</v>
      </c>
      <c r="H1509" s="73">
        <f>IF([2]自有船应收租金!AB1451="","",[2]自有船应收租金!AB1451)</f>
        <v>153020.07</v>
      </c>
      <c r="I1509" s="77" t="str">
        <f>[2]自有船应收租金!Y1451</f>
        <v>1.25%佣金</v>
      </c>
    </row>
    <row r="1510" spans="2:9" s="53" customFormat="1" ht="12" customHeight="1">
      <c r="B1510" s="73" t="str">
        <f>[2]自有船应收租金!B1452</f>
        <v>A KOU</v>
      </c>
      <c r="C1510" s="73" t="str">
        <f>[2]自有船应收租金!C1452</f>
        <v>TSL</v>
      </c>
      <c r="D1510" s="73" t="str">
        <f>[2]自有船应收租金!F1452</f>
        <v>第07期</v>
      </c>
      <c r="E1510" s="73" t="str">
        <f>[2]自有船应收租金!I1452</f>
        <v>2021.06.16-2021.07.01</v>
      </c>
      <c r="F1510" s="74">
        <f>[2]自有船应收租金!V1452</f>
        <v>0</v>
      </c>
      <c r="G1510" s="73">
        <f>[2]自有船应收租金!AA1452</f>
        <v>172598.59</v>
      </c>
      <c r="H1510" s="73">
        <f>IF([2]自有船应收租金!AB1452="","",[2]自有船应收租金!AB1452)</f>
        <v>172581.1</v>
      </c>
      <c r="I1510" s="77" t="str">
        <f>[2]自有船应收租金!Y1452</f>
        <v>1.25%佣金</v>
      </c>
    </row>
    <row r="1511" spans="2:9" s="53" customFormat="1" ht="12" customHeight="1">
      <c r="B1511" s="73" t="str">
        <f>[2]自有船应收租金!B1453</f>
        <v>Heung-A Manila</v>
      </c>
      <c r="C1511" s="73" t="str">
        <f>[2]自有船应收租金!C1453</f>
        <v>SCP</v>
      </c>
      <c r="D1511" s="73" t="str">
        <f>[2]自有船应收租金!F1453</f>
        <v>第10期</v>
      </c>
      <c r="E1511" s="73" t="str">
        <f>[2]自有船应收租金!I1453</f>
        <v>2021.06.17-2021.07.02</v>
      </c>
      <c r="F1511" s="74">
        <f>[2]自有船应收租金!V1453</f>
        <v>-700</v>
      </c>
      <c r="G1511" s="73">
        <f>[2]自有船应收租金!AA1453</f>
        <v>4092.34534246575</v>
      </c>
      <c r="H1511" s="73">
        <f>IF([2]自有船应收租金!AB1453="","",[2]自有船应收租金!AB1453)</f>
        <v>4085.4</v>
      </c>
      <c r="I1511" s="77" t="str">
        <f>[2]自有船应收租金!Y1453</f>
        <v>1.25%佣金/劳务费V.2119W</v>
      </c>
    </row>
    <row r="1512" spans="2:9" s="53" customFormat="1" ht="12" customHeight="1">
      <c r="B1512" s="73" t="str">
        <f>[2]自有船应收租金!B1454</f>
        <v>JRS CORVUS</v>
      </c>
      <c r="C1512" s="73" t="str">
        <f>[2]自有船应收租金!C1454</f>
        <v>STM</v>
      </c>
      <c r="D1512" s="73" t="str">
        <f>[2]自有船应收租金!F1454</f>
        <v>第13期</v>
      </c>
      <c r="E1512" s="73" t="str">
        <f>[2]自有船应收租金!I1454</f>
        <v>2021.06.18-2021.07.03</v>
      </c>
      <c r="F1512" s="74">
        <f>[2]自有船应收租金!V1454</f>
        <v>0</v>
      </c>
      <c r="G1512" s="73">
        <f>[2]自有船应收租金!AA1454</f>
        <v>105700</v>
      </c>
      <c r="H1512" s="73">
        <f>IF([2]自有船应收租金!AB1454="","",[2]自有船应收租金!AB1454)</f>
        <v>105700</v>
      </c>
      <c r="I1512" s="77">
        <f>[2]自有船应收租金!Y1454</f>
        <v>0</v>
      </c>
    </row>
    <row r="1513" spans="2:9" s="53" customFormat="1" ht="12" customHeight="1">
      <c r="B1513" s="73" t="str">
        <f>[2]自有船应收租金!B1455</f>
        <v>ACACIA VIRGO</v>
      </c>
      <c r="C1513" s="73" t="str">
        <f>[2]自有船应收租金!C1455</f>
        <v>SKR</v>
      </c>
      <c r="D1513" s="73" t="str">
        <f>[2]自有船应收租金!F1455</f>
        <v>第06期</v>
      </c>
      <c r="E1513" s="73" t="str">
        <f>[2]自有船应收租金!I1455</f>
        <v>2021.06.19-2021.07.04</v>
      </c>
      <c r="F1513" s="74">
        <f>[2]自有船应收租金!V1455</f>
        <v>0</v>
      </c>
      <c r="G1513" s="73">
        <f>[2]自有船应收租金!AA1455</f>
        <v>153539.35499958301</v>
      </c>
      <c r="H1513" s="73">
        <f>IF([2]自有船应收租金!AB1455="","",[2]自有船应收租金!AB1455)</f>
        <v>153531.97</v>
      </c>
      <c r="I1513" s="77" t="str">
        <f>[2]自有船应收租金!Y1455</f>
        <v>1.25%佣金/停租 平泽BV船级社检验缺陷项 2021/06/04 1100-1600LT 0.208333天</v>
      </c>
    </row>
    <row r="1514" spans="2:9" s="53" customFormat="1" ht="12" customHeight="1">
      <c r="B1514" s="73" t="str">
        <f>[2]自有船应收租金!B1456</f>
        <v>Contship Day</v>
      </c>
      <c r="C1514" s="73" t="str">
        <f>[2]自有船应收租金!C1456</f>
        <v>APL</v>
      </c>
      <c r="D1514" s="73" t="str">
        <f>[2]自有船应收租金!F1456</f>
        <v>prefinal</v>
      </c>
      <c r="E1514" s="73" t="str">
        <f>[2]自有船应收租金!I1456</f>
        <v>2021.06.19-2021.06.20</v>
      </c>
      <c r="F1514" s="74">
        <f>[2]自有船应收租金!V1456</f>
        <v>0</v>
      </c>
      <c r="G1514" s="73">
        <f>[2]自有船应收租金!AA1456</f>
        <v>4880</v>
      </c>
      <c r="H1514" s="73">
        <f>IF([2]自有船应收租金!AB1456="","",[2]自有船应收租金!AB1456)</f>
        <v>48258.3</v>
      </c>
      <c r="I1514" s="77" t="str">
        <f>[2]自有船应收租金!Y1456</f>
        <v>油样检测费</v>
      </c>
    </row>
    <row r="1515" spans="2:9" s="53" customFormat="1" ht="12" customHeight="1">
      <c r="B1515" s="73" t="str">
        <f>[2]自有船应收租金!B1457</f>
        <v>Contship Day</v>
      </c>
      <c r="C1515" s="73" t="str">
        <f>[2]自有船应收租金!C1457</f>
        <v>APL</v>
      </c>
      <c r="D1515" s="73" t="str">
        <f>[2]自有船应收租金!F1457</f>
        <v>prefinal2</v>
      </c>
      <c r="E1515" s="73" t="str">
        <f>[2]自有船应收租金!I1457</f>
        <v>2021.06.20-2021.06.20</v>
      </c>
      <c r="F1515" s="74">
        <f>[2]自有船应收租金!V1457</f>
        <v>-12716</v>
      </c>
      <c r="G1515" s="73">
        <f>[2]自有船应收租金!AA1457</f>
        <v>-52046.446100000001</v>
      </c>
      <c r="H1515" s="73" t="str">
        <f>IF([2]自有船应收租金!AB1457="","",[2]自有船应收租金!AB1457)</f>
        <v/>
      </c>
      <c r="I1515" s="77" t="str">
        <f>[2]自有船应收租金!Y1457</f>
        <v>油样检测费/船员劳务费5-6月</v>
      </c>
    </row>
    <row r="1516" spans="2:9" s="53" customFormat="1" ht="12" customHeight="1">
      <c r="B1516" s="73" t="str">
        <f>[2]自有船应收租金!B1458</f>
        <v>Contship Day</v>
      </c>
      <c r="C1516" s="73" t="str">
        <f>[2]自有船应收租金!C1458</f>
        <v>APL</v>
      </c>
      <c r="D1516" s="73" t="str">
        <f>[2]自有船应收租金!F1458</f>
        <v>final</v>
      </c>
      <c r="E1516" s="73" t="str">
        <f>[2]自有船应收租金!I1458</f>
        <v>2021.06.20-2021.06.20</v>
      </c>
      <c r="F1516" s="74">
        <f>[2]自有船应收租金!V1458</f>
        <v>0</v>
      </c>
      <c r="G1516" s="73">
        <f>[2]自有船应收租金!AA1458</f>
        <v>14831.51</v>
      </c>
      <c r="H1516" s="73" t="str">
        <f>IF([2]自有船应收租金!AB1458="","",[2]自有船应收租金!AB1458)</f>
        <v/>
      </c>
      <c r="I1516" s="77">
        <f>[2]自有船应收租金!Y1458</f>
        <v>0</v>
      </c>
    </row>
    <row r="1517" spans="2:9" s="53" customFormat="1" ht="12" customHeight="1">
      <c r="B1517" s="73" t="str">
        <f>[2]自有船应收租金!B1459</f>
        <v>Heung-A Singapore</v>
      </c>
      <c r="C1517" s="73" t="str">
        <f>[2]自有船应收租金!C1459</f>
        <v>SKR</v>
      </c>
      <c r="D1517" s="73" t="str">
        <f>[2]自有船应收租金!F1459</f>
        <v>第03期</v>
      </c>
      <c r="E1517" s="73" t="str">
        <f>[2]自有船应收租金!I1459</f>
        <v>2021.06.20-2021.07.05</v>
      </c>
      <c r="F1517" s="74">
        <f>[2]自有船应收租金!V1459</f>
        <v>0</v>
      </c>
      <c r="G1517" s="73">
        <f>[2]自有船应收租金!AA1459</f>
        <v>221188.59</v>
      </c>
      <c r="H1517" s="73">
        <f>IF([2]自有船应收租金!AB1459="","",[2]自有船应收租金!AB1459)</f>
        <v>221181.22</v>
      </c>
      <c r="I1517" s="77">
        <f>[2]自有船应收租金!Y1459</f>
        <v>0</v>
      </c>
    </row>
    <row r="1518" spans="2:9" s="53" customFormat="1" ht="12" customHeight="1">
      <c r="B1518" s="73" t="str">
        <f>[2]自有船应收租金!B1460</f>
        <v>LISBOA</v>
      </c>
      <c r="C1518" s="73" t="str">
        <f>[2]自有船应收租金!C1460</f>
        <v>KMTC</v>
      </c>
      <c r="D1518" s="73" t="str">
        <f>[2]自有船应收租金!F1460</f>
        <v>第08期</v>
      </c>
      <c r="E1518" s="73" t="str">
        <f>[2]自有船应收租金!I1460</f>
        <v>2021.06.21-2021.07.06</v>
      </c>
      <c r="F1518" s="74">
        <f>[2]自有船应收租金!V1460</f>
        <v>0</v>
      </c>
      <c r="G1518" s="73">
        <f>[2]自有船应收租金!AA1460</f>
        <v>119200</v>
      </c>
      <c r="H1518" s="73">
        <f>IF([2]自有船应收租金!AB1460="","",[2]自有船应收租金!AB1460)</f>
        <v>119198.06</v>
      </c>
      <c r="I1518" s="77">
        <f>[2]自有船应收租金!Y1460</f>
        <v>0</v>
      </c>
    </row>
    <row r="1519" spans="2:9" s="53" customFormat="1" ht="12" customHeight="1">
      <c r="B1519" s="73" t="str">
        <f>[2]自有船应收租金!B1461</f>
        <v>A MAKOTO</v>
      </c>
      <c r="C1519" s="73" t="str">
        <f>[2]自有船应收租金!C1461</f>
        <v>STM</v>
      </c>
      <c r="D1519" s="73" t="str">
        <f>[2]自有船应收租金!F1461</f>
        <v>第03期</v>
      </c>
      <c r="E1519" s="73" t="str">
        <f>[2]自有船应收租金!I1461</f>
        <v>2021.06.23-2021.07.08</v>
      </c>
      <c r="F1519" s="74">
        <f>[2]自有船应收租金!V1461</f>
        <v>0</v>
      </c>
      <c r="G1519" s="73">
        <f>[2]自有船应收租金!AA1461</f>
        <v>181200</v>
      </c>
      <c r="H1519" s="73">
        <f>IF([2]自有船应收租金!AB1461="","",[2]自有船应收租金!AB1461)</f>
        <v>181200</v>
      </c>
      <c r="I1519" s="77">
        <f>[2]自有船应收租金!Y1461</f>
        <v>0</v>
      </c>
    </row>
    <row r="1520" spans="2:9" s="53" customFormat="1" ht="12" customHeight="1">
      <c r="B1520" s="73" t="str">
        <f>[2]自有船应收租金!B1462</f>
        <v>A ROKU</v>
      </c>
      <c r="C1520" s="73" t="str">
        <f>[2]自有船应收租金!C1462</f>
        <v>CUL</v>
      </c>
      <c r="D1520" s="73" t="str">
        <f>[2]自有船应收租金!F1462</f>
        <v>第03期</v>
      </c>
      <c r="E1520" s="73" t="str">
        <f>[2]自有船应收租金!I1462</f>
        <v>2021.06.21-2021.07.06</v>
      </c>
      <c r="F1520" s="74">
        <f>[2]自有船应收租金!V1462</f>
        <v>0</v>
      </c>
      <c r="G1520" s="73">
        <f>[2]自有船应收租金!AA1462</f>
        <v>390591.78082191799</v>
      </c>
      <c r="H1520" s="73">
        <f>IF([2]自有船应收租金!AB1462="","",[2]自有船应收租金!AB1462)</f>
        <v>390591.78</v>
      </c>
      <c r="I1520" s="77">
        <f>[2]自有船应收租金!Y1462</f>
        <v>0</v>
      </c>
    </row>
    <row r="1521" spans="2:9" s="53" customFormat="1" ht="12" customHeight="1">
      <c r="B1521" s="73" t="str">
        <f>[2]自有船应收租金!B1463</f>
        <v>A HOUOU</v>
      </c>
      <c r="C1521" s="73" t="str">
        <f>[2]自有船应收租金!C1463</f>
        <v>FESCO</v>
      </c>
      <c r="D1521" s="73" t="str">
        <f>[2]自有船应收租金!F1463</f>
        <v>第01期</v>
      </c>
      <c r="E1521" s="73" t="str">
        <f>[2]自有船应收租金!I1463</f>
        <v>2021.06.22-2021.07.07</v>
      </c>
      <c r="F1521" s="74">
        <f>[2]自有船应收租金!V1463</f>
        <v>0</v>
      </c>
      <c r="G1521" s="73">
        <f>[2]自有船应收租金!AA1463</f>
        <v>287744.75</v>
      </c>
      <c r="H1521" s="73">
        <f>IF([2]自有船应收租金!AB1463="","",[2]自有船应收租金!AB1463)</f>
        <v>287737.34999999998</v>
      </c>
      <c r="I1521" s="77" t="str">
        <f>[2]自有船应收租金!Y1463</f>
        <v>5%佣金</v>
      </c>
    </row>
    <row r="1522" spans="2:9" s="53" customFormat="1" ht="12" customHeight="1">
      <c r="B1522" s="73" t="str">
        <f>[2]自有船应收租金!B1464</f>
        <v>ACACIA LIBRA</v>
      </c>
      <c r="C1522" s="73" t="str">
        <f>[2]自有船应收租金!C1464</f>
        <v>COSCO</v>
      </c>
      <c r="D1522" s="73" t="str">
        <f>[2]自有船应收租金!F1464</f>
        <v>第20期</v>
      </c>
      <c r="E1522" s="73" t="str">
        <f>[2]自有船应收租金!I1464</f>
        <v>2021.06.22-2021.07.07</v>
      </c>
      <c r="F1522" s="74">
        <f>[2]自有船应收租金!V1464</f>
        <v>0</v>
      </c>
      <c r="G1522" s="73">
        <f>[2]自有船应收租金!AA1464</f>
        <v>143925</v>
      </c>
      <c r="H1522" s="73">
        <f>IF([2]自有船应收租金!AB1464="","",[2]自有船应收租金!AB1464)</f>
        <v>143923.06</v>
      </c>
      <c r="I1522" s="77">
        <f>[2]自有船应收租金!Y1464</f>
        <v>0</v>
      </c>
    </row>
    <row r="1523" spans="2:9" s="53" customFormat="1" ht="12" customHeight="1">
      <c r="B1523" s="73" t="str">
        <f>[2]自有船应收租金!B1465</f>
        <v>A MIZUHO</v>
      </c>
      <c r="C1523" s="73" t="str">
        <f>[2]自有船应收租金!C1465</f>
        <v>Heung-A</v>
      </c>
      <c r="D1523" s="73" t="str">
        <f>[2]自有船应收租金!F1465</f>
        <v>第10期</v>
      </c>
      <c r="E1523" s="73" t="str">
        <f>[2]自有船应收租金!I1465</f>
        <v>2021.06.22-2021.07.07</v>
      </c>
      <c r="F1523" s="74">
        <f>[2]自有船应收租金!V1465</f>
        <v>0</v>
      </c>
      <c r="G1523" s="73">
        <f>[2]自有船应收租金!AA1465</f>
        <v>153616.438356164</v>
      </c>
      <c r="H1523" s="73">
        <f>IF([2]自有船应收租金!AB1465="","",[2]自有船应收租金!AB1465)</f>
        <v>153609.07</v>
      </c>
      <c r="I1523" s="77">
        <f>[2]自有船应收租金!Y1465</f>
        <v>0</v>
      </c>
    </row>
    <row r="1524" spans="2:9" s="53" customFormat="1" ht="12" customHeight="1">
      <c r="B1524" s="73" t="str">
        <f>[2]自有船应收租金!B1466</f>
        <v>ACACIA WA</v>
      </c>
      <c r="C1524" s="73" t="str">
        <f>[2]自有船应收租金!C1466</f>
        <v>CKL</v>
      </c>
      <c r="D1524" s="73" t="str">
        <f>[2]自有船应收租金!F1466</f>
        <v>第05期</v>
      </c>
      <c r="E1524" s="73" t="str">
        <f>[2]自有船应收租金!I1466</f>
        <v>2021.06.23-2021.07.08</v>
      </c>
      <c r="F1524" s="74">
        <f>[2]自有船应收租金!V1466</f>
        <v>0</v>
      </c>
      <c r="G1524" s="73">
        <f>[2]自有船应收租金!AA1466</f>
        <v>141310.53082191799</v>
      </c>
      <c r="H1524" s="73">
        <f>IF([2]自有船应收租金!AB1466="","",[2]自有船应收租金!AB1466)</f>
        <v>141303.15</v>
      </c>
      <c r="I1524" s="77">
        <f>[2]自有船应收租金!Y1466</f>
        <v>0</v>
      </c>
    </row>
    <row r="1525" spans="2:9" s="53" customFormat="1" ht="12" customHeight="1">
      <c r="B1525" s="73" t="str">
        <f>[2]自有船应收租金!B1467</f>
        <v>A KEIGA</v>
      </c>
      <c r="C1525" s="73" t="str">
        <f>[2]自有船应收租金!C1467</f>
        <v>DBR</v>
      </c>
      <c r="D1525" s="73" t="str">
        <f>[2]自有船应收租金!F1467</f>
        <v>第13期</v>
      </c>
      <c r="E1525" s="73" t="str">
        <f>[2]自有船应收租金!I1467</f>
        <v>2021.06.23-2021.07.08</v>
      </c>
      <c r="F1525" s="74">
        <f>[2]自有船应收租金!V1467</f>
        <v>0</v>
      </c>
      <c r="G1525" s="73">
        <f>[2]自有船应收租金!AA1467</f>
        <v>97350</v>
      </c>
      <c r="H1525" s="73">
        <f>IF([2]自有船应收租金!AB1467="","",[2]自有船应收租金!AB1467)</f>
        <v>97350</v>
      </c>
      <c r="I1525" s="77">
        <f>[2]自有船应收租金!Y1467</f>
        <v>0</v>
      </c>
    </row>
    <row r="1526" spans="2:9" s="53" customFormat="1" ht="12" customHeight="1">
      <c r="B1526" s="73" t="str">
        <f>[2]自有船应收租金!B1468</f>
        <v>A HOKEN</v>
      </c>
      <c r="C1526" s="73" t="str">
        <f>[2]自有船应收租金!C1468</f>
        <v>COSCO</v>
      </c>
      <c r="D1526" s="73" t="str">
        <f>[2]自有船应收租金!F1468</f>
        <v>第02期</v>
      </c>
      <c r="E1526" s="73" t="str">
        <f>[2]自有船应收租金!I1468</f>
        <v>2021.06.24-2021.07.16</v>
      </c>
      <c r="F1526" s="74">
        <f>[2]自有船应收租金!V1468</f>
        <v>0</v>
      </c>
      <c r="G1526" s="73">
        <f>[2]自有船应收租金!AA1468</f>
        <v>254779.1275</v>
      </c>
      <c r="H1526" s="73">
        <f>IF([2]自有船应收租金!AB1468="","",[2]自有船应收租金!AB1468)</f>
        <v>254771.83</v>
      </c>
      <c r="I1526" s="77">
        <f>[2]自有船应收租金!Y1468</f>
        <v>0</v>
      </c>
    </row>
    <row r="1527" spans="2:9" s="53" customFormat="1" ht="12" customHeight="1">
      <c r="B1527" s="73" t="str">
        <f>[2]自有船应收租金!B1469</f>
        <v>A MYOKO</v>
      </c>
      <c r="C1527" s="73" t="str">
        <f>[2]自有船应收租金!C1469</f>
        <v>DBR</v>
      </c>
      <c r="D1527" s="73" t="str">
        <f>[2]自有船应收租金!F1469</f>
        <v>第09期</v>
      </c>
      <c r="E1527" s="73" t="str">
        <f>[2]自有船应收租金!I1469</f>
        <v>2021.06.24-2021.07.09</v>
      </c>
      <c r="F1527" s="74">
        <f>[2]自有船应收租金!V1469</f>
        <v>0</v>
      </c>
      <c r="G1527" s="73">
        <f>[2]自有船应收租金!AA1469</f>
        <v>97350</v>
      </c>
      <c r="H1527" s="73">
        <f>IF([2]自有船应收租金!AB1469="","",[2]自有船应收租金!AB1469)</f>
        <v>97350</v>
      </c>
      <c r="I1527" s="77">
        <f>[2]自有船应收租金!Y1469</f>
        <v>0</v>
      </c>
    </row>
    <row r="1528" spans="2:9" s="53" customFormat="1" ht="12" customHeight="1">
      <c r="B1528" s="73" t="str">
        <f>[2]自有船应收租金!B1470</f>
        <v>A Daisen</v>
      </c>
      <c r="C1528" s="73" t="str">
        <f>[2]自有船应收租金!C1470</f>
        <v>BAL</v>
      </c>
      <c r="D1528" s="73" t="str">
        <f>[2]自有船应收租金!F1470</f>
        <v>第04期</v>
      </c>
      <c r="E1528" s="73" t="str">
        <f>[2]自有船应收租金!I1470</f>
        <v>2021.06.24-2021.07.09</v>
      </c>
      <c r="F1528" s="74">
        <f>[2]自有船应收租金!V1470</f>
        <v>0</v>
      </c>
      <c r="G1528" s="73">
        <f>[2]自有船应收租金!AA1470</f>
        <v>517812</v>
      </c>
      <c r="H1528" s="73">
        <f>IF([2]自有船应收租金!AB1470="","",[2]自有船应收租金!AB1470)</f>
        <v>517779.62</v>
      </c>
      <c r="I1528" s="77" t="str">
        <f>[2]自有船应收租金!Y1470</f>
        <v>特战险</v>
      </c>
    </row>
    <row r="1529" spans="2:9" s="53" customFormat="1" ht="12" customHeight="1">
      <c r="B1529" s="73" t="str">
        <f>[2]自有船应收租金!B1471</f>
        <v>ACACIA TAURUS</v>
      </c>
      <c r="C1529" s="73" t="str">
        <f>[2]自有船应收租金!C1471</f>
        <v>STM</v>
      </c>
      <c r="D1529" s="73" t="str">
        <f>[2]自有船应收租金!F1471</f>
        <v>第08期</v>
      </c>
      <c r="E1529" s="73" t="str">
        <f>[2]自有船应收租金!I1471</f>
        <v>2021.06.26-2021.07.11</v>
      </c>
      <c r="F1529" s="74">
        <f>[2]自有船应收租金!V1471</f>
        <v>0</v>
      </c>
      <c r="G1529" s="73">
        <f>[2]自有船应收租金!AA1471</f>
        <v>83150</v>
      </c>
      <c r="H1529" s="73">
        <f>IF([2]自有船应收租金!AB1471="","",[2]自有船应收租金!AB1471)</f>
        <v>83150</v>
      </c>
      <c r="I1529" s="77">
        <f>[2]自有船应收租金!Y1471</f>
        <v>0</v>
      </c>
    </row>
    <row r="1530" spans="2:9" s="53" customFormat="1" ht="12" customHeight="1">
      <c r="B1530" s="73" t="str">
        <f>[2]自有船应收租金!B1472</f>
        <v>ACACIA REI</v>
      </c>
      <c r="C1530" s="73" t="str">
        <f>[2]自有船应收租金!C1472</f>
        <v>STM</v>
      </c>
      <c r="D1530" s="73" t="str">
        <f>[2]自有船应收租金!F1472</f>
        <v>第21期</v>
      </c>
      <c r="E1530" s="73" t="str">
        <f>[2]自有船应收租金!I1472</f>
        <v>2021.06.27-2021.07.12</v>
      </c>
      <c r="F1530" s="74">
        <f>[2]自有船应收租金!V1472</f>
        <v>0</v>
      </c>
      <c r="G1530" s="73">
        <f>[2]自有船应收租金!AA1472</f>
        <v>181200</v>
      </c>
      <c r="H1530" s="73">
        <f>IF([2]自有船应收租金!AB1472="","",[2]自有船应收租金!AB1472)</f>
        <v>181200</v>
      </c>
      <c r="I1530" s="77">
        <f>[2]自有船应收租金!Y1472</f>
        <v>0</v>
      </c>
    </row>
    <row r="1531" spans="2:9" s="53" customFormat="1" ht="12" customHeight="1">
      <c r="B1531" s="73" t="str">
        <f>[2]自有船应收租金!B1473</f>
        <v>ACACIA HAWK</v>
      </c>
      <c r="C1531" s="73" t="str">
        <f>[2]自有船应收租金!C1473</f>
        <v>CMS</v>
      </c>
      <c r="D1531" s="73" t="str">
        <f>[2]自有船应收租金!F1473</f>
        <v>第84期</v>
      </c>
      <c r="E1531" s="73" t="str">
        <f>[2]自有船应收租金!I1473</f>
        <v>2021.06.26-2021.07.11</v>
      </c>
      <c r="F1531" s="74">
        <f>[2]自有船应收租金!V1473</f>
        <v>0</v>
      </c>
      <c r="G1531" s="73">
        <f>[2]自有船应收租金!AA1473</f>
        <v>105542.465753425</v>
      </c>
      <c r="H1531" s="73">
        <f>IF([2]自有船应收租金!AB1473="","",[2]自有船应收租金!AB1473)</f>
        <v>105515.09</v>
      </c>
      <c r="I1531" s="77">
        <f>[2]自有船应收租金!Y1473</f>
        <v>0</v>
      </c>
    </row>
    <row r="1532" spans="2:9" s="53" customFormat="1" ht="12" customHeight="1">
      <c r="B1532" s="73" t="str">
        <f>[2]自有船应收租金!B1474</f>
        <v>A FUJI</v>
      </c>
      <c r="C1532" s="73" t="str">
        <f>[2]自有船应收租金!C1474</f>
        <v>APL</v>
      </c>
      <c r="D1532" s="73" t="str">
        <f>[2]自有船应收租金!F1474</f>
        <v>第12期</v>
      </c>
      <c r="E1532" s="73" t="str">
        <f>[2]自有船应收租金!I1474</f>
        <v>2021.06.28-2021.07.13</v>
      </c>
      <c r="F1532" s="74">
        <f>[2]自有船应收租金!V1474</f>
        <v>0</v>
      </c>
      <c r="G1532" s="73">
        <f>[2]自有船应收租金!AA1474</f>
        <v>261375</v>
      </c>
      <c r="H1532" s="73">
        <f>IF([2]自有船应收租金!AB1474="","",[2]自有船应收租金!AB1474)</f>
        <v>262799.62</v>
      </c>
      <c r="I1532" s="77" t="str">
        <f>[2]自有船应收租金!Y1474</f>
        <v>油样检测费</v>
      </c>
    </row>
    <row r="1533" spans="2:9" s="53" customFormat="1" ht="12" customHeight="1">
      <c r="B1533" s="73" t="str">
        <f>[2]自有船应收租金!B1475</f>
        <v>A BOTE</v>
      </c>
      <c r="C1533" s="73" t="str">
        <f>[2]自有船应收租金!C1475</f>
        <v>TCL</v>
      </c>
      <c r="D1533" s="73" t="str">
        <f>[2]自有船应收租金!F1475</f>
        <v>第07期</v>
      </c>
      <c r="E1533" s="73" t="str">
        <f>[2]自有船应收租金!I1475</f>
        <v>2021.06.29-2021.07.14</v>
      </c>
      <c r="F1533" s="74">
        <f>[2]自有船应收租金!V1475</f>
        <v>0</v>
      </c>
      <c r="G1533" s="73">
        <f>[2]自有船应收租金!AA1475</f>
        <v>182778.59479259001</v>
      </c>
      <c r="H1533" s="73">
        <f>IF([2]自有船应收租金!AB1475="","",[2]自有船应收租金!AB1475)</f>
        <v>182738.71</v>
      </c>
      <c r="I1533" s="77" t="str">
        <f>[2]自有船应收租金!Y1475</f>
        <v>停租釜山机械故障 0850LT/4th JUN to 1242LT/4th JUN  0.16111天</v>
      </c>
    </row>
    <row r="1534" spans="2:9" s="53" customFormat="1" ht="12" customHeight="1">
      <c r="B1534" s="73" t="str">
        <f>[2]自有船应收租金!B1476</f>
        <v>Heung-A Jakarta</v>
      </c>
      <c r="C1534" s="73" t="str">
        <f>[2]自有船应收租金!C1476</f>
        <v>PAN</v>
      </c>
      <c r="D1534" s="73" t="str">
        <f>[2]自有船应收租金!F1476</f>
        <v>第18期</v>
      </c>
      <c r="E1534" s="73" t="str">
        <f>[2]自有船应收租金!I1476</f>
        <v>2021.06.28-2021.07.13</v>
      </c>
      <c r="F1534" s="74">
        <f>[2]自有船应收租金!V1476</f>
        <v>0</v>
      </c>
      <c r="G1534" s="73">
        <f>[2]自有船应收租金!AA1476</f>
        <v>165500</v>
      </c>
      <c r="H1534" s="73">
        <f>IF([2]自有船应收租金!AB1476="","",[2]自有船应收租金!AB1476)</f>
        <v>165472.60999999999</v>
      </c>
      <c r="I1534" s="77">
        <f>[2]自有船应收租金!Y1476</f>
        <v>0</v>
      </c>
    </row>
    <row r="1535" spans="2:9" s="53" customFormat="1" ht="12" customHeight="1">
      <c r="B1535" s="73" t="str">
        <f>[2]自有船应收租金!B1477</f>
        <v>ACACIA MING</v>
      </c>
      <c r="C1535" s="73" t="str">
        <f>[2]自有船应收租金!C1477</f>
        <v>EAS</v>
      </c>
      <c r="D1535" s="73" t="str">
        <f>[2]自有船应收租金!F1477</f>
        <v>第08期</v>
      </c>
      <c r="E1535" s="73" t="str">
        <f>[2]自有船应收租金!I1477</f>
        <v>2021.06.29-2021.07.14</v>
      </c>
      <c r="F1535" s="74">
        <f>[2]自有船应收租金!V1477</f>
        <v>0</v>
      </c>
      <c r="G1535" s="73">
        <f>[2]自有船应收租金!AA1477</f>
        <v>123301.425890411</v>
      </c>
      <c r="H1535" s="73">
        <f>IF([2]自有船应收租金!AB1477="","",[2]自有船应收租金!AB1477)</f>
        <v>123269.07</v>
      </c>
      <c r="I1535" s="77">
        <f>[2]自有船应收租金!Y1477</f>
        <v>0</v>
      </c>
    </row>
    <row r="1536" spans="2:9" s="53" customFormat="1" ht="12" customHeight="1">
      <c r="B1536" s="73" t="str">
        <f>[2]自有船应收租金!B1478</f>
        <v>JRS CARINA</v>
      </c>
      <c r="C1536" s="73" t="str">
        <f>[2]自有船应收租金!C1478</f>
        <v>CCL</v>
      </c>
      <c r="D1536" s="73" t="str">
        <f>[2]自有船应收租金!F1478</f>
        <v>第74期</v>
      </c>
      <c r="E1536" s="73" t="str">
        <f>[2]自有船应收租金!I1478</f>
        <v>2021.06.29-2021.07.14</v>
      </c>
      <c r="F1536" s="74">
        <f>[2]自有船应收租金!V1478</f>
        <v>0</v>
      </c>
      <c r="G1536" s="73">
        <f>[2]自有船应收租金!AA1478</f>
        <v>109900</v>
      </c>
      <c r="H1536" s="73">
        <f>IF([2]自有船应收租金!AB1478="","",[2]自有船应收租金!AB1478)</f>
        <v>109892.62</v>
      </c>
      <c r="I1536" s="77">
        <f>[2]自有船应收租金!Y1478</f>
        <v>0</v>
      </c>
    </row>
    <row r="1537" spans="2:9" s="53" customFormat="1" ht="12" customHeight="1">
      <c r="B1537" s="73" t="str">
        <f>[2]自有船应收租金!B1479</f>
        <v>ACACIA ARIES</v>
      </c>
      <c r="C1537" s="73" t="str">
        <f>[2]自有船应收租金!C1479</f>
        <v>STM</v>
      </c>
      <c r="D1537" s="73" t="str">
        <f>[2]自有船应收租金!F1479</f>
        <v>第34期</v>
      </c>
      <c r="E1537" s="73" t="str">
        <f>[2]自有船应收租金!I1479</f>
        <v>2021.06.29-2021.07.14</v>
      </c>
      <c r="F1537" s="74">
        <f>[2]自有船应收租金!V1479</f>
        <v>0</v>
      </c>
      <c r="G1537" s="73">
        <f>[2]自有船应收租金!AA1479</f>
        <v>83150</v>
      </c>
      <c r="H1537" s="73">
        <f>IF([2]自有船应收租金!AB1479="","",[2]自有船应收租金!AB1479)</f>
        <v>83150</v>
      </c>
      <c r="I1537" s="77">
        <f>[2]自有船应收租金!Y1479</f>
        <v>0</v>
      </c>
    </row>
    <row r="1538" spans="2:9" s="53" customFormat="1" ht="12" customHeight="1">
      <c r="B1538" s="73" t="str">
        <f>[2]自有船应收租金!B1480</f>
        <v>A KIBO</v>
      </c>
      <c r="C1538" s="73" t="str">
        <f>[2]自有船应收租金!C1480</f>
        <v>GMS</v>
      </c>
      <c r="D1538" s="73" t="str">
        <f>[2]自有船应收租金!F1480</f>
        <v>第15期</v>
      </c>
      <c r="E1538" s="73" t="str">
        <f>[2]自有船应收租金!I1480</f>
        <v>2021.06.30-2021.07.15</v>
      </c>
      <c r="F1538" s="74">
        <f>[2]自有船应收租金!V1480</f>
        <v>-508</v>
      </c>
      <c r="G1538" s="73">
        <f>[2]自有船应收租金!AA1480</f>
        <v>171751.75</v>
      </c>
      <c r="H1538" s="73">
        <f>IF([2]自有船应收租金!AB1480="","",[2]自有船应收租金!AB1480)</f>
        <v>171243.75</v>
      </c>
      <c r="I1538" s="77" t="str">
        <f>[2]自有船应收租金!Y1480</f>
        <v>1.25%佣金/船员劳务费007S</v>
      </c>
    </row>
    <row r="1539" spans="2:9" s="53" customFormat="1" ht="12" customHeight="1">
      <c r="B1539" s="73" t="str">
        <f>[2]自有船应收租金!B1481</f>
        <v>A KINKA</v>
      </c>
      <c r="C1539" s="73" t="str">
        <f>[2]自有船应收租金!C1481</f>
        <v>SKR</v>
      </c>
      <c r="D1539" s="73" t="str">
        <f>[2]自有船应收租金!F1481</f>
        <v>第05期</v>
      </c>
      <c r="E1539" s="73" t="str">
        <f>[2]自有船应收租金!I1481</f>
        <v>2021.06.30-2021.07.15</v>
      </c>
      <c r="F1539" s="74">
        <f>[2]自有船应收租金!V1481</f>
        <v>0</v>
      </c>
      <c r="G1539" s="73">
        <f>[2]自有船应收租金!AA1481</f>
        <v>132625</v>
      </c>
      <c r="H1539" s="73">
        <f>IF([2]自有船应收租金!AB1481="","",[2]自有船应收租金!AB1481)</f>
        <v>132617.62</v>
      </c>
      <c r="I1539" s="77">
        <f>[2]自有船应收租金!Y1481</f>
        <v>0</v>
      </c>
    </row>
    <row r="1540" spans="2:9" s="53" customFormat="1" ht="12" customHeight="1">
      <c r="B1540" s="73" t="str">
        <f>[2]自有船应收租金!B1482</f>
        <v>Bremen Trader</v>
      </c>
      <c r="C1540" s="73" t="str">
        <f>[2]自有船应收租金!C1482</f>
        <v>sealand</v>
      </c>
      <c r="D1540" s="73" t="str">
        <f>[2]自有船应收租金!F1482</f>
        <v>第04期</v>
      </c>
      <c r="E1540" s="73" t="str">
        <f>[2]自有船应收租金!I1482</f>
        <v>2021.07.01-2021.08.01</v>
      </c>
      <c r="F1540" s="74">
        <f>[2]自有船应收租金!V1482</f>
        <v>0</v>
      </c>
      <c r="G1540" s="73">
        <f>[2]自有船应收租金!AA1482</f>
        <v>537168.75</v>
      </c>
      <c r="H1540" s="73">
        <f>IF([2]自有船应收租金!AB1482="","",[2]自有船应收租金!AB1482)</f>
        <v>537168.75</v>
      </c>
      <c r="I1540" s="77" t="str">
        <f>[2]自有船应收租金!Y1482</f>
        <v>油样检测</v>
      </c>
    </row>
    <row r="1541" spans="2:9" s="53" customFormat="1" ht="12" customHeight="1">
      <c r="B1541" s="73" t="str">
        <f>[2]自有船应收租金!B1483</f>
        <v>A FUKU</v>
      </c>
      <c r="C1541" s="73" t="str">
        <f>[2]自有船应收租金!C1483</f>
        <v>TSL</v>
      </c>
      <c r="D1541" s="73" t="str">
        <f>[2]自有船应收租金!F1483</f>
        <v>第19期</v>
      </c>
      <c r="E1541" s="73" t="str">
        <f>[2]自有船应收租金!I1483</f>
        <v>2021.07.01-2021.07.16</v>
      </c>
      <c r="F1541" s="74">
        <f>[2]自有船应收租金!V1483</f>
        <v>0</v>
      </c>
      <c r="G1541" s="73">
        <f>[2]自有船应收租金!AA1483</f>
        <v>154237.5</v>
      </c>
      <c r="H1541" s="73">
        <f>IF([2]自有船应收租金!AB1483="","",[2]自有船应收租金!AB1483)</f>
        <v>154220.14000000001</v>
      </c>
      <c r="I1541" s="77" t="str">
        <f>[2]自有船应收租金!Y1483</f>
        <v>1.25%佣金</v>
      </c>
    </row>
    <row r="1542" spans="2:9" s="53" customFormat="1" ht="12" customHeight="1">
      <c r="B1542" s="73" t="str">
        <f>[2]自有船应收租金!B1484</f>
        <v>A KOU</v>
      </c>
      <c r="C1542" s="73" t="str">
        <f>[2]自有船应收租金!C1484</f>
        <v>TSL</v>
      </c>
      <c r="D1542" s="73" t="str">
        <f>[2]自有船应收租金!F1484</f>
        <v>第08期</v>
      </c>
      <c r="E1542" s="73" t="str">
        <f>[2]自有船应收租金!I1484</f>
        <v>2021.07.01-2021.07.16</v>
      </c>
      <c r="F1542" s="74">
        <f>[2]自有船应收租金!V1484</f>
        <v>-4450</v>
      </c>
      <c r="G1542" s="73">
        <f>[2]自有船应收租金!AA1484</f>
        <v>183400</v>
      </c>
      <c r="H1542" s="73">
        <f>IF([2]自有船应收租金!AB1484="","",[2]自有船应收租金!AB1484)</f>
        <v>183375.23</v>
      </c>
      <c r="I1542" s="77" t="str">
        <f>[2]自有船应收租金!Y1484</f>
        <v>1.25%佣金/v.21017-21020 劳务费</v>
      </c>
    </row>
    <row r="1543" spans="2:9" s="53" customFormat="1" ht="12" customHeight="1">
      <c r="B1543" s="73" t="str">
        <f>[2]自有船应收租金!B1485</f>
        <v>Heung-A Manila</v>
      </c>
      <c r="C1543" s="73" t="str">
        <f>[2]自有船应收租金!C1485</f>
        <v>SCP</v>
      </c>
      <c r="D1543" s="73" t="str">
        <f>[2]自有船应收租金!F1485</f>
        <v>第11期</v>
      </c>
      <c r="E1543" s="73" t="str">
        <f>[2]自有船应收租金!I1485</f>
        <v>2021.07.02-2021.07.17</v>
      </c>
      <c r="F1543" s="74">
        <f>[2]自有船应收租金!V1485</f>
        <v>0</v>
      </c>
      <c r="G1543" s="73">
        <f>[2]自有船应收租金!AA1485</f>
        <v>31296.315342465801</v>
      </c>
      <c r="H1543" s="73">
        <f>IF([2]自有船应收租金!AB1485="","",[2]自有船应收租金!AB1485)</f>
        <v>31288.93</v>
      </c>
      <c r="I1543" s="77" t="str">
        <f>[2]自有船应收租金!Y1485</f>
        <v>1.25%佣金</v>
      </c>
    </row>
    <row r="1544" spans="2:9" s="53" customFormat="1" ht="12" customHeight="1">
      <c r="B1544" s="73" t="str">
        <f>[2]自有船应收租金!B1486</f>
        <v>JRS CORVUS</v>
      </c>
      <c r="C1544" s="73" t="str">
        <f>[2]自有船应收租金!C1486</f>
        <v>STM</v>
      </c>
      <c r="D1544" s="73" t="str">
        <f>[2]自有船应收租金!F1486</f>
        <v>第14期</v>
      </c>
      <c r="E1544" s="73" t="str">
        <f>[2]自有船应收租金!I1486</f>
        <v>2021.07.03-2021.07.18</v>
      </c>
      <c r="F1544" s="74">
        <f>[2]自有船应收租金!V1486</f>
        <v>0</v>
      </c>
      <c r="G1544" s="73">
        <f>[2]自有船应收租金!AA1486</f>
        <v>105700</v>
      </c>
      <c r="H1544" s="73">
        <f>IF([2]自有船应收租金!AB1486="","",[2]自有船应收租金!AB1486)</f>
        <v>105700</v>
      </c>
      <c r="I1544" s="77">
        <f>[2]自有船应收租金!Y1486</f>
        <v>0</v>
      </c>
    </row>
    <row r="1545" spans="2:9" s="53" customFormat="1" ht="12" customHeight="1">
      <c r="B1545" s="73" t="str">
        <f>[2]自有船应收租金!B1487</f>
        <v>ACACIA VIRGO</v>
      </c>
      <c r="C1545" s="73" t="str">
        <f>[2]自有船应收租金!C1487</f>
        <v>SKR</v>
      </c>
      <c r="D1545" s="73" t="str">
        <f>[2]自有船应收租金!F1487</f>
        <v>第07期</v>
      </c>
      <c r="E1545" s="73" t="str">
        <f>[2]自有船应收租金!I1487</f>
        <v>2021.07.04-2021.07.19</v>
      </c>
      <c r="F1545" s="74">
        <f>[2]自有船应收租金!V1487</f>
        <v>0</v>
      </c>
      <c r="G1545" s="73">
        <f>[2]自有船应收租金!AA1487</f>
        <v>156231.25</v>
      </c>
      <c r="H1545" s="73">
        <f>IF([2]自有船应收租金!AB1487="","",[2]自有船应收租金!AB1487)</f>
        <v>156223.9</v>
      </c>
      <c r="I1545" s="77" t="str">
        <f>[2]自有船应收租金!Y1487</f>
        <v>1.25%佣金</v>
      </c>
    </row>
    <row r="1546" spans="2:9" s="53" customFormat="1" ht="12" customHeight="1">
      <c r="B1546" s="73" t="str">
        <f>[2]自有船应收租金!B1488</f>
        <v>Heung-A Singapore</v>
      </c>
      <c r="C1546" s="73" t="str">
        <f>[2]自有船应收租金!C1488</f>
        <v>SKR</v>
      </c>
      <c r="D1546" s="73" t="str">
        <f>[2]自有船应收租金!F1488</f>
        <v>第04期</v>
      </c>
      <c r="E1546" s="73" t="str">
        <f>[2]自有船应收租金!I1488</f>
        <v>2021.07.05-2021.07.20</v>
      </c>
      <c r="F1546" s="74">
        <f>[2]自有船应收租金!V1488</f>
        <v>0</v>
      </c>
      <c r="G1546" s="73">
        <f>[2]自有船应收租金!AA1488</f>
        <v>245211.41</v>
      </c>
      <c r="H1546" s="73">
        <f>IF([2]自有船应收租金!AB1488="","",[2]自有船应收租金!AB1488)</f>
        <v>245204.03</v>
      </c>
      <c r="I1546" s="77">
        <f>[2]自有船应收租金!Y1488</f>
        <v>0</v>
      </c>
    </row>
    <row r="1547" spans="2:9" s="53" customFormat="1" ht="12" customHeight="1">
      <c r="B1547" s="73" t="str">
        <f>[2]自有船应收租金!B1489</f>
        <v>LISBOA</v>
      </c>
      <c r="C1547" s="73" t="str">
        <f>[2]自有船应收租金!C1489</f>
        <v>KMTC</v>
      </c>
      <c r="D1547" s="73" t="str">
        <f>[2]自有船应收租金!F1489</f>
        <v>第09期</v>
      </c>
      <c r="E1547" s="73" t="str">
        <f>[2]自有船应收租金!I1489</f>
        <v>2021.07.06-2021.07.21</v>
      </c>
      <c r="F1547" s="74">
        <f>[2]自有船应收租金!V1489</f>
        <v>0</v>
      </c>
      <c r="G1547" s="73">
        <f>[2]自有船应收租金!AA1489</f>
        <v>119200</v>
      </c>
      <c r="H1547" s="73">
        <f>IF([2]自有船应收租金!AB1489="","",[2]自有船应收租金!AB1489)</f>
        <v>119198.07</v>
      </c>
      <c r="I1547" s="77">
        <f>[2]自有船应收租金!Y1489</f>
        <v>0</v>
      </c>
    </row>
    <row r="1548" spans="2:9" s="53" customFormat="1" ht="12" customHeight="1">
      <c r="B1548" s="73" t="str">
        <f>[2]自有船应收租金!B1490</f>
        <v>A MAKOTO</v>
      </c>
      <c r="C1548" s="73" t="str">
        <f>[2]自有船应收租金!C1490</f>
        <v>STM</v>
      </c>
      <c r="D1548" s="73" t="str">
        <f>[2]自有船应收租金!F1490</f>
        <v>第04期</v>
      </c>
      <c r="E1548" s="73" t="str">
        <f>[2]自有船应收租金!I1490</f>
        <v>2021.07.08-2021.07.23</v>
      </c>
      <c r="F1548" s="74">
        <f>[2]自有船应收租金!V1490</f>
        <v>0</v>
      </c>
      <c r="G1548" s="73">
        <f>[2]自有船应收租金!AA1490</f>
        <v>181200</v>
      </c>
      <c r="H1548" s="73">
        <f>IF([2]自有船应收租金!AB1490="","",[2]自有船应收租金!AB1490)</f>
        <v>181200</v>
      </c>
      <c r="I1548" s="77">
        <f>[2]自有船应收租金!Y1490</f>
        <v>0</v>
      </c>
    </row>
    <row r="1549" spans="2:9" s="53" customFormat="1" ht="12" customHeight="1">
      <c r="B1549" s="73" t="str">
        <f>[2]自有船应收租金!B1491</f>
        <v>A ROKU</v>
      </c>
      <c r="C1549" s="73" t="str">
        <f>[2]自有船应收租金!C1491</f>
        <v>CUL</v>
      </c>
      <c r="D1549" s="73" t="str">
        <f>[2]自有船应收租金!F1491</f>
        <v>第04期</v>
      </c>
      <c r="E1549" s="73" t="str">
        <f>[2]自有船应收租金!I1491</f>
        <v>2021.07.06-2021.07.21</v>
      </c>
      <c r="F1549" s="74">
        <f>[2]自有船应收租金!V1491</f>
        <v>0</v>
      </c>
      <c r="G1549" s="73">
        <f>[2]自有船应收租金!AA1491</f>
        <v>390591.78082191799</v>
      </c>
      <c r="H1549" s="73">
        <f>IF([2]自有船应收租金!AB1491="","",[2]自有船应收租金!AB1491)</f>
        <v>390591.78</v>
      </c>
      <c r="I1549" s="77">
        <f>[2]自有船应收租金!Y1491</f>
        <v>0</v>
      </c>
    </row>
    <row r="1550" spans="2:9" s="53" customFormat="1" ht="12" customHeight="1">
      <c r="B1550" s="73" t="str">
        <f>[2]自有船应收租金!B1492</f>
        <v>A HOUOU</v>
      </c>
      <c r="C1550" s="73" t="str">
        <f>[2]自有船应收租金!C1492</f>
        <v>FESCO</v>
      </c>
      <c r="D1550" s="73" t="str">
        <f>[2]自有船应收租金!F1492</f>
        <v>第02期</v>
      </c>
      <c r="E1550" s="73" t="str">
        <f>[2]自有船应收租金!I1492</f>
        <v>2021.07.07-2021.07.22</v>
      </c>
      <c r="F1550" s="74">
        <f>[2]自有船应收租金!V1492</f>
        <v>0</v>
      </c>
      <c r="G1550" s="73">
        <f>[2]自有船应收租金!AA1492</f>
        <v>431321.13750000001</v>
      </c>
      <c r="H1550" s="73">
        <f>IF([2]自有船应收租金!AB1492="","",[2]自有船应收租金!AB1492)</f>
        <v>431313.81</v>
      </c>
      <c r="I1550" s="77" t="str">
        <f>[2]自有船应收租金!Y1492</f>
        <v>5%佣金</v>
      </c>
    </row>
    <row r="1551" spans="2:9" s="53" customFormat="1" ht="12" customHeight="1">
      <c r="B1551" s="73" t="str">
        <f>[2]自有船应收租金!B1493</f>
        <v>ACACIA LIBRA</v>
      </c>
      <c r="C1551" s="73" t="str">
        <f>[2]自有船应收租金!C1493</f>
        <v>COSCO</v>
      </c>
      <c r="D1551" s="73" t="str">
        <f>[2]自有船应收租金!F1493</f>
        <v>第21期</v>
      </c>
      <c r="E1551" s="73" t="str">
        <f>[2]自有船应收租金!I1493</f>
        <v>2021.07.07-2021.07.22</v>
      </c>
      <c r="F1551" s="74">
        <f>[2]自有船应收租金!V1493</f>
        <v>0</v>
      </c>
      <c r="G1551" s="73">
        <f>[2]自有船应收租金!AA1493</f>
        <v>143925</v>
      </c>
      <c r="H1551" s="73">
        <f>IF([2]自有船应收租金!AB1493="","",[2]自有船应收租金!AB1493)</f>
        <v>143923.07</v>
      </c>
      <c r="I1551" s="77">
        <f>[2]自有船应收租金!Y1493</f>
        <v>0</v>
      </c>
    </row>
    <row r="1552" spans="2:9" s="53" customFormat="1" ht="12" customHeight="1">
      <c r="B1552" s="73" t="str">
        <f>[2]自有船应收租金!B1494</f>
        <v>A MIZUHO</v>
      </c>
      <c r="C1552" s="73" t="str">
        <f>[2]自有船应收租金!C1494</f>
        <v>Heung-A</v>
      </c>
      <c r="D1552" s="73" t="str">
        <f>[2]自有船应收租金!F1494</f>
        <v>第11期</v>
      </c>
      <c r="E1552" s="73" t="str">
        <f>[2]自有船应收租金!I1494</f>
        <v>2021.07.07-2021.07.22</v>
      </c>
      <c r="F1552" s="74">
        <f>[2]自有船应收租金!V1494</f>
        <v>0</v>
      </c>
      <c r="G1552" s="73">
        <f>[2]自有船应收租金!AA1494</f>
        <v>153616.438356164</v>
      </c>
      <c r="H1552" s="73">
        <f>IF([2]自有船应收租金!AB1494="","",[2]自有船应收租金!AB1494)</f>
        <v>153609.04999999999</v>
      </c>
      <c r="I1552" s="77">
        <f>[2]自有船应收租金!Y1494</f>
        <v>0</v>
      </c>
    </row>
    <row r="1553" spans="2:9" s="53" customFormat="1" ht="12" customHeight="1">
      <c r="B1553" s="73" t="str">
        <f>[2]自有船应收租金!B1495</f>
        <v>ACACIA WA</v>
      </c>
      <c r="C1553" s="73" t="str">
        <f>[2]自有船应收租金!C1495</f>
        <v>CKL</v>
      </c>
      <c r="D1553" s="73" t="str">
        <f>[2]自有船应收租金!F1495</f>
        <v>第06期</v>
      </c>
      <c r="E1553" s="73" t="str">
        <f>[2]自有船应收租金!I1495</f>
        <v>2021.07.08-2021.07.23</v>
      </c>
      <c r="F1553" s="74">
        <f>[2]自有船应收租金!V1495</f>
        <v>0</v>
      </c>
      <c r="G1553" s="73">
        <f>[2]自有船应收租金!AA1495</f>
        <v>141310.53082191799</v>
      </c>
      <c r="H1553" s="73">
        <f>IF([2]自有船应收租金!AB1495="","",[2]自有船应收租金!AB1495)</f>
        <v>141303.17000000001</v>
      </c>
      <c r="I1553" s="77">
        <f>[2]自有船应收租金!Y1495</f>
        <v>0</v>
      </c>
    </row>
    <row r="1554" spans="2:9" s="53" customFormat="1" ht="12" customHeight="1">
      <c r="B1554" s="73" t="str">
        <f>[2]自有船应收租金!B1496</f>
        <v>A KEIGA</v>
      </c>
      <c r="C1554" s="73" t="str">
        <f>[2]自有船应收租金!C1496</f>
        <v>DBR</v>
      </c>
      <c r="D1554" s="73" t="str">
        <f>[2]自有船应收租金!F1496</f>
        <v>prefinal</v>
      </c>
      <c r="E1554" s="73" t="str">
        <f>[2]自有船应收租金!I1496</f>
        <v>2021.07.08-2021.07.24</v>
      </c>
      <c r="F1554" s="74">
        <f>[2]自有船应收租金!V1496</f>
        <v>-24930</v>
      </c>
      <c r="G1554" s="73">
        <f>[2]自有船应收租金!AA1496</f>
        <v>8249.5625846153907</v>
      </c>
      <c r="H1554" s="73">
        <f>IF([2]自有船应收租金!AB1496="","",[2]自有船应收租金!AB1496)</f>
        <v>8249.56</v>
      </c>
      <c r="I1554" s="77" t="str">
        <f>[2]自有船应收租金!Y1496</f>
        <v>劳务费V.2117-2129</v>
      </c>
    </row>
    <row r="1555" spans="2:9" s="53" customFormat="1" ht="12" customHeight="1">
      <c r="B1555" s="73" t="str">
        <f>[2]自有船应收租金!B1497</f>
        <v>A KEIGA</v>
      </c>
      <c r="C1555" s="73" t="str">
        <f>[2]自有船应收租金!C1497</f>
        <v>DBR</v>
      </c>
      <c r="D1555" s="73" t="str">
        <f>[2]自有船应收租金!F1497</f>
        <v>final</v>
      </c>
      <c r="E1555" s="73" t="str">
        <f>[2]自有船应收租金!I1497</f>
        <v>2021.07.08-2021.07.24</v>
      </c>
      <c r="F1555" s="74">
        <f>[2]自有船应收租金!V1497</f>
        <v>0</v>
      </c>
      <c r="G1555" s="73">
        <f>[2]自有船应收租金!AA1497</f>
        <v>1390.77</v>
      </c>
      <c r="H1555" s="73">
        <f>IF([2]自有船应收租金!AB1497="","",[2]自有船应收租金!AB1497)</f>
        <v>1390.77</v>
      </c>
      <c r="I1555" s="77">
        <f>[2]自有船应收租金!Y1497</f>
        <v>0</v>
      </c>
    </row>
    <row r="1556" spans="2:9" s="53" customFormat="1" ht="12" customHeight="1">
      <c r="B1556" s="73" t="str">
        <f>[2]自有船应收租金!B1498</f>
        <v>A MYOKO</v>
      </c>
      <c r="C1556" s="73" t="str">
        <f>[2]自有船应收租金!C1498</f>
        <v>DBR</v>
      </c>
      <c r="D1556" s="73" t="str">
        <f>[2]自有船应收租金!F1498</f>
        <v>第10期</v>
      </c>
      <c r="E1556" s="73" t="str">
        <f>[2]自有船应收租金!I1498</f>
        <v>2021.07.09-2021.07.24</v>
      </c>
      <c r="F1556" s="74">
        <f>[2]自有船应收租金!V1498</f>
        <v>0</v>
      </c>
      <c r="G1556" s="73">
        <f>[2]自有船应收租金!AA1498</f>
        <v>97350</v>
      </c>
      <c r="H1556" s="73">
        <f>IF([2]自有船应收租金!AB1498="","",[2]自有船应收租金!AB1498)</f>
        <v>97350</v>
      </c>
      <c r="I1556" s="77">
        <f>[2]自有船应收租金!Y1498</f>
        <v>0</v>
      </c>
    </row>
    <row r="1557" spans="2:9" s="53" customFormat="1" ht="12" customHeight="1">
      <c r="B1557" s="73" t="str">
        <f>[2]自有船应收租金!B1499</f>
        <v>A Daisen</v>
      </c>
      <c r="C1557" s="73" t="str">
        <f>[2]自有船应收租金!C1499</f>
        <v>BAL</v>
      </c>
      <c r="D1557" s="73" t="str">
        <f>[2]自有船应收租金!F1499</f>
        <v>prefinal</v>
      </c>
      <c r="E1557" s="73" t="str">
        <f>[2]自有船应收租金!I1499</f>
        <v>2021.07.09-2021.07.20</v>
      </c>
      <c r="F1557" s="74">
        <f>[2]自有船应收租金!V1499</f>
        <v>-890</v>
      </c>
      <c r="G1557" s="73">
        <f>[2]自有船应收租金!AA1499</f>
        <v>227627.5</v>
      </c>
      <c r="H1557" s="73">
        <f>IF([2]自有船应收租金!AB1499="","",[2]自有船应收租金!AB1499)</f>
        <v>227595.24</v>
      </c>
      <c r="I1557" s="77" t="str">
        <f>[2]自有船应收租金!Y1499</f>
        <v>鹿特丹船员劳务费</v>
      </c>
    </row>
    <row r="1558" spans="2:9" s="53" customFormat="1" ht="12" customHeight="1">
      <c r="B1558" s="73" t="str">
        <f>[2]自有船应收租金!B1500</f>
        <v>A Daisen</v>
      </c>
      <c r="C1558" s="73" t="str">
        <f>[2]自有船应收租金!C1500</f>
        <v>BAL</v>
      </c>
      <c r="D1558" s="73" t="str">
        <f>[2]自有船应收租金!F1500</f>
        <v>prefinal2</v>
      </c>
      <c r="E1558" s="73" t="str">
        <f>[2]自有船应收租金!I1500</f>
        <v>2021.07.09-2021.07.20</v>
      </c>
      <c r="F1558" s="74">
        <f>[2]自有船应收租金!V1500</f>
        <v>0</v>
      </c>
      <c r="G1558" s="73">
        <f>[2]自有船应收租金!AA1500</f>
        <v>-1007.47639999997</v>
      </c>
      <c r="H1558" s="73" t="str">
        <f>IF([2]自有船应收租金!AB1500="","",[2]自有船应收租金!AB1500)</f>
        <v/>
      </c>
      <c r="I1558" s="77" t="str">
        <f>[2]自有船应收租金!Y1500</f>
        <v>停租船舶失去动力5月19日1400-5月21日0218</v>
      </c>
    </row>
    <row r="1559" spans="2:9" s="53" customFormat="1" ht="12" customHeight="1">
      <c r="B1559" s="73" t="str">
        <f>[2]自有船应收租金!B1501</f>
        <v>A Daisen</v>
      </c>
      <c r="C1559" s="73" t="str">
        <f>[2]自有船应收租金!C1501</f>
        <v>BAL</v>
      </c>
      <c r="D1559" s="73" t="str">
        <f>[2]自有船应收租金!F1501</f>
        <v>final</v>
      </c>
      <c r="E1559" s="73" t="str">
        <f>[2]自有船应收租金!I1501</f>
        <v>2021.07.09-2021.07.20</v>
      </c>
      <c r="F1559" s="74">
        <f>[2]自有船应收租金!V1501</f>
        <v>0</v>
      </c>
      <c r="G1559" s="73">
        <f>[2]自有船应收租金!AA1501</f>
        <v>5000</v>
      </c>
      <c r="H1559" s="73" t="str">
        <f>IF([2]自有船应收租金!AB1501="","",[2]自有船应收租金!AB1501)</f>
        <v/>
      </c>
      <c r="I1559" s="77">
        <f>[2]自有船应收租金!Y1501</f>
        <v>0</v>
      </c>
    </row>
    <row r="1560" spans="2:9" s="53" customFormat="1" ht="12" customHeight="1">
      <c r="B1560" s="73" t="str">
        <f>[2]自有船应收租金!B1502</f>
        <v>ACACIA TAURUS</v>
      </c>
      <c r="C1560" s="73" t="str">
        <f>[2]自有船应收租金!C1502</f>
        <v>STM</v>
      </c>
      <c r="D1560" s="73" t="str">
        <f>[2]自有船应收租金!F1502</f>
        <v>第09期</v>
      </c>
      <c r="E1560" s="73" t="str">
        <f>[2]自有船应收租金!I1502</f>
        <v>2021.07.11-2021.07.26</v>
      </c>
      <c r="F1560" s="74">
        <f>[2]自有船应收租金!V1502</f>
        <v>0</v>
      </c>
      <c r="G1560" s="73">
        <f>[2]自有船应收租金!AA1502</f>
        <v>83150</v>
      </c>
      <c r="H1560" s="73">
        <f>IF([2]自有船应收租金!AB1502="","",[2]自有船应收租金!AB1502)</f>
        <v>83150</v>
      </c>
      <c r="I1560" s="77">
        <f>[2]自有船应收租金!Y1502</f>
        <v>0</v>
      </c>
    </row>
    <row r="1561" spans="2:9" s="53" customFormat="1" ht="12" customHeight="1">
      <c r="B1561" s="73" t="str">
        <f>[2]自有船应收租金!B1503</f>
        <v>ACACIA HAWK</v>
      </c>
      <c r="C1561" s="73" t="str">
        <f>[2]自有船应收租金!C1503</f>
        <v>CMS</v>
      </c>
      <c r="D1561" s="73" t="str">
        <f>[2]自有船应收租金!F1503</f>
        <v>第85期</v>
      </c>
      <c r="E1561" s="73" t="str">
        <f>[2]自有船应收租金!I1503</f>
        <v>2021.07.11-2021.07.26</v>
      </c>
      <c r="F1561" s="74">
        <f>[2]自有船应收租金!V1503</f>
        <v>0</v>
      </c>
      <c r="G1561" s="73">
        <f>[2]自有船应收租金!AA1503</f>
        <v>105542.465753425</v>
      </c>
      <c r="H1561" s="73">
        <f>IF([2]自有船应收租金!AB1503="","",[2]自有船应收租金!AB1503)</f>
        <v>105515.13</v>
      </c>
      <c r="I1561" s="77">
        <f>[2]自有船应收租金!Y1503</f>
        <v>0</v>
      </c>
    </row>
    <row r="1562" spans="2:9" s="53" customFormat="1" ht="12" customHeight="1">
      <c r="B1562" s="73" t="str">
        <f>[2]自有船应收租金!B1504</f>
        <v>ACACIA REI</v>
      </c>
      <c r="C1562" s="73" t="str">
        <f>[2]自有船应收租金!C1504</f>
        <v>STM</v>
      </c>
      <c r="D1562" s="73" t="str">
        <f>[2]自有船应收租金!F1504</f>
        <v>第22期</v>
      </c>
      <c r="E1562" s="73" t="str">
        <f>[2]自有船应收租金!I1504</f>
        <v>2021.07.12-2021.07.27</v>
      </c>
      <c r="F1562" s="74">
        <f>[2]自有船应收租金!V1504</f>
        <v>0</v>
      </c>
      <c r="G1562" s="73">
        <f>[2]自有船应收租金!AA1504</f>
        <v>181200</v>
      </c>
      <c r="H1562" s="73">
        <f>IF([2]自有船应收租金!AB1504="","",[2]自有船应收租金!AB1504)</f>
        <v>181200</v>
      </c>
      <c r="I1562" s="77">
        <f>[2]自有船应收租金!Y1504</f>
        <v>0</v>
      </c>
    </row>
    <row r="1563" spans="2:9" s="53" customFormat="1" ht="12" customHeight="1">
      <c r="B1563" s="73" t="str">
        <f>[2]自有船应收租金!B1505</f>
        <v>A FUJI</v>
      </c>
      <c r="C1563" s="73" t="str">
        <f>[2]自有船应收租金!C1505</f>
        <v>APL</v>
      </c>
      <c r="D1563" s="73" t="str">
        <f>[2]自有船应收租金!F1505</f>
        <v>第13期</v>
      </c>
      <c r="E1563" s="73" t="str">
        <f>[2]自有船应收租金!I1505</f>
        <v>2021.07.13-2021.07.28</v>
      </c>
      <c r="F1563" s="74">
        <f>[2]自有船应收租金!V1505</f>
        <v>-1344</v>
      </c>
      <c r="G1563" s="73">
        <f>[2]自有船应收租金!AA1505</f>
        <v>6632.8</v>
      </c>
      <c r="H1563" s="73">
        <f>IF([2]自有船应收租金!AB1505="","",[2]自有船应收租金!AB1505)</f>
        <v>5281.46</v>
      </c>
      <c r="I1563" s="77" t="str">
        <f>[2]自有船应收租金!Y1505</f>
        <v>油样检测费/船员劳务费5.29-7.09</v>
      </c>
    </row>
    <row r="1564" spans="2:9" s="53" customFormat="1" ht="12" customHeight="1">
      <c r="B1564" s="73" t="str">
        <f>[2]自有船应收租金!B1506</f>
        <v>Contship Day</v>
      </c>
      <c r="C1564" s="73" t="str">
        <f>[2]自有船应收租金!C1506</f>
        <v>CKL</v>
      </c>
      <c r="D1564" s="73" t="str">
        <f>[2]自有船应收租金!F1506</f>
        <v>第01期</v>
      </c>
      <c r="E1564" s="73" t="str">
        <f>[2]自有船应收租金!I1506</f>
        <v>2021.07.13-2021.07.28</v>
      </c>
      <c r="F1564" s="74">
        <f>[2]自有船应收租金!V1506</f>
        <v>0</v>
      </c>
      <c r="G1564" s="73">
        <f>[2]自有船应收租金!AA1506</f>
        <v>178350</v>
      </c>
      <c r="H1564" s="73">
        <f>IF([2]自有船应收租金!AB1506="","",[2]自有船应收租金!AB1506)</f>
        <v>177742.7</v>
      </c>
      <c r="I1564" s="77" t="str">
        <f>[2]自有船应收租金!Y1506</f>
        <v>1.25%佣金</v>
      </c>
    </row>
    <row r="1565" spans="2:9" s="53" customFormat="1" ht="12" customHeight="1">
      <c r="B1565" s="73" t="str">
        <f>[2]自有船应收租金!B1507</f>
        <v>Heung-A Jakarta</v>
      </c>
      <c r="C1565" s="73" t="str">
        <f>[2]自有船应收租金!C1507</f>
        <v>PAN</v>
      </c>
      <c r="D1565" s="73" t="str">
        <f>[2]自有船应收租金!F1507</f>
        <v>第19期</v>
      </c>
      <c r="E1565" s="73" t="str">
        <f>[2]自有船应收租金!I1507</f>
        <v>2021.07.13-2021.07.28</v>
      </c>
      <c r="F1565" s="74">
        <f>[2]自有船应收租金!V1507</f>
        <v>0</v>
      </c>
      <c r="G1565" s="73">
        <f>[2]自有船应收租金!AA1507</f>
        <v>165500</v>
      </c>
      <c r="H1565" s="73">
        <f>IF([2]自有船应收租金!AB1507="","",[2]自有船应收租金!AB1507)</f>
        <v>165472.66</v>
      </c>
      <c r="I1565" s="77">
        <f>[2]自有船应收租金!Y1507</f>
        <v>0</v>
      </c>
    </row>
    <row r="1566" spans="2:9" s="53" customFormat="1" ht="12" customHeight="1">
      <c r="B1566" s="73" t="str">
        <f>[2]自有船应收租金!B1508</f>
        <v>A BOTE</v>
      </c>
      <c r="C1566" s="73" t="str">
        <f>[2]自有船应收租金!C1508</f>
        <v>TCL</v>
      </c>
      <c r="D1566" s="73" t="str">
        <f>[2]自有船应收租金!F1508</f>
        <v>第08期</v>
      </c>
      <c r="E1566" s="73" t="str">
        <f>[2]自有船应收租金!I1508</f>
        <v>2021.07.14-2021.07.29</v>
      </c>
      <c r="F1566" s="74">
        <f>[2]自有船应收租金!V1508</f>
        <v>0</v>
      </c>
      <c r="G1566" s="73">
        <f>[2]自有船应收租金!AA1508</f>
        <v>177297.71</v>
      </c>
      <c r="H1566" s="73">
        <f>IF([2]自有船应收租金!AB1508="","",[2]自有船应收租金!AB1508)</f>
        <v>177257.85</v>
      </c>
      <c r="I1566" s="77" t="str">
        <f>[2]自有船应收租金!Y1508</f>
        <v>停租太仓电罗经未稳 6.26 2200-6.27 1312 LT 0.63333天</v>
      </c>
    </row>
    <row r="1567" spans="2:9" s="53" customFormat="1" ht="12" customHeight="1">
      <c r="B1567" s="73" t="str">
        <f>[2]自有船应收租金!B1509</f>
        <v>ACACIA MING</v>
      </c>
      <c r="C1567" s="73" t="str">
        <f>[2]自有船应收租金!C1509</f>
        <v>EAS</v>
      </c>
      <c r="D1567" s="73" t="str">
        <f>[2]自有船应收租金!F1509</f>
        <v>第09期</v>
      </c>
      <c r="E1567" s="73" t="str">
        <f>[2]自有船应收租金!I1509</f>
        <v>2021.07.14-2021.07.29</v>
      </c>
      <c r="F1567" s="74">
        <f>[2]自有船应收租金!V1509</f>
        <v>0</v>
      </c>
      <c r="G1567" s="73">
        <f>[2]自有船应收租金!AA1509</f>
        <v>123641.095890411</v>
      </c>
      <c r="H1567" s="73">
        <f>IF([2]自有船应收租金!AB1509="","",[2]自有船应收租金!AB1509)</f>
        <v>123641.1</v>
      </c>
      <c r="I1567" s="77">
        <f>[2]自有船应收租金!Y1509</f>
        <v>0</v>
      </c>
    </row>
    <row r="1568" spans="2:9" s="53" customFormat="1" ht="12" customHeight="1">
      <c r="B1568" s="73" t="str">
        <f>[2]自有船应收租金!B1510</f>
        <v>JRS CARINA</v>
      </c>
      <c r="C1568" s="73" t="str">
        <f>[2]自有船应收租金!C1510</f>
        <v>CCL</v>
      </c>
      <c r="D1568" s="73" t="str">
        <f>[2]自有船应收租金!F1510</f>
        <v>第75期</v>
      </c>
      <c r="E1568" s="73" t="str">
        <f>[2]自有船应收租金!I1510</f>
        <v>2021.07.14-2021.07.29</v>
      </c>
      <c r="F1568" s="74">
        <f>[2]自有船应收租金!V1510</f>
        <v>0</v>
      </c>
      <c r="G1568" s="73">
        <f>[2]自有船应收租金!AA1510</f>
        <v>109697.45</v>
      </c>
      <c r="H1568" s="73">
        <f>IF([2]自有船应收租金!AB1510="","",[2]自有船应收租金!AB1510)</f>
        <v>109690.18</v>
      </c>
      <c r="I1568" s="77">
        <f>[2]自有船应收租金!Y1510</f>
        <v>0</v>
      </c>
    </row>
    <row r="1569" spans="2:9" s="53" customFormat="1" ht="12" customHeight="1">
      <c r="B1569" s="73" t="str">
        <f>[2]自有船应收租金!B1511</f>
        <v>ACACIA ARIES</v>
      </c>
      <c r="C1569" s="73" t="str">
        <f>[2]自有船应收租金!C1511</f>
        <v>STM</v>
      </c>
      <c r="D1569" s="73" t="str">
        <f>[2]自有船应收租金!F1511</f>
        <v>第35期</v>
      </c>
      <c r="E1569" s="73" t="str">
        <f>[2]自有船应收租金!I1511</f>
        <v>2021.07.14-2021.07.29</v>
      </c>
      <c r="F1569" s="74">
        <f>[2]自有船应收租金!V1511</f>
        <v>0</v>
      </c>
      <c r="G1569" s="73">
        <f>[2]自有船应收租金!AA1511</f>
        <v>83150</v>
      </c>
      <c r="H1569" s="73">
        <f>IF([2]自有船应收租金!AB1511="","",[2]自有船应收租金!AB1511)</f>
        <v>83150</v>
      </c>
      <c r="I1569" s="77">
        <f>[2]自有船应收租金!Y1511</f>
        <v>0</v>
      </c>
    </row>
    <row r="1570" spans="2:9" s="53" customFormat="1" ht="12" customHeight="1">
      <c r="B1570" s="73" t="str">
        <f>[2]自有船应收租金!B1512</f>
        <v>A KIBO</v>
      </c>
      <c r="C1570" s="73" t="str">
        <f>[2]自有船应收租金!C1512</f>
        <v>GMS</v>
      </c>
      <c r="D1570" s="73" t="str">
        <f>[2]自有船应收租金!F1512</f>
        <v>第16期</v>
      </c>
      <c r="E1570" s="73" t="str">
        <f>[2]自有船应收租金!I1512</f>
        <v>2021.07.15-2021.07.30</v>
      </c>
      <c r="F1570" s="74">
        <f>[2]自有船应收租金!V1512</f>
        <v>-548</v>
      </c>
      <c r="G1570" s="73">
        <f>[2]自有船应收租金!AA1512</f>
        <v>171791.75</v>
      </c>
      <c r="H1570" s="73">
        <f>IF([2]自有船应收租金!AB1512="","",[2]自有船应收租金!AB1512)</f>
        <v>171791.75</v>
      </c>
      <c r="I1570" s="77" t="str">
        <f>[2]自有船应收租金!Y1512</f>
        <v>1.25%佣金/船员劳务费008S</v>
      </c>
    </row>
    <row r="1571" spans="2:9" s="53" customFormat="1" ht="12" customHeight="1">
      <c r="B1571" s="73" t="str">
        <f>[2]自有船应收租金!B1513</f>
        <v>A KINKA</v>
      </c>
      <c r="C1571" s="73" t="str">
        <f>[2]自有船应收租金!C1513</f>
        <v>SKR</v>
      </c>
      <c r="D1571" s="73" t="str">
        <f>[2]自有船应收租金!F1513</f>
        <v>prefinal</v>
      </c>
      <c r="E1571" s="73" t="str">
        <f>[2]自有船应收租金!I1513</f>
        <v>2021.07.15-2021.07.28</v>
      </c>
      <c r="F1571" s="74">
        <f>[2]自有船应收租金!V1513</f>
        <v>0</v>
      </c>
      <c r="G1571" s="73">
        <f>[2]自有船应收租金!AA1513</f>
        <v>-30484.708083333298</v>
      </c>
      <c r="H1571" s="73">
        <f>IF([2]自有船应收租金!AB1513="","",[2]自有船应收租金!AB1513)</f>
        <v>-30484.68</v>
      </c>
      <c r="I1571" s="77">
        <f>[2]自有船应收租金!Y1513</f>
        <v>0</v>
      </c>
    </row>
    <row r="1572" spans="2:9" s="53" customFormat="1" ht="12" customHeight="1">
      <c r="B1572" s="73" t="str">
        <f>[2]自有船应收租金!B1514</f>
        <v>A KINKA</v>
      </c>
      <c r="C1572" s="73" t="str">
        <f>[2]自有船应收租金!C1514</f>
        <v>SKR</v>
      </c>
      <c r="D1572" s="73" t="str">
        <f>[2]自有船应收租金!F1514</f>
        <v>final</v>
      </c>
      <c r="E1572" s="73" t="str">
        <f>[2]自有船应收租金!I1514</f>
        <v>2021.07.15-2021.07.28</v>
      </c>
      <c r="F1572" s="74">
        <f>[2]自有船应收租金!V1514</f>
        <v>0</v>
      </c>
      <c r="G1572" s="73">
        <f>[2]自有船应收租金!AA1514</f>
        <v>-1619.66</v>
      </c>
      <c r="H1572" s="73" t="str">
        <f>IF([2]自有船应收租金!AB1514="","",[2]自有船应收租金!AB1514)</f>
        <v>租家在XINXIA10期扣除</v>
      </c>
      <c r="I1572" s="77">
        <f>[2]自有船应收租金!Y1514</f>
        <v>0</v>
      </c>
    </row>
    <row r="1573" spans="2:9" s="53" customFormat="1" ht="12" customHeight="1">
      <c r="B1573" s="73" t="str">
        <f>[2]自有船应收租金!B1515</f>
        <v>A HOKEN</v>
      </c>
      <c r="C1573" s="73" t="str">
        <f>[2]自有船应收租金!C1515</f>
        <v>COSCO</v>
      </c>
      <c r="D1573" s="73" t="str">
        <f>[2]自有船应收租金!F1515</f>
        <v>第03期</v>
      </c>
      <c r="E1573" s="73" t="str">
        <f>[2]自有船应收租金!I1515</f>
        <v>2021.07.16-2021.08.01</v>
      </c>
      <c r="F1573" s="74">
        <f>[2]自有船应收租金!V1515</f>
        <v>0</v>
      </c>
      <c r="G1573" s="73">
        <f>[2]自有船应收租金!AA1515</f>
        <v>182185.66250000001</v>
      </c>
      <c r="H1573" s="73">
        <f>IF([2]自有船应收租金!AB1515="","",[2]自有船应收租金!AB1515)</f>
        <v>182178.33</v>
      </c>
      <c r="I1573" s="77" t="str">
        <f>[2]自有船应收租金!Y1515</f>
        <v>停租日本上船船员威海核酸检测06.13 0915-1600LT 0.28125天</v>
      </c>
    </row>
    <row r="1574" spans="2:9" s="53" customFormat="1" ht="12" customHeight="1">
      <c r="B1574" s="73" t="str">
        <f>[2]自有船应收租金!B1516</f>
        <v>A FUKU</v>
      </c>
      <c r="C1574" s="73" t="str">
        <f>[2]自有船应收租金!C1516</f>
        <v>TSL</v>
      </c>
      <c r="D1574" s="73" t="str">
        <f>[2]自有船应收租金!F1516</f>
        <v>第20期</v>
      </c>
      <c r="E1574" s="73" t="str">
        <f>[2]自有船应收租金!I1516</f>
        <v>2021.07.16-2021.08.01</v>
      </c>
      <c r="F1574" s="74">
        <f>[2]自有船应收租金!V1516</f>
        <v>0</v>
      </c>
      <c r="G1574" s="73">
        <f>[2]自有船应收租金!AA1516</f>
        <v>163240</v>
      </c>
      <c r="H1574" s="73">
        <f>IF([2]自有船应收租金!AB1516="","",[2]自有船应收租金!AB1516)</f>
        <v>163222.68</v>
      </c>
      <c r="I1574" s="77" t="str">
        <f>[2]自有船应收租金!Y1516</f>
        <v>1.25%佣金</v>
      </c>
    </row>
    <row r="1575" spans="2:9" s="53" customFormat="1" ht="12" customHeight="1">
      <c r="B1575" s="73" t="str">
        <f>[2]自有船应收租金!B1517</f>
        <v>A KOU</v>
      </c>
      <c r="C1575" s="73" t="str">
        <f>[2]自有船应收租金!C1517</f>
        <v>TSL</v>
      </c>
      <c r="D1575" s="73" t="str">
        <f>[2]自有船应收租金!F1517</f>
        <v>第09期</v>
      </c>
      <c r="E1575" s="73" t="str">
        <f>[2]自有船应收租金!I1517</f>
        <v>2021.07.16-2021.08.01</v>
      </c>
      <c r="F1575" s="74">
        <f>[2]自有船应收租金!V1517</f>
        <v>0</v>
      </c>
      <c r="G1575" s="73">
        <f>[2]自有船应收租金!AA1517</f>
        <v>189600</v>
      </c>
      <c r="H1575" s="73">
        <f>IF([2]自有船应收租金!AB1517="","",[2]自有船应收租金!AB1517)</f>
        <v>189592.67</v>
      </c>
      <c r="I1575" s="77" t="str">
        <f>[2]自有船应收租金!Y1517</f>
        <v>1.25%佣金</v>
      </c>
    </row>
    <row r="1576" spans="2:9" s="53" customFormat="1" ht="12" customHeight="1">
      <c r="B1576" s="73" t="str">
        <f>[2]自有船应收租金!B1518</f>
        <v>Heung-A Manila</v>
      </c>
      <c r="C1576" s="73" t="str">
        <f>[2]自有船应收租金!C1518</f>
        <v>SCP</v>
      </c>
      <c r="D1576" s="73" t="str">
        <f>[2]自有船应收租金!F1518</f>
        <v>第12期</v>
      </c>
      <c r="E1576" s="73" t="str">
        <f>[2]自有船应收租金!I1518</f>
        <v>2021.07.17-2021.08.01</v>
      </c>
      <c r="F1576" s="74">
        <f>[2]自有船应收租金!V1518</f>
        <v>-800</v>
      </c>
      <c r="G1576" s="73">
        <f>[2]自有船应收租金!AA1518</f>
        <v>-35952.104657534197</v>
      </c>
      <c r="H1576" s="73">
        <f>IF([2]自有船应收租金!AB1518="","",[2]自有船应收租金!AB1518)</f>
        <v>-35952.1</v>
      </c>
      <c r="I1576" s="77" t="str">
        <f>[2]自有船应收租金!Y1518</f>
        <v>1.25%佣金/劳务费V.2119W-2124W</v>
      </c>
    </row>
    <row r="1577" spans="2:9" s="53" customFormat="1" ht="12" customHeight="1">
      <c r="B1577" s="73" t="str">
        <f>[2]自有船应收租金!B1519</f>
        <v>JRS CORVUS</v>
      </c>
      <c r="C1577" s="73" t="str">
        <f>[2]自有船应收租金!C1519</f>
        <v>STM</v>
      </c>
      <c r="D1577" s="73" t="str">
        <f>[2]自有船应收租金!F1519</f>
        <v>第15期</v>
      </c>
      <c r="E1577" s="73" t="str">
        <f>[2]自有船应收租金!I1519</f>
        <v>2021.07.18-2021.08.02</v>
      </c>
      <c r="F1577" s="74">
        <f>[2]自有船应收租金!V1519</f>
        <v>0</v>
      </c>
      <c r="G1577" s="73">
        <f>[2]自有船应收租金!AA1519</f>
        <v>-29410.666666666701</v>
      </c>
      <c r="H1577" s="73">
        <f>IF([2]自有船应收租金!AB1519="","",[2]自有船应收租金!AB1519)</f>
        <v>-29410.67</v>
      </c>
      <c r="I1577" s="77" t="str">
        <f>[2]自有船应收租金!Y1519</f>
        <v>停租严重故障2021/4/25  8:35:00-2021/5/18  8:42:00 16天</v>
      </c>
    </row>
    <row r="1578" spans="2:9" s="53" customFormat="1" ht="12" customHeight="1">
      <c r="B1578" s="73" t="str">
        <f>[2]自有船应收租金!B1520</f>
        <v>ACACIA VIRGO</v>
      </c>
      <c r="C1578" s="73" t="str">
        <f>[2]自有船应收租金!C1520</f>
        <v>SKR</v>
      </c>
      <c r="D1578" s="73" t="str">
        <f>[2]自有船应收租金!F1520</f>
        <v>第08期</v>
      </c>
      <c r="E1578" s="73" t="str">
        <f>[2]自有船应收租金!I1520</f>
        <v>2021.07.19-2021.08.03</v>
      </c>
      <c r="F1578" s="74">
        <f>[2]自有船应收租金!V1520</f>
        <v>0</v>
      </c>
      <c r="G1578" s="73">
        <f>[2]自有船应收租金!AA1520</f>
        <v>156231.25</v>
      </c>
      <c r="H1578" s="73">
        <f>IF([2]自有船应收租金!AB1520="","",[2]自有船应收租金!AB1520)</f>
        <v>156223.94</v>
      </c>
      <c r="I1578" s="77" t="str">
        <f>[2]自有船应收租金!Y1520</f>
        <v>1.25%佣金</v>
      </c>
    </row>
    <row r="1579" spans="2:9" s="53" customFormat="1" ht="12" customHeight="1">
      <c r="B1579" s="73" t="str">
        <f>[2]自有船应收租金!B1521</f>
        <v>A XINXIA</v>
      </c>
      <c r="C1579" s="73" t="str">
        <f>[2]自有船应收租金!C1521</f>
        <v>SKR</v>
      </c>
      <c r="D1579" s="73" t="str">
        <f>[2]自有船应收租金!F1521</f>
        <v>第01期</v>
      </c>
      <c r="E1579" s="73" t="str">
        <f>[2]自有船应收租金!I1521</f>
        <v>2021.07.19-2021.08.03</v>
      </c>
      <c r="F1579" s="74">
        <f>[2]自有船应收租金!V1521</f>
        <v>0</v>
      </c>
      <c r="G1579" s="73">
        <f>[2]自有船应收租金!AA1521</f>
        <v>293250</v>
      </c>
      <c r="H1579" s="73">
        <f>IF([2]自有船应收租金!AB1521="","",[2]自有船应收租金!AB1521)</f>
        <v>293242.7</v>
      </c>
      <c r="I1579" s="77">
        <f>[2]自有船应收租金!Y1521</f>
        <v>0</v>
      </c>
    </row>
    <row r="1580" spans="2:9" s="53" customFormat="1" ht="12" customHeight="1">
      <c r="B1580" s="73" t="str">
        <f>[2]自有船应收租金!B1522</f>
        <v>Heung-A Singapore</v>
      </c>
      <c r="C1580" s="73" t="str">
        <f>[2]自有船应收租金!C1522</f>
        <v>SKR</v>
      </c>
      <c r="D1580" s="73" t="str">
        <f>[2]自有船应收租金!F1522</f>
        <v>第05期</v>
      </c>
      <c r="E1580" s="73" t="str">
        <f>[2]自有船应收租金!I1522</f>
        <v>2021.07.20-2021.08.04</v>
      </c>
      <c r="F1580" s="74">
        <f>[2]自有船应收租金!V1522</f>
        <v>0</v>
      </c>
      <c r="G1580" s="73">
        <f>[2]自有船应收租金!AA1522</f>
        <v>233200</v>
      </c>
      <c r="H1580" s="73">
        <f>IF([2]自有船应收租金!AB1522="","",[2]自有船应收租金!AB1522)</f>
        <v>233192.69</v>
      </c>
      <c r="I1580" s="77">
        <f>[2]自有船应收租金!Y1522</f>
        <v>0</v>
      </c>
    </row>
    <row r="1581" spans="2:9" s="53" customFormat="1" ht="12" customHeight="1">
      <c r="B1581" s="73" t="str">
        <f>[2]自有船应收租金!B1523</f>
        <v>A Daisen</v>
      </c>
      <c r="C1581" s="73" t="str">
        <f>[2]自有船应收租金!C1523</f>
        <v>CUL</v>
      </c>
      <c r="D1581" s="73" t="str">
        <f>[2]自有船应收租金!F1523</f>
        <v>第01期</v>
      </c>
      <c r="E1581" s="73" t="str">
        <f>[2]自有船应收租金!I1523</f>
        <v>2021.07.20-2021.08.04</v>
      </c>
      <c r="F1581" s="74">
        <f>[2]自有船应收租金!V1523</f>
        <v>0</v>
      </c>
      <c r="G1581" s="73">
        <f>[2]自有船应收租金!AA1523</f>
        <v>1125900</v>
      </c>
      <c r="H1581" s="73">
        <f>IF([2]自有船应收租金!AB1523="","",[2]自有船应收租金!AB1523)</f>
        <v>1125900</v>
      </c>
      <c r="I1581" s="77">
        <f>[2]自有船应收租金!Y1523</f>
        <v>0</v>
      </c>
    </row>
    <row r="1582" spans="2:9" s="53" customFormat="1" ht="12" customHeight="1">
      <c r="B1582" s="73" t="str">
        <f>[2]自有船应收租金!B1524</f>
        <v>LISBOA</v>
      </c>
      <c r="C1582" s="73" t="str">
        <f>[2]自有船应收租金!C1524</f>
        <v>KMTC</v>
      </c>
      <c r="D1582" s="73" t="str">
        <f>[2]自有船应收租金!F1524</f>
        <v>第10期</v>
      </c>
      <c r="E1582" s="73" t="str">
        <f>[2]自有船应收租金!I1524</f>
        <v>2021.07.21-2021.08.05</v>
      </c>
      <c r="F1582" s="74">
        <f>[2]自有船应收租金!V1524</f>
        <v>0</v>
      </c>
      <c r="G1582" s="73">
        <f>[2]自有船应收租金!AA1524</f>
        <v>119200</v>
      </c>
      <c r="H1582" s="73">
        <f>IF([2]自有船应收租金!AB1524="","",[2]自有船应收租金!AB1524)</f>
        <v>119198.07</v>
      </c>
      <c r="I1582" s="77">
        <f>[2]自有船应收租金!Y1524</f>
        <v>0</v>
      </c>
    </row>
    <row r="1583" spans="2:9" s="53" customFormat="1" ht="12" customHeight="1">
      <c r="B1583" s="73" t="str">
        <f>[2]自有船应收租金!B1525</f>
        <v>A MAKOTO</v>
      </c>
      <c r="C1583" s="73" t="str">
        <f>[2]自有船应收租金!C1525</f>
        <v>STM</v>
      </c>
      <c r="D1583" s="73" t="str">
        <f>[2]自有船应收租金!F1525</f>
        <v>第05期</v>
      </c>
      <c r="E1583" s="73" t="str">
        <f>[2]自有船应收租金!I1525</f>
        <v>2021.07.23-2021.08.07</v>
      </c>
      <c r="F1583" s="74">
        <f>[2]自有船应收租金!V1525</f>
        <v>0</v>
      </c>
      <c r="G1583" s="73">
        <f>[2]自有船应收租金!AA1525</f>
        <v>181200</v>
      </c>
      <c r="H1583" s="73">
        <f>IF([2]自有船应收租金!AB1525="","",[2]自有船应收租金!AB1525)</f>
        <v>181200</v>
      </c>
      <c r="I1583" s="77">
        <f>[2]自有船应收租金!Y1525</f>
        <v>0</v>
      </c>
    </row>
    <row r="1584" spans="2:9" s="53" customFormat="1" ht="12" customHeight="1">
      <c r="B1584" s="73" t="str">
        <f>[2]自有船应收租金!B1526</f>
        <v>A ROKU</v>
      </c>
      <c r="C1584" s="73" t="str">
        <f>[2]自有船应收租金!C1526</f>
        <v>CUL</v>
      </c>
      <c r="D1584" s="73" t="str">
        <f>[2]自有船应收租金!F1526</f>
        <v>第05期</v>
      </c>
      <c r="E1584" s="73" t="str">
        <f>[2]自有船应收租金!I1526</f>
        <v>2021.07.21-2021.08.05</v>
      </c>
      <c r="F1584" s="74">
        <f>[2]自有船应收租金!V1526</f>
        <v>0</v>
      </c>
      <c r="G1584" s="73">
        <f>[2]自有船应收租金!AA1526</f>
        <v>390591.78082191799</v>
      </c>
      <c r="H1584" s="73">
        <f>IF([2]自有船应收租金!AB1526="","",[2]自有船应收租金!AB1526)</f>
        <v>390591.78</v>
      </c>
      <c r="I1584" s="77">
        <f>[2]自有船应收租金!Y1526</f>
        <v>0</v>
      </c>
    </row>
    <row r="1585" spans="2:9" s="53" customFormat="1" ht="12" customHeight="1">
      <c r="B1585" s="73" t="str">
        <f>[2]自有船应收租金!B1527</f>
        <v>A HOUOU</v>
      </c>
      <c r="C1585" s="73" t="str">
        <f>[2]自有船应收租金!C1527</f>
        <v>FESCO</v>
      </c>
      <c r="D1585" s="73" t="str">
        <f>[2]自有船应收租金!F1527</f>
        <v>第03期</v>
      </c>
      <c r="E1585" s="73" t="str">
        <f>[2]自有船应收租金!I1527</f>
        <v>2021.07.22-2021.08.06</v>
      </c>
      <c r="F1585" s="74">
        <f>[2]自有船应收租金!V1527</f>
        <v>0</v>
      </c>
      <c r="G1585" s="73">
        <f>[2]自有船应收租金!AA1527</f>
        <v>287744.75</v>
      </c>
      <c r="H1585" s="73">
        <f>IF([2]自有船应收租金!AB1527="","",[2]自有船应收租金!AB1527)</f>
        <v>287737.49</v>
      </c>
      <c r="I1585" s="77" t="str">
        <f>[2]自有船应收租金!Y1527</f>
        <v>5%佣金</v>
      </c>
    </row>
    <row r="1586" spans="2:9" s="53" customFormat="1" ht="12" customHeight="1">
      <c r="B1586" s="73" t="str">
        <f>[2]自有船应收租金!B1528</f>
        <v>ACACIA LIBRA</v>
      </c>
      <c r="C1586" s="73" t="str">
        <f>[2]自有船应收租金!C1528</f>
        <v>COSCO</v>
      </c>
      <c r="D1586" s="73" t="str">
        <f>[2]自有船应收租金!F1528</f>
        <v>第22期</v>
      </c>
      <c r="E1586" s="73" t="str">
        <f>[2]自有船应收租金!I1528</f>
        <v>2021.07.22-2021.08.06</v>
      </c>
      <c r="F1586" s="74">
        <f>[2]自有船应收租金!V1528</f>
        <v>-2531.3275336829902</v>
      </c>
      <c r="G1586" s="73">
        <f>[2]自有船应收租金!AA1528</f>
        <v>143224.65003368299</v>
      </c>
      <c r="H1586" s="73">
        <f>IF([2]自有船应收租金!AB1528="","",[2]自有船应收租金!AB1528)</f>
        <v>143222.72</v>
      </c>
      <c r="I1586" s="77" t="str">
        <f>[2]自有船应收租金!Y1528</f>
        <v>停租上海主机故障(221.06.24 0215-0945 0.3125天）/船员劳务费05月</v>
      </c>
    </row>
    <row r="1587" spans="2:9" s="53" customFormat="1" ht="12" customHeight="1">
      <c r="B1587" s="73" t="str">
        <f>[2]自有船应收租金!B1529</f>
        <v>A MIZUHO</v>
      </c>
      <c r="C1587" s="73" t="str">
        <f>[2]自有船应收租金!C1529</f>
        <v>Heung-A</v>
      </c>
      <c r="D1587" s="73" t="str">
        <f>[2]自有船应收租金!F1529</f>
        <v>第12期</v>
      </c>
      <c r="E1587" s="73" t="str">
        <f>[2]自有船应收租金!I1529</f>
        <v>2021.07.22-2021.08.06</v>
      </c>
      <c r="F1587" s="74">
        <f>[2]自有船应收租金!V1529</f>
        <v>0</v>
      </c>
      <c r="G1587" s="73">
        <f>[2]自有船应收租金!AA1529</f>
        <v>153616.438356164</v>
      </c>
      <c r="H1587" s="73">
        <f>IF([2]自有船应收租金!AB1529="","",[2]自有船应收租金!AB1529)</f>
        <v>153609.17000000001</v>
      </c>
      <c r="I1587" s="77">
        <f>[2]自有船应收租金!Y1529</f>
        <v>0</v>
      </c>
    </row>
    <row r="1588" spans="2:9" s="53" customFormat="1" ht="12" customHeight="1">
      <c r="B1588" s="73" t="str">
        <f>[2]自有船应收租金!B1530</f>
        <v>ACACIA WA</v>
      </c>
      <c r="C1588" s="73" t="str">
        <f>[2]自有船应收租金!C1530</f>
        <v>CKL</v>
      </c>
      <c r="D1588" s="73" t="str">
        <f>[2]自有船应收租金!F1530</f>
        <v>第07期</v>
      </c>
      <c r="E1588" s="73" t="str">
        <f>[2]自有船应收租金!I1530</f>
        <v>2021.07.23-2021.08.07</v>
      </c>
      <c r="F1588" s="74">
        <f>[2]自有船应收租金!V1530</f>
        <v>0</v>
      </c>
      <c r="G1588" s="73">
        <f>[2]自有船应收租金!AA1530</f>
        <v>141310.53082191799</v>
      </c>
      <c r="H1588" s="73">
        <f>IF([2]自有船应收租金!AB1530="","",[2]自有船应收租金!AB1530)</f>
        <v>141303.23000000001</v>
      </c>
      <c r="I1588" s="77">
        <f>[2]自有船应收租金!Y1530</f>
        <v>0</v>
      </c>
    </row>
    <row r="1589" spans="2:9" s="53" customFormat="1" ht="12" customHeight="1">
      <c r="B1589" s="73" t="str">
        <f>[2]自有船应收租金!B1531</f>
        <v>A MYOKO</v>
      </c>
      <c r="C1589" s="73" t="str">
        <f>[2]自有船应收租金!C1531</f>
        <v>DBR</v>
      </c>
      <c r="D1589" s="73" t="str">
        <f>[2]自有船应收租金!F1531</f>
        <v>PREFINAL</v>
      </c>
      <c r="E1589" s="73" t="str">
        <f>[2]自有船应收租金!I1531</f>
        <v>2021.07.24-2021.08.16</v>
      </c>
      <c r="F1589" s="74">
        <f>[2]自有船应收租金!V1531</f>
        <v>-21775</v>
      </c>
      <c r="G1589" s="73">
        <f>[2]自有船应收租金!AA1531</f>
        <v>-16170.483560000001</v>
      </c>
      <c r="H1589" s="73">
        <f>IF([2]自有船应收租金!AB1531="","",[2]自有船应收租金!AB1531)</f>
        <v>-16170.48</v>
      </c>
      <c r="I1589" s="77" t="str">
        <f>[2]自有船应收租金!Y1531</f>
        <v>船员劳务费v.2122-2124-2126-2128-2130-2132/向租家收取轻油银行手续费</v>
      </c>
    </row>
    <row r="1590" spans="2:9" s="53" customFormat="1" ht="12" customHeight="1">
      <c r="B1590" s="73" t="str">
        <f>[2]自有船应收租金!B1532</f>
        <v>A MYOKO</v>
      </c>
      <c r="C1590" s="73" t="str">
        <f>[2]自有船应收租金!C1532</f>
        <v>DBR</v>
      </c>
      <c r="D1590" s="73" t="str">
        <f>[2]自有船应收租金!F1532</f>
        <v>FINAL</v>
      </c>
      <c r="E1590" s="73" t="str">
        <f>[2]自有船应收租金!I1532</f>
        <v>2021.07.24-2021.08.16</v>
      </c>
      <c r="F1590" s="74">
        <f>[2]自有船应收租金!V1532</f>
        <v>0</v>
      </c>
      <c r="G1590" s="73">
        <f>[2]自有船应收租金!AA1532</f>
        <v>2000</v>
      </c>
      <c r="H1590" s="73">
        <f>IF([2]自有船应收租金!AB1532="","",[2]自有船应收租金!AB1532)</f>
        <v>2000</v>
      </c>
      <c r="I1590" s="77">
        <f>[2]自有船应收租金!Y1532</f>
        <v>0</v>
      </c>
    </row>
    <row r="1591" spans="2:9" s="53" customFormat="1" ht="12" customHeight="1">
      <c r="B1591" s="73" t="str">
        <f>[2]自有船应收租金!B1533</f>
        <v>A KEIGA</v>
      </c>
      <c r="C1591" s="73" t="str">
        <f>[2]自有船应收租金!C1533</f>
        <v>TFL</v>
      </c>
      <c r="D1591" s="73" t="str">
        <f>[2]自有船应收租金!F1533</f>
        <v>deposit</v>
      </c>
      <c r="E1591" s="73">
        <f>[2]自有船应收租金!I1533</f>
        <v>0</v>
      </c>
      <c r="F1591" s="74">
        <f>[2]自有船应收租金!V1533</f>
        <v>0</v>
      </c>
      <c r="G1591" s="73">
        <f>[2]自有船应收租金!AA1533</f>
        <v>240000</v>
      </c>
      <c r="H1591" s="73">
        <f>IF([2]自有船应收租金!AB1533="","",[2]自有船应收租金!AB1533)</f>
        <v>240000</v>
      </c>
      <c r="I1591" s="77">
        <f>[2]自有船应收租金!Y1533</f>
        <v>0</v>
      </c>
    </row>
    <row r="1592" spans="2:9" s="53" customFormat="1" ht="12" customHeight="1">
      <c r="B1592" s="73" t="str">
        <f>[2]自有船应收租金!B1534</f>
        <v>A KEIGA</v>
      </c>
      <c r="C1592" s="73" t="str">
        <f>[2]自有船应收租金!C1534</f>
        <v>TFL</v>
      </c>
      <c r="D1592" s="73" t="str">
        <f>[2]自有船应收租金!F1534</f>
        <v>第01期</v>
      </c>
      <c r="E1592" s="73" t="str">
        <f>[2]自有船应收租金!I1534</f>
        <v>2021.07.24-2021.08.08</v>
      </c>
      <c r="F1592" s="74">
        <f>[2]自有船应收租金!V1534</f>
        <v>0</v>
      </c>
      <c r="G1592" s="73">
        <f>[2]自有船应收租金!AA1534</f>
        <v>240750</v>
      </c>
      <c r="H1592" s="73">
        <f>IF([2]自有船应收租金!AB1534="","",[2]自有船应收租金!AB1534)</f>
        <v>240750</v>
      </c>
      <c r="I1592" s="77">
        <f>[2]自有船应收租金!Y1534</f>
        <v>0</v>
      </c>
    </row>
    <row r="1593" spans="2:9" s="53" customFormat="1" ht="12" customHeight="1">
      <c r="B1593" s="73" t="str">
        <f>[2]自有船应收租金!B1535</f>
        <v>ACACIA TAURUS</v>
      </c>
      <c r="C1593" s="73" t="str">
        <f>[2]自有船应收租金!C1535</f>
        <v>STM</v>
      </c>
      <c r="D1593" s="73" t="str">
        <f>[2]自有船应收租金!F1535</f>
        <v>第10期</v>
      </c>
      <c r="E1593" s="73" t="str">
        <f>[2]自有船应收租金!I1535</f>
        <v>2021.07.26-2021.08.10</v>
      </c>
      <c r="F1593" s="74">
        <f>[2]自有船应收租金!V1535</f>
        <v>0</v>
      </c>
      <c r="G1593" s="73">
        <f>[2]自有船应收租金!AA1535</f>
        <v>83150</v>
      </c>
      <c r="H1593" s="73">
        <f>IF([2]自有船应收租金!AB1535="","",[2]自有船应收租金!AB1535)</f>
        <v>83150</v>
      </c>
      <c r="I1593" s="77">
        <f>[2]自有船应收租金!Y1535</f>
        <v>0</v>
      </c>
    </row>
    <row r="1594" spans="2:9" s="53" customFormat="1" ht="12" customHeight="1">
      <c r="B1594" s="73" t="str">
        <f>[2]自有船应收租金!B1536</f>
        <v>ACACIA REI</v>
      </c>
      <c r="C1594" s="73" t="str">
        <f>[2]自有船应收租金!C1536</f>
        <v>STM</v>
      </c>
      <c r="D1594" s="73" t="str">
        <f>[2]自有船应收租金!F1536</f>
        <v>第23期</v>
      </c>
      <c r="E1594" s="73" t="str">
        <f>[2]自有船应收租金!I1536</f>
        <v>2021.07.27-2021.08.11</v>
      </c>
      <c r="F1594" s="74">
        <f>[2]自有船应收租金!V1536</f>
        <v>0</v>
      </c>
      <c r="G1594" s="73">
        <f>[2]自有船应收租金!AA1536</f>
        <v>181200</v>
      </c>
      <c r="H1594" s="73">
        <f>IF([2]自有船应收租金!AB1536="","",[2]自有船应收租金!AB1536)</f>
        <v>181200</v>
      </c>
      <c r="I1594" s="77">
        <f>[2]自有船应收租金!Y1536</f>
        <v>0</v>
      </c>
    </row>
    <row r="1595" spans="2:9" s="53" customFormat="1" ht="12" customHeight="1">
      <c r="B1595" s="73" t="str">
        <f>[2]自有船应收租金!B1537</f>
        <v>A FUJI</v>
      </c>
      <c r="C1595" s="73" t="str">
        <f>[2]自有船应收租金!C1537</f>
        <v>TFS</v>
      </c>
      <c r="D1595" s="73" t="str">
        <f>[2]自有船应收租金!F1537</f>
        <v>deposit</v>
      </c>
      <c r="E1595" s="73">
        <f>[2]自有船应收租金!I1537</f>
        <v>0</v>
      </c>
      <c r="F1595" s="74">
        <f>[2]自有船应收租金!V1537</f>
        <v>0</v>
      </c>
      <c r="G1595" s="73">
        <f>[2]自有船应收租金!AA1537</f>
        <v>2610000</v>
      </c>
      <c r="H1595" s="73">
        <f>IF([2]自有船应收租金!AB1537="","",[2]自有船应收租金!AB1537)</f>
        <v>2610000</v>
      </c>
      <c r="I1595" s="77">
        <f>[2]自有船应收租金!Y1537</f>
        <v>0</v>
      </c>
    </row>
    <row r="1596" spans="2:9" s="53" customFormat="1" ht="12" customHeight="1">
      <c r="B1596" s="73" t="str">
        <f>[2]自有船应收租金!B1538</f>
        <v>ACACIA HAWK</v>
      </c>
      <c r="C1596" s="73" t="str">
        <f>[2]自有船应收租金!C1538</f>
        <v>CMS</v>
      </c>
      <c r="D1596" s="73" t="str">
        <f>[2]自有船应收租金!F1538</f>
        <v>第86期</v>
      </c>
      <c r="E1596" s="73" t="str">
        <f>[2]自有船应收租金!I1538</f>
        <v>2021.07.26-2021.08.10</v>
      </c>
      <c r="F1596" s="74">
        <f>[2]自有船应收租金!V1538</f>
        <v>0</v>
      </c>
      <c r="G1596" s="73">
        <f>[2]自有船应收租金!AA1538</f>
        <v>105542.465753425</v>
      </c>
      <c r="H1596" s="73">
        <f>IF([2]自有船应收租金!AB1538="","",[2]自有船应收租金!AB1538)</f>
        <v>105515.17</v>
      </c>
      <c r="I1596" s="77">
        <f>[2]自有船应收租金!Y1538</f>
        <v>0</v>
      </c>
    </row>
    <row r="1597" spans="2:9" s="53" customFormat="1" ht="12" customHeight="1">
      <c r="B1597" s="73" t="str">
        <f>[2]自有船应收租金!B1539</f>
        <v>A FUJI</v>
      </c>
      <c r="C1597" s="73" t="str">
        <f>[2]自有船应收租金!C1539</f>
        <v>APL</v>
      </c>
      <c r="D1597" s="73" t="str">
        <f>[2]自有船应收租金!F1539</f>
        <v>prefinal</v>
      </c>
      <c r="E1597" s="73" t="str">
        <f>[2]自有船应收租金!I1539</f>
        <v>2021.07.28-2021.08.01</v>
      </c>
      <c r="F1597" s="74">
        <f>[2]自有船应收租金!V1539</f>
        <v>0</v>
      </c>
      <c r="G1597" s="73">
        <f>[2]自有船应收租金!AA1539</f>
        <v>49187.802499999998</v>
      </c>
      <c r="H1597" s="73">
        <f>IF([2]自有船应收租金!AB1539="","",[2]自有船应收租金!AB1539)</f>
        <v>49180.6</v>
      </c>
      <c r="I1597" s="77" t="str">
        <f>[2]自有船应收租金!Y1539</f>
        <v>油样检测费</v>
      </c>
    </row>
    <row r="1598" spans="2:9" s="53" customFormat="1" ht="12" customHeight="1">
      <c r="B1598" s="73" t="str">
        <f>[2]自有船应收租金!B1540</f>
        <v>Contship Day</v>
      </c>
      <c r="C1598" s="73" t="str">
        <f>[2]自有船应收租金!C1540</f>
        <v>CKL</v>
      </c>
      <c r="D1598" s="73" t="str">
        <f>[2]自有船应收租金!F1540</f>
        <v>第02期</v>
      </c>
      <c r="E1598" s="73" t="str">
        <f>[2]自有船应收租金!I1540</f>
        <v>2021.07.28-2021.08.12</v>
      </c>
      <c r="F1598" s="74">
        <f>[2]自有船应收租金!V1540</f>
        <v>0</v>
      </c>
      <c r="G1598" s="73">
        <f>[2]自有船应收租金!AA1540</f>
        <v>268263.91499999998</v>
      </c>
      <c r="H1598" s="73">
        <f>IF([2]自有船应收租金!AB1540="","",[2]自有船应收租金!AB1540)</f>
        <v>268856.61</v>
      </c>
      <c r="I1598" s="77" t="str">
        <f>[2]自有船应收租金!Y1540</f>
        <v>1.25%佣金</v>
      </c>
    </row>
    <row r="1599" spans="2:9" s="53" customFormat="1" ht="12" customHeight="1">
      <c r="B1599" s="73" t="str">
        <f>[2]自有船应收租金!B1541</f>
        <v>A KINKA</v>
      </c>
      <c r="C1599" s="73" t="str">
        <f>[2]自有船应收租金!C1541</f>
        <v>TFS</v>
      </c>
      <c r="D1599" s="73" t="str">
        <f>[2]自有船应收租金!F1541</f>
        <v>deposit</v>
      </c>
      <c r="E1599" s="73">
        <f>[2]自有船应收租金!I1541</f>
        <v>0</v>
      </c>
      <c r="F1599" s="74">
        <f>[2]自有船应收租金!V1541</f>
        <v>0</v>
      </c>
      <c r="G1599" s="73">
        <f>[2]自有船应收租金!AA1541</f>
        <v>2460000</v>
      </c>
      <c r="H1599" s="73">
        <f>IF([2]自有船应收租金!AB1541="","",[2]自有船应收租金!AB1541)</f>
        <v>2460000</v>
      </c>
      <c r="I1599" s="77">
        <f>[2]自有船应收租金!Y1541</f>
        <v>0</v>
      </c>
    </row>
    <row r="1600" spans="2:9" s="53" customFormat="1" ht="12" customHeight="1">
      <c r="B1600" s="73" t="str">
        <f>[2]自有船应收租金!B1542</f>
        <v>Heung-A Jakarta</v>
      </c>
      <c r="C1600" s="73" t="str">
        <f>[2]自有船应收租金!C1542</f>
        <v>PAN</v>
      </c>
      <c r="D1600" s="73" t="str">
        <f>[2]自有船应收租金!F1542</f>
        <v>第20期</v>
      </c>
      <c r="E1600" s="73" t="str">
        <f>[2]自有船应收租金!I1542</f>
        <v>2021.07.28-2021.08.12</v>
      </c>
      <c r="F1600" s="74">
        <f>[2]自有船应收租金!V1542</f>
        <v>0</v>
      </c>
      <c r="G1600" s="73">
        <f>[2]自有船应收租金!AA1542</f>
        <v>136978.75366666701</v>
      </c>
      <c r="H1600" s="73">
        <f>IF([2]自有船应收租金!AB1542="","",[2]自有船应收租金!AB1542)</f>
        <v>138369.79</v>
      </c>
      <c r="I1600" s="77" t="str">
        <f>[2]自有船应收租金!Y1542</f>
        <v>停租南沙 主机故障2021.04.13 2220-4.14 0412LT 0.24444天/停租黄埔 2021.05.23 0900-5.24 0430LT 0.8125天</v>
      </c>
    </row>
    <row r="1601" spans="2:9" s="53" customFormat="1" ht="12" customHeight="1">
      <c r="B1601" s="73" t="str">
        <f>[2]自有船应收租金!B1543</f>
        <v>A KINKA</v>
      </c>
      <c r="C1601" s="73" t="str">
        <f>[2]自有船应收租金!C1543</f>
        <v>TFS</v>
      </c>
      <c r="D1601" s="73" t="str">
        <f>[2]自有船应收租金!F1543</f>
        <v>第01期</v>
      </c>
      <c r="E1601" s="73" t="str">
        <f>[2]自有船应收租金!I1543</f>
        <v>2021.07.28-2021.08.27</v>
      </c>
      <c r="F1601" s="74">
        <f>[2]自有船应收租金!V1543</f>
        <v>0</v>
      </c>
      <c r="G1601" s="73">
        <f>[2]自有船应收租金!AA1543</f>
        <v>2461800</v>
      </c>
      <c r="H1601" s="73">
        <f>IF([2]自有船应收租金!AB1543="","",[2]自有船应收租金!AB1543)</f>
        <v>2461800</v>
      </c>
      <c r="I1601" s="77">
        <f>[2]自有船应收租金!Y1543</f>
        <v>0</v>
      </c>
    </row>
    <row r="1602" spans="2:9" s="53" customFormat="1" ht="12" customHeight="1">
      <c r="B1602" s="73" t="str">
        <f>[2]自有船应收租金!B1544</f>
        <v>A BOTE</v>
      </c>
      <c r="C1602" s="73" t="str">
        <f>[2]自有船应收租金!C1544</f>
        <v>TCL</v>
      </c>
      <c r="D1602" s="73" t="str">
        <f>[2]自有船应收租金!F1544</f>
        <v>第09期</v>
      </c>
      <c r="E1602" s="73" t="str">
        <f>[2]自有船应收租金!I1544</f>
        <v>2021.07.29-2021.08.13</v>
      </c>
      <c r="F1602" s="74">
        <f>[2]自有船应收租金!V1544</f>
        <v>0</v>
      </c>
      <c r="G1602" s="73">
        <f>[2]自有船应收租金!AA1544</f>
        <v>189611.1882</v>
      </c>
      <c r="H1602" s="73">
        <f>IF([2]自有船应收租金!AB1544="","",[2]自有船应收租金!AB1544)</f>
        <v>188064.68</v>
      </c>
      <c r="I1602" s="77" t="str">
        <f>[2]自有船应收租金!Y1544</f>
        <v>停租太仓电罗经未稳 6.26 2200-6.27 1012 LT 0.50833天</v>
      </c>
    </row>
    <row r="1603" spans="2:9" s="53" customFormat="1" ht="12" customHeight="1">
      <c r="B1603" s="73" t="str">
        <f>[2]自有船应收租金!B1545</f>
        <v>ACACIA MING</v>
      </c>
      <c r="C1603" s="73" t="str">
        <f>[2]自有船应收租金!C1545</f>
        <v>EAS</v>
      </c>
      <c r="D1603" s="73" t="str">
        <f>[2]自有船应收租金!F1545</f>
        <v>第10期</v>
      </c>
      <c r="E1603" s="73" t="str">
        <f>[2]自有船应收租金!I1545</f>
        <v>2021.07.29-2021.08.13</v>
      </c>
      <c r="F1603" s="74">
        <f>[2]自有船应收租金!V1545</f>
        <v>0</v>
      </c>
      <c r="G1603" s="73">
        <f>[2]自有船应收租金!AA1545</f>
        <v>123641.095890411</v>
      </c>
      <c r="H1603" s="73">
        <f>IF([2]自有船应收租金!AB1545="","",[2]自有船应收租金!AB1545)</f>
        <v>123641.1</v>
      </c>
      <c r="I1603" s="77">
        <f>[2]自有船应收租金!Y1545</f>
        <v>0</v>
      </c>
    </row>
    <row r="1604" spans="2:9" s="53" customFormat="1" ht="12" customHeight="1">
      <c r="B1604" s="73" t="str">
        <f>[2]自有船应收租金!B1546</f>
        <v>JRS CARINA</v>
      </c>
      <c r="C1604" s="73" t="str">
        <f>[2]自有船应收租金!C1546</f>
        <v>CCL</v>
      </c>
      <c r="D1604" s="73" t="str">
        <f>[2]自有船应收租金!F1546</f>
        <v>第76期</v>
      </c>
      <c r="E1604" s="73" t="str">
        <f>[2]自有船应收租金!I1546</f>
        <v>2021.07.29-2021.07.30</v>
      </c>
      <c r="F1604" s="74">
        <f>[2]自有船应收租金!V1546</f>
        <v>0</v>
      </c>
      <c r="G1604" s="73">
        <f>[2]自有船应收租金!AA1546</f>
        <v>7326.6666666666697</v>
      </c>
      <c r="H1604" s="73">
        <f>IF([2]自有船应收租金!AB1546="","",[2]自有船应收租金!AB1546)</f>
        <v>7326.67</v>
      </c>
      <c r="I1604" s="77">
        <f>[2]自有船应收租金!Y1546</f>
        <v>0</v>
      </c>
    </row>
    <row r="1605" spans="2:9" s="53" customFormat="1" ht="12" customHeight="1">
      <c r="B1605" s="73" t="str">
        <f>[2]自有船应收租金!B1547</f>
        <v>JRS CARINA</v>
      </c>
      <c r="C1605" s="73" t="str">
        <f>[2]自有船应收租金!C1547</f>
        <v>CCL</v>
      </c>
      <c r="D1605" s="73" t="str">
        <f>[2]自有船应收租金!F1547</f>
        <v>第76期</v>
      </c>
      <c r="E1605" s="73" t="str">
        <f>[2]自有船应收租金!I1547</f>
        <v>2021.07.30-2021.08.13</v>
      </c>
      <c r="F1605" s="74">
        <f>[2]自有船应收租金!V1547</f>
        <v>0</v>
      </c>
      <c r="G1605" s="73">
        <f>[2]自有船应收租金!AA1547</f>
        <v>217373.33333333299</v>
      </c>
      <c r="H1605" s="73">
        <f>IF([2]自有船应收租金!AB1547="","",[2]自有船应收租金!AB1547)</f>
        <v>217366</v>
      </c>
      <c r="I1605" s="77">
        <f>[2]自有船应收租金!Y1547</f>
        <v>0</v>
      </c>
    </row>
    <row r="1606" spans="2:9" s="53" customFormat="1" ht="12" customHeight="1">
      <c r="B1606" s="73" t="str">
        <f>[2]自有船应收租金!B1548</f>
        <v>ACACIA ARIES</v>
      </c>
      <c r="C1606" s="73" t="str">
        <f>[2]自有船应收租金!C1548</f>
        <v>STM</v>
      </c>
      <c r="D1606" s="73" t="str">
        <f>[2]自有船应收租金!F1548</f>
        <v>第36期</v>
      </c>
      <c r="E1606" s="73" t="str">
        <f>[2]自有船应收租金!I1548</f>
        <v>2021.07.29-2021.08.13</v>
      </c>
      <c r="F1606" s="74">
        <f>[2]自有船应收租金!V1548</f>
        <v>0</v>
      </c>
      <c r="G1606" s="73">
        <f>[2]自有船应收租金!AA1548</f>
        <v>83150</v>
      </c>
      <c r="H1606" s="73">
        <f>IF([2]自有船应收租金!AB1548="","",[2]自有船应收租金!AB1548)</f>
        <v>83150</v>
      </c>
      <c r="I1606" s="77">
        <f>[2]自有船应收租金!Y1548</f>
        <v>0</v>
      </c>
    </row>
    <row r="1607" spans="2:9" s="53" customFormat="1" ht="12" customHeight="1">
      <c r="B1607" s="73" t="str">
        <f>[2]自有船应收租金!B1549</f>
        <v>A KIBO</v>
      </c>
      <c r="C1607" s="73" t="str">
        <f>[2]自有船应收租金!C1549</f>
        <v>GMS</v>
      </c>
      <c r="D1607" s="73" t="str">
        <f>[2]自有船应收租金!F1549</f>
        <v>第17期</v>
      </c>
      <c r="E1607" s="73" t="str">
        <f>[2]自有船应收租金!I1549</f>
        <v>2021.07.30-2021.08.14</v>
      </c>
      <c r="F1607" s="74">
        <f>[2]自有船应收租金!V1549</f>
        <v>-562</v>
      </c>
      <c r="G1607" s="73">
        <f>[2]自有船应收租金!AA1549</f>
        <v>164279.96315125001</v>
      </c>
      <c r="H1607" s="73">
        <f>IF([2]自有船应收租金!AB1549="","",[2]自有船应收租金!AB1549)</f>
        <v>165255.95000000001</v>
      </c>
      <c r="I1607" s="77" t="str">
        <f>[2]自有船应收租金!Y1549</f>
        <v>1.25%佣金/船员劳务费009S/停租蔚山年检202106.17 1330-06.18 0245 UTC 0.552083天</v>
      </c>
    </row>
    <row r="1608" spans="2:9" s="53" customFormat="1" ht="12" customHeight="1">
      <c r="B1608" s="73" t="str">
        <f>[2]自有船应收租金!B1550</f>
        <v>A FUJI</v>
      </c>
      <c r="C1608" s="73" t="str">
        <f>[2]自有船应收租金!C1550</f>
        <v>APL</v>
      </c>
      <c r="D1608" s="73" t="str">
        <f>[2]自有船应收租金!F1550</f>
        <v>prefinal2</v>
      </c>
      <c r="E1608" s="73" t="str">
        <f>[2]自有船应收租金!I1550</f>
        <v>2021.08.01-2021.08.03</v>
      </c>
      <c r="F1608" s="74">
        <f>[2]自有船应收租金!V1550</f>
        <v>-132</v>
      </c>
      <c r="G1608" s="73">
        <f>[2]自有船应收租金!AA1550</f>
        <v>58935.530500000001</v>
      </c>
      <c r="H1608" s="73" t="str">
        <f>IF([2]自有船应收租金!AB1550="","",[2]自有船应收租金!AB1550)</f>
        <v/>
      </c>
      <c r="I1608" s="77" t="str">
        <f>[2]自有船应收租金!Y1550</f>
        <v>油样检测费/船员劳务费7.21-7.31</v>
      </c>
    </row>
    <row r="1609" spans="2:9" s="53" customFormat="1" ht="12" customHeight="1">
      <c r="B1609" s="73" t="str">
        <f>[2]自有船应收租金!B1551</f>
        <v>A FUJI</v>
      </c>
      <c r="C1609" s="73" t="str">
        <f>[2]自有船应收租金!C1551</f>
        <v>APL</v>
      </c>
      <c r="D1609" s="73" t="str">
        <f>[2]自有船应收租金!F1551</f>
        <v>final</v>
      </c>
      <c r="E1609" s="73" t="str">
        <f>[2]自有船应收租金!I1551</f>
        <v>2021.08.01-2021.08.03</v>
      </c>
      <c r="F1609" s="74">
        <f>[2]自有船应收租金!V1551</f>
        <v>0</v>
      </c>
      <c r="G1609" s="73">
        <f>[2]自有船应收租金!AA1551</f>
        <v>20050</v>
      </c>
      <c r="H1609" s="73" t="str">
        <f>IF([2]自有船应收租金!AB1551="","",[2]自有船应收租金!AB1551)</f>
        <v/>
      </c>
      <c r="I1609" s="77">
        <f>[2]自有船应收租金!Y1551</f>
        <v>0</v>
      </c>
    </row>
    <row r="1610" spans="2:9" s="53" customFormat="1" ht="12" customHeight="1">
      <c r="B1610" s="73" t="str">
        <f>[2]自有船应收租金!B1552</f>
        <v>A ASO</v>
      </c>
      <c r="C1610" s="73" t="str">
        <f>[2]自有船应收租金!C1552</f>
        <v>sealand</v>
      </c>
      <c r="D1610" s="73" t="str">
        <f>[2]自有船应收租金!F1552</f>
        <v>第01期</v>
      </c>
      <c r="E1610" s="73" t="str">
        <f>[2]自有船应收租金!I1552</f>
        <v>2021.08.01-2021.09.01</v>
      </c>
      <c r="F1610" s="74">
        <f>[2]自有船应收租金!V1552</f>
        <v>0</v>
      </c>
      <c r="G1610" s="73">
        <f>[2]自有船应收租金!AA1552</f>
        <v>961126.196</v>
      </c>
      <c r="H1610" s="73">
        <f>IF([2]自有船应收租金!AB1552="","",[2]自有船应收租金!AB1552)</f>
        <v>961116.4</v>
      </c>
      <c r="I1610" s="77" t="str">
        <f>[2]自有船应收租金!Y1552</f>
        <v>1.25%经纪佣金/油样检测</v>
      </c>
    </row>
    <row r="1611" spans="2:9" s="53" customFormat="1" ht="12" customHeight="1">
      <c r="B1611" s="73" t="str">
        <f>[2]自有船应收租金!B1553</f>
        <v>Bremen Trader</v>
      </c>
      <c r="C1611" s="73" t="str">
        <f>[2]自有船应收租金!C1553</f>
        <v>sealand</v>
      </c>
      <c r="D1611" s="73" t="str">
        <f>[2]自有船应收租金!F1553</f>
        <v>第05期</v>
      </c>
      <c r="E1611" s="73" t="str">
        <f>[2]自有船应收租金!I1553</f>
        <v>2021.08.01-2021.09.01</v>
      </c>
      <c r="F1611" s="74">
        <f>[2]自有船应收租金!V1553</f>
        <v>0</v>
      </c>
      <c r="G1611" s="73">
        <f>[2]自有船应收租金!AA1553</f>
        <v>537168.75</v>
      </c>
      <c r="H1611" s="73">
        <f>IF([2]自有船应收租金!AB1553="","",[2]自有船应收租金!AB1553)</f>
        <v>537168.75</v>
      </c>
      <c r="I1611" s="77" t="str">
        <f>[2]自有船应收租金!Y1553</f>
        <v>油样检测</v>
      </c>
    </row>
    <row r="1612" spans="2:9" s="53" customFormat="1" ht="12" customHeight="1">
      <c r="B1612" s="73" t="str">
        <f>[2]自有船应收租金!B1554</f>
        <v>A HOKEN</v>
      </c>
      <c r="C1612" s="73" t="str">
        <f>[2]自有船应收租金!C1554</f>
        <v>COSCO</v>
      </c>
      <c r="D1612" s="73" t="str">
        <f>[2]自有船应收租金!F1554</f>
        <v>第04期</v>
      </c>
      <c r="E1612" s="73" t="str">
        <f>[2]自有船应收租金!I1554</f>
        <v>2021.08.01-2021.08.16</v>
      </c>
      <c r="F1612" s="74">
        <f>[2]自有船应收租金!V1554</f>
        <v>0</v>
      </c>
      <c r="G1612" s="73">
        <f>[2]自有船应收租金!AA1554</f>
        <v>176250</v>
      </c>
      <c r="H1612" s="73">
        <f>IF([2]自有船应收租金!AB1554="","",[2]自有船应收租金!AB1554)</f>
        <v>176242.67</v>
      </c>
      <c r="I1612" s="77">
        <f>[2]自有船应收租金!Y1554</f>
        <v>0</v>
      </c>
    </row>
    <row r="1613" spans="2:9" s="53" customFormat="1" ht="12" customHeight="1">
      <c r="B1613" s="73" t="str">
        <f>[2]自有船应收租金!B1555</f>
        <v>A FUKU</v>
      </c>
      <c r="C1613" s="73" t="str">
        <f>[2]自有船应收租金!C1555</f>
        <v>TSL</v>
      </c>
      <c r="D1613" s="73" t="str">
        <f>[2]自有船应收租金!F1555</f>
        <v>第21期</v>
      </c>
      <c r="E1613" s="73" t="str">
        <f>[2]自有船应收租金!I1555</f>
        <v>2021.08.01-2021.08.16</v>
      </c>
      <c r="F1613" s="74">
        <f>[2]自有船应收租金!V1555</f>
        <v>0</v>
      </c>
      <c r="G1613" s="73">
        <f>[2]自有船应收租金!AA1555</f>
        <v>154237.5</v>
      </c>
      <c r="H1613" s="73">
        <f>IF([2]自有船应收租金!AB1555="","",[2]自有船应收租金!AB1555)</f>
        <v>154220.16</v>
      </c>
      <c r="I1613" s="77" t="str">
        <f>[2]自有船应收租金!Y1555</f>
        <v>1.25%佣金</v>
      </c>
    </row>
    <row r="1614" spans="2:9" s="53" customFormat="1" ht="12" customHeight="1">
      <c r="B1614" s="73" t="str">
        <f>[2]自有船应收租金!B1556</f>
        <v>A KOU</v>
      </c>
      <c r="C1614" s="73" t="str">
        <f>[2]自有船应收租金!C1556</f>
        <v>TSL</v>
      </c>
      <c r="D1614" s="73" t="str">
        <f>[2]自有船应收租金!F1556</f>
        <v>第10期</v>
      </c>
      <c r="E1614" s="73" t="str">
        <f>[2]自有船应收租金!I1556</f>
        <v>2021.08.01-2021.08.16</v>
      </c>
      <c r="F1614" s="74">
        <f>[2]自有船应收租金!V1556</f>
        <v>-6580</v>
      </c>
      <c r="G1614" s="73">
        <f>[2]自有船应收租金!AA1556</f>
        <v>185530</v>
      </c>
      <c r="H1614" s="73">
        <f>IF([2]自有船应收租金!AB1556="","",[2]自有船应收租金!AB1556)</f>
        <v>185505.36</v>
      </c>
      <c r="I1614" s="77" t="str">
        <f>[2]自有船应收租金!Y1556</f>
        <v>1.25%佣金/v.21021-21025 劳务费</v>
      </c>
    </row>
    <row r="1615" spans="2:9" s="53" customFormat="1" ht="12" customHeight="1">
      <c r="B1615" s="73" t="str">
        <f>[2]自有船应收租金!B1557</f>
        <v>Heung-A Manila</v>
      </c>
      <c r="C1615" s="73" t="str">
        <f>[2]自有船应收租金!C1557</f>
        <v>SCP</v>
      </c>
      <c r="D1615" s="73" t="str">
        <f>[2]自有船应收租金!F1557</f>
        <v>第13期</v>
      </c>
      <c r="E1615" s="73" t="str">
        <f>[2]自有船应收租金!I1557</f>
        <v>2021.08.01-2021.08.16</v>
      </c>
      <c r="F1615" s="74">
        <f>[2]自有船应收租金!V1557</f>
        <v>-1658</v>
      </c>
      <c r="G1615" s="73">
        <f>[2]自有船应收租金!AA1557</f>
        <v>131942.07534246601</v>
      </c>
      <c r="H1615" s="73">
        <f>IF([2]自有船应收租金!AB1557="","",[2]自有船应收租金!AB1557)</f>
        <v>131942.07999999999</v>
      </c>
      <c r="I1615" s="77" t="str">
        <f>[2]自有船应收租金!Y1557</f>
        <v>1.25%佣金/劳务费.2125-2127W</v>
      </c>
    </row>
    <row r="1616" spans="2:9" s="53" customFormat="1" ht="12" customHeight="1">
      <c r="B1616" s="73" t="str">
        <f>[2]自有船应收租金!B1558</f>
        <v>JRS CORVUS</v>
      </c>
      <c r="C1616" s="73" t="str">
        <f>[2]自有船应收租金!C1558</f>
        <v>STM</v>
      </c>
      <c r="D1616" s="73" t="str">
        <f>[2]自有船应收租金!F1558</f>
        <v>第16期</v>
      </c>
      <c r="E1616" s="73" t="str">
        <f>[2]自有船应收租金!I1558</f>
        <v>2021.08.02-2021.08.17</v>
      </c>
      <c r="F1616" s="74">
        <f>[2]自有船应收租金!V1558</f>
        <v>0</v>
      </c>
      <c r="G1616" s="73">
        <f>[2]自有船应收租金!AA1558</f>
        <v>105700</v>
      </c>
      <c r="H1616" s="73">
        <f>IF([2]自有船应收租金!AB1558="","",[2]自有船应收租金!AB1558)</f>
        <v>105700</v>
      </c>
      <c r="I1616" s="77">
        <f>[2]自有船应收租金!Y1558</f>
        <v>0</v>
      </c>
    </row>
    <row r="1617" spans="2:9" s="53" customFormat="1" ht="12" customHeight="1">
      <c r="B1617" s="73" t="str">
        <f>[2]自有船应收租金!B1559</f>
        <v>A FUJI</v>
      </c>
      <c r="C1617" s="73" t="str">
        <f>[2]自有船应收租金!C1559</f>
        <v>TFS</v>
      </c>
      <c r="D1617" s="73" t="str">
        <f>[2]自有船应收租金!F1559</f>
        <v>第01期</v>
      </c>
      <c r="E1617" s="73" t="str">
        <f>[2]自有船应收租金!I1559</f>
        <v>2021.08.06-2021.09.05</v>
      </c>
      <c r="F1617" s="74">
        <f>[2]自有船应收租金!V1559</f>
        <v>0</v>
      </c>
      <c r="G1617" s="73">
        <f>[2]自有船应收租金!AA1559</f>
        <v>2611800</v>
      </c>
      <c r="H1617" s="73">
        <f>IF([2]自有船应收租金!AB1559="","",[2]自有船应收租金!AB1559)</f>
        <v>2611800</v>
      </c>
      <c r="I1617" s="77">
        <f>[2]自有船应收租金!Y1559</f>
        <v>0</v>
      </c>
    </row>
    <row r="1618" spans="2:9" s="53" customFormat="1" ht="12" customHeight="1">
      <c r="B1618" s="73" t="str">
        <f>[2]自有船应收租金!B1560</f>
        <v>A XINXIA</v>
      </c>
      <c r="C1618" s="73" t="str">
        <f>[2]自有船应收租金!C1560</f>
        <v>SKR</v>
      </c>
      <c r="D1618" s="73" t="str">
        <f>[2]自有船应收租金!F1560</f>
        <v>第02期</v>
      </c>
      <c r="E1618" s="73" t="str">
        <f>[2]自有船应收租金!I1560</f>
        <v>2021.08.03-2021.08.18</v>
      </c>
      <c r="F1618" s="74">
        <f>[2]自有船应收租金!V1560</f>
        <v>0</v>
      </c>
      <c r="G1618" s="73">
        <f>[2]自有船应收租金!AA1560</f>
        <v>439805.57</v>
      </c>
      <c r="H1618" s="73">
        <f>IF([2]自有船应收租金!AB1560="","",[2]自有船应收租金!AB1560)</f>
        <v>439798.21</v>
      </c>
      <c r="I1618" s="77">
        <f>[2]自有船应收租金!Y1560</f>
        <v>0</v>
      </c>
    </row>
    <row r="1619" spans="2:9" s="53" customFormat="1" ht="12" customHeight="1">
      <c r="B1619" s="73" t="str">
        <f>[2]自有船应收租金!B1561</f>
        <v>ACACIA VIRGO</v>
      </c>
      <c r="C1619" s="73" t="str">
        <f>[2]自有船应收租金!C1561</f>
        <v>SKR</v>
      </c>
      <c r="D1619" s="73" t="str">
        <f>[2]自有船应收租金!F1561</f>
        <v>第09期</v>
      </c>
      <c r="E1619" s="73" t="str">
        <f>[2]自有船应收租金!I1561</f>
        <v>2021.08.03-2021.08.18</v>
      </c>
      <c r="F1619" s="74">
        <f>[2]自有船应收租金!V1561</f>
        <v>0</v>
      </c>
      <c r="G1619" s="73">
        <f>[2]自有船应收租金!AA1561</f>
        <v>156231.25</v>
      </c>
      <c r="H1619" s="73">
        <f>IF([2]自有船应收租金!AB1561="","",[2]自有船应收租金!AB1561)</f>
        <v>156223.89000000001</v>
      </c>
      <c r="I1619" s="77" t="str">
        <f>[2]自有船应收租金!Y1561</f>
        <v>1.25%佣金</v>
      </c>
    </row>
    <row r="1620" spans="2:9" s="53" customFormat="1" ht="12" customHeight="1">
      <c r="B1620" s="73" t="str">
        <f>[2]自有船应收租金!B1562</f>
        <v>A Daisen</v>
      </c>
      <c r="C1620" s="73" t="str">
        <f>[2]自有船应收租金!C1562</f>
        <v>CUL</v>
      </c>
      <c r="D1620" s="73" t="str">
        <f>[2]自有船应收租金!F1562</f>
        <v>第02期</v>
      </c>
      <c r="E1620" s="73" t="str">
        <f>[2]自有船应收租金!I1562</f>
        <v>2021.08.04-2021.08.19</v>
      </c>
      <c r="F1620" s="74">
        <f>[2]自有船应收租金!V1562</f>
        <v>0</v>
      </c>
      <c r="G1620" s="73">
        <f>[2]自有船应收租金!AA1562</f>
        <v>1125900</v>
      </c>
      <c r="H1620" s="73">
        <f>IF([2]自有船应收租金!AB1562="","",[2]自有船应收租金!AB1562)</f>
        <v>1125900</v>
      </c>
      <c r="I1620" s="77">
        <f>[2]自有船应收租金!Y1562</f>
        <v>0</v>
      </c>
    </row>
    <row r="1621" spans="2:9" s="53" customFormat="1" ht="12" customHeight="1">
      <c r="B1621" s="73" t="str">
        <f>[2]自有船应收租金!B1563</f>
        <v>Heung-A Singapore</v>
      </c>
      <c r="C1621" s="73" t="str">
        <f>[2]自有船应收租金!C1563</f>
        <v>SKR</v>
      </c>
      <c r="D1621" s="73" t="str">
        <f>[2]自有船应收租金!F1563</f>
        <v>第06期</v>
      </c>
      <c r="E1621" s="73" t="str">
        <f>[2]自有船应收租金!I1563</f>
        <v>2021.08.04-2021.08.19</v>
      </c>
      <c r="F1621" s="74">
        <f>[2]自有船应收租金!V1563</f>
        <v>0</v>
      </c>
      <c r="G1621" s="73">
        <f>[2]自有船应收租金!AA1563</f>
        <v>233200</v>
      </c>
      <c r="H1621" s="73">
        <f>IF([2]自有船应收租金!AB1563="","",[2]自有船应收租金!AB1563)</f>
        <v>233192.66</v>
      </c>
      <c r="I1621" s="77">
        <f>[2]自有船应收租金!Y1563</f>
        <v>0</v>
      </c>
    </row>
    <row r="1622" spans="2:9" s="53" customFormat="1" ht="12" customHeight="1">
      <c r="B1622" s="73" t="str">
        <f>[2]自有船应收租金!B1564</f>
        <v>LISBOA</v>
      </c>
      <c r="C1622" s="73" t="str">
        <f>[2]自有船应收租金!C1564</f>
        <v>KMTC</v>
      </c>
      <c r="D1622" s="73" t="str">
        <f>[2]自有船应收租金!F1564</f>
        <v>第11期</v>
      </c>
      <c r="E1622" s="73" t="str">
        <f>[2]自有船应收租金!I1564</f>
        <v>2021.08.05-2021.08.20</v>
      </c>
      <c r="F1622" s="74">
        <f>[2]自有船应收租金!V1564</f>
        <v>0</v>
      </c>
      <c r="G1622" s="73">
        <f>[2]自有船应收租金!AA1564</f>
        <v>75064.83</v>
      </c>
      <c r="H1622" s="73">
        <f>IF([2]自有船应收租金!AB1564="","",[2]自有船应收租金!AB1564)</f>
        <v>75062.899999999994</v>
      </c>
      <c r="I1622" s="77">
        <f>[2]自有船应收租金!Y1564</f>
        <v>0</v>
      </c>
    </row>
    <row r="1623" spans="2:9" s="53" customFormat="1" ht="12" customHeight="1">
      <c r="B1623" s="73" t="str">
        <f>[2]自有船应收租金!B1565</f>
        <v>A ROKU</v>
      </c>
      <c r="C1623" s="73" t="str">
        <f>[2]自有船应收租金!C1565</f>
        <v>CUL</v>
      </c>
      <c r="D1623" s="73" t="str">
        <f>[2]自有船应收租金!F1565</f>
        <v>prefinal</v>
      </c>
      <c r="E1623" s="73" t="str">
        <f>[2]自有船应收租金!I1565</f>
        <v>2021.08.05-2021.08.22</v>
      </c>
      <c r="F1623" s="74">
        <f>[2]自有船应收租金!V1565</f>
        <v>0</v>
      </c>
      <c r="G1623" s="73">
        <f>[2]自有船应收租金!AA1565</f>
        <v>240550.68493150701</v>
      </c>
      <c r="H1623" s="73">
        <f>IF([2]自有船应收租金!AB1565="","",[2]自有船应收租金!AB1565)</f>
        <v>270481.34999999998</v>
      </c>
      <c r="I1623" s="77">
        <f>[2]自有船应收租金!Y1565</f>
        <v>0</v>
      </c>
    </row>
    <row r="1624" spans="2:9" s="53" customFormat="1" ht="12" customHeight="1">
      <c r="B1624" s="73" t="str">
        <f>[2]自有船应收租金!B1566</f>
        <v>A ROKU</v>
      </c>
      <c r="C1624" s="73" t="str">
        <f>[2]自有船应收租金!C1566</f>
        <v>CUL</v>
      </c>
      <c r="D1624" s="73" t="str">
        <f>[2]自有船应收租金!F1566</f>
        <v>prefinal</v>
      </c>
      <c r="E1624" s="73" t="str">
        <f>[2]自有船应收租金!I1566</f>
        <v>2021.08.22-2021.08.27</v>
      </c>
      <c r="F1624" s="74">
        <f>[2]自有船应收租金!V1566</f>
        <v>0</v>
      </c>
      <c r="G1624" s="73">
        <f>[2]自有船应收租金!AA1566</f>
        <v>277267.10265205498</v>
      </c>
      <c r="H1624" s="73">
        <f>IF([2]自有船应收租金!AB1566="","",[2]自有船应收租金!AB1566)</f>
        <v>247339.47</v>
      </c>
      <c r="I1624" s="77">
        <f>[2]自有船应收租金!Y1566</f>
        <v>0</v>
      </c>
    </row>
    <row r="1625" spans="2:9" s="53" customFormat="1" ht="12" customHeight="1">
      <c r="B1625" s="73" t="str">
        <f>[2]自有船应收租金!B1567</f>
        <v>A HOUOU</v>
      </c>
      <c r="C1625" s="73" t="str">
        <f>[2]自有船应收租金!C1567</f>
        <v>FESCO</v>
      </c>
      <c r="D1625" s="73" t="str">
        <f>[2]自有船应收租金!F1567</f>
        <v>第04期</v>
      </c>
      <c r="E1625" s="73" t="str">
        <f>[2]自有船应收租金!I1567</f>
        <v>2021.08.06-2021.08.21</v>
      </c>
      <c r="F1625" s="74">
        <f>[2]自有船应收租金!V1567</f>
        <v>0</v>
      </c>
      <c r="G1625" s="73">
        <f>[2]自有船应收租金!AA1567</f>
        <v>283233.49592132203</v>
      </c>
      <c r="H1625" s="73">
        <f>IF([2]自有船应收租金!AB1567="","",[2]自有船应收租金!AB1567)</f>
        <v>283226.15000000002</v>
      </c>
      <c r="I1625" s="77" t="str">
        <f>[2]自有船应收租金!Y1567</f>
        <v>5%佣金/停租釜山换船员2021.06.29 1330-1830 0.20833天</v>
      </c>
    </row>
    <row r="1626" spans="2:9" s="53" customFormat="1" ht="12" customHeight="1">
      <c r="B1626" s="73" t="str">
        <f>[2]自有船应收租金!B1568</f>
        <v>ACACIA LIBRA</v>
      </c>
      <c r="C1626" s="73" t="str">
        <f>[2]自有船应收租金!C1568</f>
        <v>COSCO</v>
      </c>
      <c r="D1626" s="73" t="str">
        <f>[2]自有船应收租金!F1568</f>
        <v>第23期</v>
      </c>
      <c r="E1626" s="73" t="str">
        <f>[2]自有船应收租金!I1568</f>
        <v>2021.08.06-2021.08.21</v>
      </c>
      <c r="F1626" s="74">
        <f>[2]自有船应收租金!V1568</f>
        <v>-2383.8640268726499</v>
      </c>
      <c r="G1626" s="73">
        <f>[2]自有船应收租金!AA1568</f>
        <v>146308.86402687299</v>
      </c>
      <c r="H1626" s="73">
        <f>IF([2]自有船应收租金!AB1568="","",[2]自有船应收租金!AB1568)</f>
        <v>146306.93</v>
      </c>
      <c r="I1626" s="77" t="str">
        <f>[2]自有船应收租金!Y1568</f>
        <v>船员劳务费06月</v>
      </c>
    </row>
    <row r="1627" spans="2:9" s="53" customFormat="1" ht="12" customHeight="1">
      <c r="B1627" s="73" t="str">
        <f>[2]自有船应收租金!B1569</f>
        <v>A MIZUHO</v>
      </c>
      <c r="C1627" s="73" t="str">
        <f>[2]自有船应收租金!C1569</f>
        <v>Heung-A</v>
      </c>
      <c r="D1627" s="73" t="str">
        <f>[2]自有船应收租金!F1569</f>
        <v>第13期</v>
      </c>
      <c r="E1627" s="73" t="str">
        <f>[2]自有船应收租金!I1569</f>
        <v>2021.08.06-2021.08.21</v>
      </c>
      <c r="F1627" s="74">
        <f>[2]自有船应收租金!V1569</f>
        <v>0</v>
      </c>
      <c r="G1627" s="73">
        <f>[2]自有船应收租金!AA1569</f>
        <v>153616.438356164</v>
      </c>
      <c r="H1627" s="73">
        <f>IF([2]自有船应收租金!AB1569="","",[2]自有船应收租金!AB1569)</f>
        <v>153609.07999999999</v>
      </c>
      <c r="I1627" s="77">
        <f>[2]自有船应收租金!Y1569</f>
        <v>0</v>
      </c>
    </row>
    <row r="1628" spans="2:9" s="53" customFormat="1" ht="12" customHeight="1">
      <c r="B1628" s="73" t="str">
        <f>[2]自有船应收租金!B1570</f>
        <v>A MAKOTO</v>
      </c>
      <c r="C1628" s="73" t="str">
        <f>[2]自有船应收租金!C1570</f>
        <v>STM</v>
      </c>
      <c r="D1628" s="73" t="str">
        <f>[2]自有船应收租金!F1570</f>
        <v>第06期</v>
      </c>
      <c r="E1628" s="73" t="str">
        <f>[2]自有船应收租金!I1570</f>
        <v>2021.08.07-2021.08.22</v>
      </c>
      <c r="F1628" s="74">
        <f>[2]自有船应收租金!V1570</f>
        <v>0</v>
      </c>
      <c r="G1628" s="73">
        <f>[2]自有船应收租金!AA1570</f>
        <v>181200</v>
      </c>
      <c r="H1628" s="73">
        <f>IF([2]自有船应收租金!AB1570="","",[2]自有船应收租金!AB1570)</f>
        <v>181200</v>
      </c>
      <c r="I1628" s="77">
        <f>[2]自有船应收租金!Y1570</f>
        <v>0</v>
      </c>
    </row>
    <row r="1629" spans="2:9" s="53" customFormat="1" ht="12" customHeight="1">
      <c r="B1629" s="73" t="str">
        <f>[2]自有船应收租金!B1571</f>
        <v>KANWAY GALAXY</v>
      </c>
      <c r="C1629" s="73" t="str">
        <f>[2]自有船应收租金!C1571</f>
        <v>EMC</v>
      </c>
      <c r="D1629" s="73" t="str">
        <f>[2]自有船应收租金!F1571</f>
        <v>第03期</v>
      </c>
      <c r="E1629" s="73" t="str">
        <f>[2]自有船应收租金!I1571</f>
        <v>2021.08.06-2021.08.30</v>
      </c>
      <c r="F1629" s="74">
        <f>[2]自有船应收租金!V1571</f>
        <v>1430</v>
      </c>
      <c r="G1629" s="73">
        <f>[2]自有船应收租金!AA1571</f>
        <v>248864.6875</v>
      </c>
      <c r="H1629" s="73">
        <f>IF([2]自有船应收租金!AB1571="","",[2]自有船应收租金!AB1571)</f>
        <v>248857.74</v>
      </c>
      <c r="I1629" s="77" t="str">
        <f>[2]自有船应收租金!Y1571</f>
        <v>1.25%佣金/原船东船员劳务费</v>
      </c>
    </row>
    <row r="1630" spans="2:9" s="53" customFormat="1" ht="12" customHeight="1">
      <c r="B1630" s="73" t="str">
        <f>[2]自有船应收租金!B1572</f>
        <v>ACACIA WA</v>
      </c>
      <c r="C1630" s="73" t="str">
        <f>[2]自有船应收租金!C1572</f>
        <v>CKL</v>
      </c>
      <c r="D1630" s="73" t="str">
        <f>[2]自有船应收租金!F1572</f>
        <v>final</v>
      </c>
      <c r="E1630" s="73" t="str">
        <f>[2]自有船应收租金!I1572</f>
        <v>2021.08.07-2021.08.21</v>
      </c>
      <c r="F1630" s="74">
        <f>[2]自有船应收租金!V1572</f>
        <v>-5660</v>
      </c>
      <c r="G1630" s="73">
        <f>[2]自有船应收租金!AA1572</f>
        <v>-3305.8487159246702</v>
      </c>
      <c r="H1630" s="73" t="str">
        <f>IF([2]自有船应收租金!AB1572="","",[2]自有船应收租金!AB1572)</f>
        <v/>
      </c>
      <c r="I1630" s="77" t="str">
        <f>[2]自有船应收租金!Y1572</f>
        <v>1.25%佣金/停租水岛搁浅2021.07.14 1550-07.17 1230LT 2.86111天/船员劳务费 v.0091-0994/停租门司船员受伤2021.08.15 0130-0930LT 0.3333天</v>
      </c>
    </row>
    <row r="1631" spans="2:9" s="53" customFormat="1" ht="12" customHeight="1">
      <c r="B1631" s="73" t="str">
        <f>[2]自有船应收租金!B1573</f>
        <v>A KEIGA</v>
      </c>
      <c r="C1631" s="73" t="str">
        <f>[2]自有船应收租金!C1573</f>
        <v>TFL</v>
      </c>
      <c r="D1631" s="73" t="str">
        <f>[2]自有船应收租金!F1573</f>
        <v>第02期</v>
      </c>
      <c r="E1631" s="73" t="str">
        <f>[2]自有船应收租金!I1573</f>
        <v>2021.08.08-2021.08.23</v>
      </c>
      <c r="F1631" s="74">
        <f>[2]自有船应收租金!V1573</f>
        <v>0</v>
      </c>
      <c r="G1631" s="73">
        <f>[2]自有船应收租金!AA1573</f>
        <v>362865.43741538498</v>
      </c>
      <c r="H1631" s="73">
        <f>IF([2]自有船应收租金!AB1573="","",[2]自有船应收租金!AB1573)</f>
        <v>362865.44</v>
      </c>
      <c r="I1631" s="77">
        <f>[2]自有船应收租金!Y1573</f>
        <v>0</v>
      </c>
    </row>
    <row r="1632" spans="2:9" s="53" customFormat="1" ht="12" customHeight="1">
      <c r="B1632" s="73" t="str">
        <f>[2]自有船应收租金!B1574</f>
        <v>ACACIA TAURUS</v>
      </c>
      <c r="C1632" s="73" t="str">
        <f>[2]自有船应收租金!C1574</f>
        <v>STM</v>
      </c>
      <c r="D1632" s="73" t="str">
        <f>[2]自有船应收租金!F1574</f>
        <v>第11期</v>
      </c>
      <c r="E1632" s="73" t="str">
        <f>[2]自有船应收租金!I1574</f>
        <v>2021.08.10-2021.08.25</v>
      </c>
      <c r="F1632" s="74">
        <f>[2]自有船应收租金!V1574</f>
        <v>0</v>
      </c>
      <c r="G1632" s="73">
        <f>[2]自有船应收租金!AA1574</f>
        <v>83150</v>
      </c>
      <c r="H1632" s="73">
        <f>IF([2]自有船应收租金!AB1574="","",[2]自有船应收租金!AB1574)</f>
        <v>83150</v>
      </c>
      <c r="I1632" s="77">
        <f>[2]自有船应收租金!Y1574</f>
        <v>0</v>
      </c>
    </row>
    <row r="1633" spans="2:9" s="53" customFormat="1" ht="12" customHeight="1">
      <c r="B1633" s="73" t="str">
        <f>[2]自有船应收租金!B1575</f>
        <v>ACACIA HAWK</v>
      </c>
      <c r="C1633" s="73" t="str">
        <f>[2]自有船应收租金!C1575</f>
        <v>CMS</v>
      </c>
      <c r="D1633" s="73" t="str">
        <f>[2]自有船应收租金!F1575</f>
        <v>第87期</v>
      </c>
      <c r="E1633" s="73" t="str">
        <f>[2]自有船应收租金!I1575</f>
        <v>2021.08.10-2021.08.25</v>
      </c>
      <c r="F1633" s="74">
        <f>[2]自有船应收租金!V1575</f>
        <v>0</v>
      </c>
      <c r="G1633" s="73">
        <f>[2]自有船应收租金!AA1575</f>
        <v>105542.465753425</v>
      </c>
      <c r="H1633" s="73">
        <f>IF([2]自有船应收租金!AB1575="","",[2]自有船应收租金!AB1575)</f>
        <v>105515.12</v>
      </c>
      <c r="I1633" s="77">
        <f>[2]自有船应收租金!Y1575</f>
        <v>0</v>
      </c>
    </row>
    <row r="1634" spans="2:9" s="53" customFormat="1" ht="12" customHeight="1">
      <c r="B1634" s="73" t="str">
        <f>[2]自有船应收租金!B1576</f>
        <v>ACACIA REI</v>
      </c>
      <c r="C1634" s="73" t="str">
        <f>[2]自有船应收租金!C1576</f>
        <v>STM</v>
      </c>
      <c r="D1634" s="73" t="str">
        <f>[2]自有船应收租金!F1576</f>
        <v>第24期</v>
      </c>
      <c r="E1634" s="73" t="str">
        <f>[2]自有船应收租金!I1576</f>
        <v>2021.08.11-2021.08.26</v>
      </c>
      <c r="F1634" s="74">
        <f>[2]自有船应收租金!V1576</f>
        <v>0</v>
      </c>
      <c r="G1634" s="73">
        <f>[2]自有船应收租金!AA1576</f>
        <v>178526.41</v>
      </c>
      <c r="H1634" s="73">
        <f>IF([2]自有船应收租金!AB1576="","",[2]自有船应收租金!AB1576)</f>
        <v>178526.42</v>
      </c>
      <c r="I1634" s="77">
        <f>[2]自有船应收租金!Y1576</f>
        <v>0</v>
      </c>
    </row>
    <row r="1635" spans="2:9" s="53" customFormat="1" ht="12" customHeight="1">
      <c r="B1635" s="73" t="str">
        <f>[2]自有船应收租金!B1577</f>
        <v>Contship Day</v>
      </c>
      <c r="C1635" s="73" t="str">
        <f>[2]自有船应收租金!C1577</f>
        <v>CKL</v>
      </c>
      <c r="D1635" s="73" t="str">
        <f>[2]自有船应收租金!F1577</f>
        <v>第03期</v>
      </c>
      <c r="E1635" s="73" t="str">
        <f>[2]自有船应收租金!I1577</f>
        <v>2021.08.12-2021.08.27</v>
      </c>
      <c r="F1635" s="74">
        <f>[2]自有船应收租金!V1577</f>
        <v>0</v>
      </c>
      <c r="G1635" s="73">
        <f>[2]自有船应收租金!AA1577</f>
        <v>175279.541</v>
      </c>
      <c r="H1635" s="73">
        <f>IF([2]自有船应收租金!AB1577="","",[2]自有船应收租金!AB1577)</f>
        <v>175272.11</v>
      </c>
      <c r="I1635" s="77" t="str">
        <f>[2]自有船应收租金!Y1577</f>
        <v>1.25%佣金/停租换船员2021.07.13 1350-1854LT 0.2111天</v>
      </c>
    </row>
    <row r="1636" spans="2:9" s="53" customFormat="1" ht="12" customHeight="1">
      <c r="B1636" s="73" t="str">
        <f>[2]自有船应收租金!B1578</f>
        <v>Heung-A Jakarta</v>
      </c>
      <c r="C1636" s="73" t="str">
        <f>[2]自有船应收租金!C1578</f>
        <v>PAN</v>
      </c>
      <c r="D1636" s="73" t="str">
        <f>[2]自有船应收租金!F1578</f>
        <v>第21期</v>
      </c>
      <c r="E1636" s="73" t="str">
        <f>[2]自有船应收租金!I1578</f>
        <v>2021.08.12-2021.08.27</v>
      </c>
      <c r="F1636" s="74">
        <f>[2]自有船应收租金!V1578</f>
        <v>0</v>
      </c>
      <c r="G1636" s="73">
        <f>[2]自有船应收租金!AA1578</f>
        <v>165500</v>
      </c>
      <c r="H1636" s="73">
        <f>IF([2]自有船应收租金!AB1578="","",[2]自有船应收租金!AB1578)</f>
        <v>165472.68</v>
      </c>
      <c r="I1636" s="77">
        <f>[2]自有船应收租金!Y1578</f>
        <v>0</v>
      </c>
    </row>
    <row r="1637" spans="2:9" s="53" customFormat="1" ht="12" customHeight="1">
      <c r="B1637" s="73" t="str">
        <f>[2]自有船应收租金!B1579</f>
        <v>ACACIA MING</v>
      </c>
      <c r="C1637" s="73" t="str">
        <f>[2]自有船应收租金!C1579</f>
        <v>EAS</v>
      </c>
      <c r="D1637" s="73" t="str">
        <f>[2]自有船应收租金!F1579</f>
        <v>prefinal</v>
      </c>
      <c r="E1637" s="73" t="str">
        <f>[2]自有船应收租金!I1579</f>
        <v>2021.08.13-2021.08.20</v>
      </c>
      <c r="F1637" s="74">
        <f>[2]自有船应收租金!V1579</f>
        <v>0</v>
      </c>
      <c r="G1637" s="73">
        <f>[2]自有船应收租金!AA1579</f>
        <v>-172712.071917808</v>
      </c>
      <c r="H1637" s="73">
        <f>IF([2]自有船应收租金!AB1579="","",[2]自有船应收租金!AB1579)</f>
        <v>-172744.39</v>
      </c>
      <c r="I1637" s="77">
        <f>[2]自有船应收租金!Y1579</f>
        <v>0</v>
      </c>
    </row>
    <row r="1638" spans="2:9" s="53" customFormat="1" ht="12" customHeight="1">
      <c r="B1638" s="73" t="str">
        <f>[2]自有船应收租金!B1580</f>
        <v>JRS CARINA</v>
      </c>
      <c r="C1638" s="73" t="str">
        <f>[2]自有船应收租金!C1580</f>
        <v>CCL</v>
      </c>
      <c r="D1638" s="73" t="str">
        <f>[2]自有船应收租金!F1580</f>
        <v>第77期</v>
      </c>
      <c r="E1638" s="73" t="str">
        <f>[2]自有船应收租金!I1580</f>
        <v>2021.08.13-2021.08.28</v>
      </c>
      <c r="F1638" s="74">
        <f>[2]自有船应收租金!V1580</f>
        <v>0</v>
      </c>
      <c r="G1638" s="73">
        <f>[2]自有船应收租金!AA1580</f>
        <v>232514.6</v>
      </c>
      <c r="H1638" s="73">
        <f>IF([2]自有船应收租金!AB1580="","",[2]自有船应收租金!AB1580)</f>
        <v>232507.32</v>
      </c>
      <c r="I1638" s="77">
        <f>[2]自有船应收租金!Y1580</f>
        <v>0</v>
      </c>
    </row>
    <row r="1639" spans="2:9" s="53" customFormat="1" ht="12" customHeight="1">
      <c r="B1639" s="73" t="str">
        <f>[2]自有船应收租金!B1581</f>
        <v>ACACIA ARIES</v>
      </c>
      <c r="C1639" s="73" t="str">
        <f>[2]自有船应收租金!C1581</f>
        <v>STM</v>
      </c>
      <c r="D1639" s="73" t="str">
        <f>[2]自有船应收租金!F1581</f>
        <v>第37期</v>
      </c>
      <c r="E1639" s="73" t="str">
        <f>[2]自有船应收租金!I1581</f>
        <v>2021.08.13-2021.08.28</v>
      </c>
      <c r="F1639" s="74">
        <f>[2]自有船应收租金!V1581</f>
        <v>0</v>
      </c>
      <c r="G1639" s="73">
        <f>[2]自有船应收租金!AA1581</f>
        <v>81739.320000000007</v>
      </c>
      <c r="H1639" s="73">
        <f>IF([2]自有船应收租金!AB1581="","",[2]自有船应收租金!AB1581)</f>
        <v>81739.33</v>
      </c>
      <c r="I1639" s="77">
        <f>[2]自有船应收租金!Y1581</f>
        <v>0</v>
      </c>
    </row>
    <row r="1640" spans="2:9" s="53" customFormat="1" ht="12" customHeight="1">
      <c r="B1640" s="73" t="str">
        <f>[2]自有船应收租金!B1582</f>
        <v>A BOTE</v>
      </c>
      <c r="C1640" s="73" t="str">
        <f>[2]自有船应收租金!C1582</f>
        <v>TCL</v>
      </c>
      <c r="D1640" s="73" t="str">
        <f>[2]自有船应收租金!F1582</f>
        <v>第10期</v>
      </c>
      <c r="E1640" s="73" t="str">
        <f>[2]自有船应收租金!I1582</f>
        <v>2021.08.13-2021.08.28</v>
      </c>
      <c r="F1640" s="74">
        <f>[2]自有船应收租金!V1582</f>
        <v>0</v>
      </c>
      <c r="G1640" s="73">
        <f>[2]自有船应收租金!AA1582</f>
        <v>188100</v>
      </c>
      <c r="H1640" s="73">
        <f>IF([2]自有船应收租金!AB1582="","",[2]自有船应收租金!AB1582)</f>
        <v>189571.42</v>
      </c>
      <c r="I1640" s="77">
        <f>[2]自有船应收租金!Y1582</f>
        <v>0</v>
      </c>
    </row>
    <row r="1641" spans="2:9" s="53" customFormat="1" ht="12" customHeight="1">
      <c r="B1641" s="73" t="str">
        <f>[2]自有船应收租金!B1583</f>
        <v>A KIBO</v>
      </c>
      <c r="C1641" s="73" t="str">
        <f>[2]自有船应收租金!C1583</f>
        <v>GMS</v>
      </c>
      <c r="D1641" s="73" t="str">
        <f>[2]自有船应收租金!F1583</f>
        <v>第18期</v>
      </c>
      <c r="E1641" s="73" t="str">
        <f>[2]自有船应收租金!I1583</f>
        <v>2021.08.14-2021.08.29</v>
      </c>
      <c r="F1641" s="74">
        <f>[2]自有船应收租金!V1583</f>
        <v>0</v>
      </c>
      <c r="G1641" s="73">
        <f>[2]自有船应收租金!AA1583</f>
        <v>171243.75</v>
      </c>
      <c r="H1641" s="73">
        <f>IF([2]自有船应收租金!AB1583="","",[2]自有船应收租金!AB1583)</f>
        <v>171243.75</v>
      </c>
      <c r="I1641" s="77" t="str">
        <f>[2]自有船应收租金!Y1583</f>
        <v>1.25%佣金</v>
      </c>
    </row>
    <row r="1642" spans="2:9" s="53" customFormat="1" ht="12" customHeight="1">
      <c r="B1642" s="73" t="str">
        <f>[2]自有船应收租金!B1584</f>
        <v>A MYOKO</v>
      </c>
      <c r="C1642" s="73" t="str">
        <f>[2]自有船应收租金!C1584</f>
        <v>NS</v>
      </c>
      <c r="D1642" s="73" t="str">
        <f>[2]自有船应收租金!F1584</f>
        <v>第01期</v>
      </c>
      <c r="E1642" s="73" t="str">
        <f>[2]自有船应收租金!I1584</f>
        <v>2021.08.16-2021.08.31</v>
      </c>
      <c r="F1642" s="74">
        <f>[2]自有船应收租金!V1584</f>
        <v>0</v>
      </c>
      <c r="G1642" s="73">
        <f>[2]自有船应收租金!AA1584</f>
        <v>456212.61700000003</v>
      </c>
      <c r="H1642" s="73">
        <f>IF([2]自有船应收租金!AB1584="","",[2]自有船应收租金!AB1584)</f>
        <v>456175.32</v>
      </c>
      <c r="I1642" s="77" t="str">
        <f>[2]自有船应收租金!Y1584</f>
        <v>1.25%佣金</v>
      </c>
    </row>
    <row r="1643" spans="2:9" s="53" customFormat="1" ht="12" customHeight="1">
      <c r="B1643" s="73" t="str">
        <f>[2]自有船应收租金!B1585</f>
        <v>A HOKEN</v>
      </c>
      <c r="C1643" s="73" t="str">
        <f>[2]自有船应收租金!C1585</f>
        <v>COSCO</v>
      </c>
      <c r="D1643" s="73" t="str">
        <f>[2]自有船应收租金!F1585</f>
        <v>第05期</v>
      </c>
      <c r="E1643" s="73" t="str">
        <f>[2]自有船应收租金!I1585</f>
        <v>2021.08.16-2021.09.01</v>
      </c>
      <c r="F1643" s="74">
        <f>[2]自有船应收租金!V1585</f>
        <v>-1968</v>
      </c>
      <c r="G1643" s="73">
        <f>[2]自有船应收租金!AA1585</f>
        <v>189968</v>
      </c>
      <c r="H1643" s="73">
        <f>IF([2]自有船应收租金!AB1585="","",[2]自有船应收租金!AB1585)</f>
        <v>189960.69</v>
      </c>
      <c r="I1643" s="77" t="str">
        <f>[2]自有船应收租金!Y1585</f>
        <v>船员劳务费v.165-167</v>
      </c>
    </row>
    <row r="1644" spans="2:9" s="53" customFormat="1" ht="12" customHeight="1">
      <c r="B1644" s="73" t="str">
        <f>[2]自有船应收租金!B1586</f>
        <v>A FUKU</v>
      </c>
      <c r="C1644" s="73" t="str">
        <f>[2]自有船应收租金!C1586</f>
        <v>TSL</v>
      </c>
      <c r="D1644" s="73" t="str">
        <f>[2]自有船应收租金!F1586</f>
        <v>第22期</v>
      </c>
      <c r="E1644" s="73" t="str">
        <f>[2]自有船应收租金!I1586</f>
        <v>2021.08.16-2021.09.01</v>
      </c>
      <c r="F1644" s="74">
        <f>[2]自有船应收租金!V1586</f>
        <v>0</v>
      </c>
      <c r="G1644" s="73">
        <f>[2]自有船应收租金!AA1586</f>
        <v>163240</v>
      </c>
      <c r="H1644" s="73">
        <f>IF([2]自有船应收租金!AB1586="","",[2]自有船应收租金!AB1586)</f>
        <v>163222.68</v>
      </c>
      <c r="I1644" s="77" t="str">
        <f>[2]自有船应收租金!Y1586</f>
        <v>1.25%佣金</v>
      </c>
    </row>
    <row r="1645" spans="2:9" s="53" customFormat="1" ht="12" customHeight="1">
      <c r="B1645" s="73" t="str">
        <f>[2]自有船应收租金!B1587</f>
        <v>A KOU</v>
      </c>
      <c r="C1645" s="73" t="str">
        <f>[2]自有船应收租金!C1587</f>
        <v>TSL</v>
      </c>
      <c r="D1645" s="73" t="str">
        <f>[2]自有船应收租金!F1587</f>
        <v>第11期</v>
      </c>
      <c r="E1645" s="73" t="str">
        <f>[2]自有船应收租金!I1587</f>
        <v>2021.08.16-2021.08.22</v>
      </c>
      <c r="F1645" s="74">
        <f>[2]自有船应收租金!V1587</f>
        <v>0</v>
      </c>
      <c r="G1645" s="73">
        <f>[2]自有船应收租金!AA1587</f>
        <v>71100</v>
      </c>
      <c r="H1645" s="73">
        <f>IF([2]自有船应收租金!AB1587="","",[2]自有船应收租金!AB1587)</f>
        <v>71082.679999999993</v>
      </c>
      <c r="I1645" s="77" t="str">
        <f>[2]自有船应收租金!Y1587</f>
        <v>1.25%佣金</v>
      </c>
    </row>
    <row r="1646" spans="2:9" s="53" customFormat="1" ht="12" customHeight="1">
      <c r="B1646" s="73" t="str">
        <f>[2]自有船应收租金!B1588</f>
        <v>Heung-A Manila</v>
      </c>
      <c r="C1646" s="73" t="str">
        <f>[2]自有船应收租金!C1588</f>
        <v>SCP</v>
      </c>
      <c r="D1646" s="73" t="str">
        <f>[2]自有船应收租金!F1588</f>
        <v>第14期</v>
      </c>
      <c r="E1646" s="73" t="str">
        <f>[2]自有船应收租金!I1588</f>
        <v>2021.08.16-2021.08.31</v>
      </c>
      <c r="F1646" s="74">
        <f>[2]自有船应收租金!V1588</f>
        <v>0</v>
      </c>
      <c r="G1646" s="73">
        <f>[2]自有船应收租金!AA1588</f>
        <v>-133408.34465753401</v>
      </c>
      <c r="H1646" s="73">
        <f>IF([2]自有船应收租金!AB1588="","",[2]自有船应收租金!AB1588)</f>
        <v>-133408.34</v>
      </c>
      <c r="I1646" s="77" t="str">
        <f>[2]自有船应收租金!Y1588</f>
        <v>1.25%佣金/修船停租,预估26天</v>
      </c>
    </row>
    <row r="1647" spans="2:9" s="53" customFormat="1" ht="12" customHeight="1">
      <c r="B1647" s="73" t="str">
        <f>[2]自有船应收租金!B1589</f>
        <v>JRS CORVUS</v>
      </c>
      <c r="C1647" s="73" t="str">
        <f>[2]自有船应收租金!C1589</f>
        <v>STM</v>
      </c>
      <c r="D1647" s="73" t="str">
        <f>[2]自有船应收租金!F1589</f>
        <v>第17期</v>
      </c>
      <c r="E1647" s="73" t="str">
        <f>[2]自有船应收租金!I1589</f>
        <v>2021.08.17-2021.09.01</v>
      </c>
      <c r="F1647" s="74">
        <f>[2]自有船应收租金!V1589</f>
        <v>0</v>
      </c>
      <c r="G1647" s="73">
        <f>[2]自有船应收租金!AA1589</f>
        <v>98427.199999999997</v>
      </c>
      <c r="H1647" s="73">
        <f>IF([2]自有船应收租金!AB1589="","",[2]自有船应收租金!AB1589)</f>
        <v>98427.19</v>
      </c>
      <c r="I1647" s="77">
        <f>[2]自有船应收租金!Y1589</f>
        <v>0</v>
      </c>
    </row>
    <row r="1648" spans="2:9" s="53" customFormat="1" ht="12" customHeight="1">
      <c r="B1648" s="73" t="str">
        <f>[2]自有船应收租金!B1590</f>
        <v>A XINXIA</v>
      </c>
      <c r="C1648" s="73" t="str">
        <f>[2]自有船应收租金!C1590</f>
        <v>SKR</v>
      </c>
      <c r="D1648" s="73" t="str">
        <f>[2]自有船应收租金!F1590</f>
        <v>第03期</v>
      </c>
      <c r="E1648" s="73" t="str">
        <f>[2]自有船应收租金!I1590</f>
        <v>2021.08.18-2021.09.02</v>
      </c>
      <c r="F1648" s="74">
        <f>[2]自有船应收租金!V1590</f>
        <v>0</v>
      </c>
      <c r="G1648" s="73">
        <f>[2]自有船应收租金!AA1590</f>
        <v>293250</v>
      </c>
      <c r="H1648" s="73">
        <f>IF([2]自有船应收租金!AB1590="","",[2]自有船应收租金!AB1590)</f>
        <v>293242.69</v>
      </c>
      <c r="I1648" s="77">
        <f>[2]自有船应收租金!Y1590</f>
        <v>0</v>
      </c>
    </row>
    <row r="1649" spans="2:9" s="53" customFormat="1" ht="12" customHeight="1">
      <c r="B1649" s="73" t="str">
        <f>[2]自有船应收租金!B1591</f>
        <v>ACACIA VIRGO</v>
      </c>
      <c r="C1649" s="73" t="str">
        <f>[2]自有船应收租金!C1591</f>
        <v>SKR</v>
      </c>
      <c r="D1649" s="73" t="str">
        <f>[2]自有船应收租金!F1591</f>
        <v>第10期</v>
      </c>
      <c r="E1649" s="73" t="str">
        <f>[2]自有船应收租金!I1591</f>
        <v>2021.08.18-2021.09.02</v>
      </c>
      <c r="F1649" s="74">
        <f>[2]自有船应收租金!V1591</f>
        <v>0</v>
      </c>
      <c r="G1649" s="73">
        <f>[2]自有船应收租金!AA1591</f>
        <v>147632.57999999999</v>
      </c>
      <c r="H1649" s="73">
        <f>IF([2]自有船应收租金!AB1591="","",[2]自有船应收租金!AB1591)</f>
        <v>147625.28</v>
      </c>
      <c r="I1649" s="77" t="str">
        <f>[2]自有船应收租金!Y1591</f>
        <v>1.25%佣金/停租俄罗斯PSCO检查2021.07.19 0644-1703LT</v>
      </c>
    </row>
    <row r="1650" spans="2:9" s="53" customFormat="1" ht="12" customHeight="1">
      <c r="B1650" s="73" t="str">
        <f>[2]自有船应收租金!B1592</f>
        <v>A Daisen</v>
      </c>
      <c r="C1650" s="73" t="str">
        <f>[2]自有船应收租金!C1592</f>
        <v>CUL</v>
      </c>
      <c r="D1650" s="73" t="str">
        <f>[2]自有船应收租金!F1592</f>
        <v>第03期</v>
      </c>
      <c r="E1650" s="73" t="str">
        <f>[2]自有船应收租金!I1592</f>
        <v>2021.08.19-2021.09.03</v>
      </c>
      <c r="F1650" s="74">
        <f>[2]自有船应收租金!V1592</f>
        <v>0</v>
      </c>
      <c r="G1650" s="73">
        <f>[2]自有船应收租金!AA1592</f>
        <v>1282797.93</v>
      </c>
      <c r="H1650" s="73">
        <f>IF([2]自有船应收租金!AB1592="","",[2]自有船应收租金!AB1592)</f>
        <v>1282797.93</v>
      </c>
      <c r="I1650" s="77">
        <f>[2]自有船应收租金!Y1592</f>
        <v>0</v>
      </c>
    </row>
    <row r="1651" spans="2:9" s="53" customFormat="1" ht="12" customHeight="1">
      <c r="B1651" s="73" t="str">
        <f>[2]自有船应收租金!B1593</f>
        <v>Heung-A Singapore</v>
      </c>
      <c r="C1651" s="73" t="str">
        <f>[2]自有船应收租金!C1593</f>
        <v>SKR</v>
      </c>
      <c r="D1651" s="73" t="str">
        <f>[2]自有船应收租金!F1593</f>
        <v>第07期</v>
      </c>
      <c r="E1651" s="73" t="str">
        <f>[2]自有船应收租金!I1593</f>
        <v>2021.08.19-2021.09.03</v>
      </c>
      <c r="F1651" s="74">
        <f>[2]自有船应收租金!V1593</f>
        <v>0</v>
      </c>
      <c r="G1651" s="73">
        <f>[2]自有船应收租金!AA1593</f>
        <v>233200</v>
      </c>
      <c r="H1651" s="73">
        <f>IF([2]自有船应收租金!AB1593="","",[2]自有船应收租金!AB1593)</f>
        <v>233192.7</v>
      </c>
      <c r="I1651" s="77">
        <f>[2]自有船应收租金!Y1593</f>
        <v>0</v>
      </c>
    </row>
    <row r="1652" spans="2:9" s="53" customFormat="1" ht="12" customHeight="1">
      <c r="B1652" s="73" t="str">
        <f>[2]自有船应收租金!B1594</f>
        <v>ACACIA MING</v>
      </c>
      <c r="C1652" s="73" t="str">
        <f>[2]自有船应收租金!C1594</f>
        <v>EAS</v>
      </c>
      <c r="D1652" s="73" t="str">
        <f>[2]自有船应收租金!F1594</f>
        <v>prefinal2</v>
      </c>
      <c r="E1652" s="73" t="str">
        <f>[2]自有船应收租金!I1594</f>
        <v>2021.08.20-2021.08.18</v>
      </c>
      <c r="F1652" s="74">
        <f>[2]自有船应收租金!V1594</f>
        <v>0</v>
      </c>
      <c r="G1652" s="73">
        <f>[2]自有船应收租金!AA1594</f>
        <v>-4308.6723068493202</v>
      </c>
      <c r="H1652" s="73" t="str">
        <f>IF([2]自有船应收租金!AB1594="","",[2]自有船应收租金!AB1594)</f>
        <v/>
      </c>
      <c r="I1652" s="77">
        <f>[2]自有船应收租金!Y1594</f>
        <v>0</v>
      </c>
    </row>
    <row r="1653" spans="2:9" s="53" customFormat="1" ht="12" customHeight="1">
      <c r="B1653" s="73" t="str">
        <f>[2]自有船应收租金!B1595</f>
        <v>LISBOA</v>
      </c>
      <c r="C1653" s="73" t="str">
        <f>[2]自有船应收租金!C1595</f>
        <v>KMTC</v>
      </c>
      <c r="D1653" s="73" t="str">
        <f>[2]自有船应收租金!F1595</f>
        <v>第12期</v>
      </c>
      <c r="E1653" s="73" t="str">
        <f>[2]自有船应收租金!I1595</f>
        <v>2021.08.20-2021.09.04</v>
      </c>
      <c r="F1653" s="74">
        <f>[2]自有船应收租金!V1595</f>
        <v>0</v>
      </c>
      <c r="G1653" s="73">
        <f>[2]自有船应收租金!AA1595</f>
        <v>119200</v>
      </c>
      <c r="H1653" s="73">
        <f>IF([2]自有船应收租金!AB1595="","",[2]自有船应收租金!AB1595)</f>
        <v>119198.07</v>
      </c>
      <c r="I1653" s="77">
        <f>[2]自有船应收租金!Y1595</f>
        <v>0</v>
      </c>
    </row>
    <row r="1654" spans="2:9" s="53" customFormat="1" ht="12" customHeight="1">
      <c r="B1654" s="73" t="str">
        <f>[2]自有船应收租金!B1596</f>
        <v>ACACIA WA</v>
      </c>
      <c r="C1654" s="73" t="str">
        <f>[2]自有船应收租金!C1596</f>
        <v>SJA</v>
      </c>
      <c r="D1654" s="73" t="str">
        <f>[2]自有船应收租金!F1596</f>
        <v>第01期</v>
      </c>
      <c r="E1654" s="73" t="str">
        <f>[2]自有船应收租金!I1596</f>
        <v>2021.08.21-2021.09.05</v>
      </c>
      <c r="F1654" s="74">
        <f>[2]自有船应收租金!V1596</f>
        <v>0</v>
      </c>
      <c r="G1654" s="73">
        <f>[2]自有船应收租金!AA1596</f>
        <v>357867.78</v>
      </c>
      <c r="H1654" s="73">
        <f>IF([2]自有船应收租金!AB1596="","",[2]自有船应收租金!AB1596)</f>
        <v>357867.78</v>
      </c>
      <c r="I1654" s="77">
        <f>[2]自有船应收租金!Y1596</f>
        <v>0</v>
      </c>
    </row>
    <row r="1655" spans="2:9" s="53" customFormat="1" ht="12" customHeight="1">
      <c r="B1655" s="73" t="str">
        <f>[2]自有船应收租金!B1597</f>
        <v>A HOUOU</v>
      </c>
      <c r="C1655" s="73" t="str">
        <f>[2]自有船应收租金!C1597</f>
        <v>FESCO</v>
      </c>
      <c r="D1655" s="73" t="str">
        <f>[2]自有船应收租金!F1597</f>
        <v>第05期</v>
      </c>
      <c r="E1655" s="73" t="str">
        <f>[2]自有船应收租金!I1597</f>
        <v>2021.08.21-2021.09.05</v>
      </c>
      <c r="F1655" s="74">
        <f>[2]自有船应收租金!V1597</f>
        <v>0</v>
      </c>
      <c r="G1655" s="73">
        <f>[2]自有船应收租金!AA1597</f>
        <v>287744.75</v>
      </c>
      <c r="H1655" s="73">
        <f>IF([2]自有船应收租金!AB1597="","",[2]自有船应收租金!AB1597)</f>
        <v>287737.45</v>
      </c>
      <c r="I1655" s="77" t="str">
        <f>[2]自有船应收租金!Y1597</f>
        <v>5%佣金</v>
      </c>
    </row>
    <row r="1656" spans="2:9" s="53" customFormat="1" ht="12" customHeight="1">
      <c r="B1656" s="73" t="str">
        <f>[2]自有船应收租金!B1598</f>
        <v>ACACIA LIBRA</v>
      </c>
      <c r="C1656" s="73" t="str">
        <f>[2]自有船应收租金!C1598</f>
        <v>COSCO</v>
      </c>
      <c r="D1656" s="73" t="str">
        <f>[2]自有船应收租金!F1598</f>
        <v>第24期</v>
      </c>
      <c r="E1656" s="73" t="str">
        <f>[2]自有船应收租金!I1598</f>
        <v>2021.08.21-2021.09.05</v>
      </c>
      <c r="F1656" s="74">
        <f>[2]自有船应收租金!V1598</f>
        <v>0</v>
      </c>
      <c r="G1656" s="73">
        <f>[2]自有船应收租金!AA1598</f>
        <v>142677.79884999999</v>
      </c>
      <c r="H1656" s="73">
        <f>IF([2]自有船应收租金!AB1598="","",[2]自有船应收租金!AB1598)</f>
        <v>142675.87</v>
      </c>
      <c r="I1656" s="77" t="str">
        <f>[2]自有船应收租金!Y1598</f>
        <v>停租主机故障2021.8.3 20:30LT-2300LT 0.10417天</v>
      </c>
    </row>
    <row r="1657" spans="2:9" s="53" customFormat="1" ht="12" customHeight="1">
      <c r="B1657" s="73" t="str">
        <f>[2]自有船应收租金!B1599</f>
        <v>A MIZUHO</v>
      </c>
      <c r="C1657" s="73" t="str">
        <f>[2]自有船应收租金!C1599</f>
        <v>Heung-A</v>
      </c>
      <c r="D1657" s="73" t="str">
        <f>[2]自有船应收租金!F1599</f>
        <v>第14期</v>
      </c>
      <c r="E1657" s="73" t="str">
        <f>[2]自有船应收租金!I1599</f>
        <v>2021.08.21-2021.09.05</v>
      </c>
      <c r="F1657" s="74">
        <f>[2]自有船应收租金!V1599</f>
        <v>0</v>
      </c>
      <c r="G1657" s="73">
        <f>[2]自有船应收租金!AA1599</f>
        <v>153616.438356164</v>
      </c>
      <c r="H1657" s="73">
        <f>IF([2]自有船应收租金!AB1599="","",[2]自有船应收租金!AB1599)</f>
        <v>153609.09719999999</v>
      </c>
      <c r="I1657" s="77">
        <f>[2]自有船应收租金!Y1599</f>
        <v>0</v>
      </c>
    </row>
    <row r="1658" spans="2:9" s="53" customFormat="1" ht="12" customHeight="1">
      <c r="B1658" s="73" t="str">
        <f>[2]自有船应收租金!B1600</f>
        <v>A KOU</v>
      </c>
      <c r="C1658" s="73" t="str">
        <f>[2]自有船应收租金!C1600</f>
        <v>TSL</v>
      </c>
      <c r="D1658" s="73" t="str">
        <f>[2]自有船应收租金!F1600</f>
        <v>Prefinal</v>
      </c>
      <c r="E1658" s="73" t="str">
        <f>[2]自有船应收租金!I1600</f>
        <v>2021.08.22-2021.09.06</v>
      </c>
      <c r="F1658" s="74">
        <f>[2]自有船应收租金!V1600</f>
        <v>-14050</v>
      </c>
      <c r="G1658" s="73">
        <f>[2]自有船应收租金!AA1600</f>
        <v>33126.095616438397</v>
      </c>
      <c r="H1658" s="73">
        <f>IF([2]自有船应收租金!AB1600="","",[2]自有船应收租金!AB1600)</f>
        <v>33091.43</v>
      </c>
      <c r="I1658" s="77" t="str">
        <f>[2]自有船应收租金!Y1600</f>
        <v>1.25%佣金/V.21026-21029 劳务费/V.21030-21035劳务费</v>
      </c>
    </row>
    <row r="1659" spans="2:9" s="53" customFormat="1" ht="12" customHeight="1">
      <c r="B1659" s="73" t="str">
        <f>[2]自有船应收租金!B1601</f>
        <v>A KOU</v>
      </c>
      <c r="C1659" s="73" t="str">
        <f>[2]自有船应收租金!C1601</f>
        <v>TSL</v>
      </c>
      <c r="D1659" s="73" t="str">
        <f>[2]自有船应收租金!F1601</f>
        <v>final</v>
      </c>
      <c r="E1659" s="73" t="str">
        <f>[2]自有船应收租金!I1601</f>
        <v>2021.08.22-2021.09.06</v>
      </c>
      <c r="F1659" s="74">
        <f>[2]自有船应收租金!V1601</f>
        <v>0</v>
      </c>
      <c r="G1659" s="73">
        <f>[2]自有船应收租金!AA1601</f>
        <v>5000</v>
      </c>
      <c r="H1659" s="73" t="str">
        <f>IF([2]自有船应收租金!AB1601="","",[2]自有船应收租金!AB1601)</f>
        <v/>
      </c>
      <c r="I1659" s="77" t="str">
        <f>[2]自有船应收租金!Y1601</f>
        <v>1.25%佣金</v>
      </c>
    </row>
    <row r="1660" spans="2:9" s="53" customFormat="1" ht="12" customHeight="1">
      <c r="B1660" s="73" t="str">
        <f>[2]自有船应收租金!B1602</f>
        <v>A MAKOTO</v>
      </c>
      <c r="C1660" s="73" t="str">
        <f>[2]自有船应收租金!C1602</f>
        <v>STM</v>
      </c>
      <c r="D1660" s="73" t="str">
        <f>[2]自有船应收租金!F1602</f>
        <v>第07期</v>
      </c>
      <c r="E1660" s="73" t="str">
        <f>[2]自有船应收租金!I1602</f>
        <v>2021.08.22-2021.09.06</v>
      </c>
      <c r="F1660" s="74">
        <f>[2]自有船应收租金!V1602</f>
        <v>0</v>
      </c>
      <c r="G1660" s="73">
        <f>[2]自有船应收租金!AA1602</f>
        <v>181069.51</v>
      </c>
      <c r="H1660" s="73">
        <f>IF([2]自有船应收租金!AB1602="","",[2]自有船应收租金!AB1602)</f>
        <v>181069.51</v>
      </c>
      <c r="I1660" s="77">
        <f>[2]自有船应收租金!Y1602</f>
        <v>0</v>
      </c>
    </row>
    <row r="1661" spans="2:9" s="53" customFormat="1" ht="12" customHeight="1">
      <c r="B1661" s="73" t="str">
        <f>[2]自有船应收租金!B1603</f>
        <v>ACACIA MING</v>
      </c>
      <c r="C1661" s="73" t="str">
        <f>[2]自有船应收租金!C1603</f>
        <v>STM</v>
      </c>
      <c r="D1661" s="73" t="str">
        <f>[2]自有船应收租金!F1603</f>
        <v>第01期</v>
      </c>
      <c r="E1661" s="73" t="str">
        <f>[2]自有船应收租金!I1603</f>
        <v>2021.08.23-2021.09.07</v>
      </c>
      <c r="F1661" s="74">
        <f>[2]自有船应收租金!V1603</f>
        <v>0</v>
      </c>
      <c r="G1661" s="73">
        <f>[2]自有船应收租金!AA1603</f>
        <v>272313.2</v>
      </c>
      <c r="H1661" s="73">
        <f>IF([2]自有船应收租金!AB1603="","",[2]自有船应收租金!AB1603)</f>
        <v>272313.2</v>
      </c>
      <c r="I1661" s="77">
        <f>[2]自有船应收租金!Y1603</f>
        <v>0</v>
      </c>
    </row>
    <row r="1662" spans="2:9" s="53" customFormat="1" ht="12" customHeight="1">
      <c r="B1662" s="73" t="str">
        <f>[2]自有船应收租金!B1604</f>
        <v>A KEIGA</v>
      </c>
      <c r="C1662" s="73" t="str">
        <f>[2]自有船应收租金!C1604</f>
        <v>TFL</v>
      </c>
      <c r="D1662" s="73" t="str">
        <f>[2]自有船应收租金!F1604</f>
        <v>第03期</v>
      </c>
      <c r="E1662" s="73" t="str">
        <f>[2]自有船应收租金!I1604</f>
        <v>2021.08.23-2021.09.07</v>
      </c>
      <c r="F1662" s="74">
        <f>[2]自有船应收租金!V1604</f>
        <v>0</v>
      </c>
      <c r="G1662" s="73">
        <f>[2]自有船应收租金!AA1604</f>
        <v>240750</v>
      </c>
      <c r="H1662" s="73">
        <f>IF([2]自有船应收租金!AB1604="","",[2]自有船应收租金!AB1604)</f>
        <v>240750</v>
      </c>
      <c r="I1662" s="77">
        <f>[2]自有船应收租金!Y1604</f>
        <v>0</v>
      </c>
    </row>
    <row r="1663" spans="2:9" s="53" customFormat="1" ht="12" customHeight="1">
      <c r="B1663" s="73" t="str">
        <f>[2]自有船应收租金!B1605</f>
        <v>ACACIA TAURUS</v>
      </c>
      <c r="C1663" s="73" t="str">
        <f>[2]自有船应收租金!C1605</f>
        <v>STM</v>
      </c>
      <c r="D1663" s="73" t="str">
        <f>[2]自有船应收租金!F1605</f>
        <v>第12期</v>
      </c>
      <c r="E1663" s="73" t="str">
        <f>[2]自有船应收租金!I1605</f>
        <v>2021.08.25-2021.09.09</v>
      </c>
      <c r="F1663" s="74">
        <f>[2]自有船应收租金!V1605</f>
        <v>0</v>
      </c>
      <c r="G1663" s="73">
        <f>[2]自有船应收租金!AA1605</f>
        <v>82688.84</v>
      </c>
      <c r="H1663" s="73">
        <f>IF([2]自有船应收租金!AB1605="","",[2]自有船应收租金!AB1605)</f>
        <v>82688.84</v>
      </c>
      <c r="I1663" s="77">
        <f>[2]自有船应收租金!Y1605</f>
        <v>0</v>
      </c>
    </row>
    <row r="1664" spans="2:9" s="53" customFormat="1" ht="12" customHeight="1">
      <c r="B1664" s="73" t="str">
        <f>[2]自有船应收租金!B1606</f>
        <v>ACACIA REI</v>
      </c>
      <c r="C1664" s="73" t="str">
        <f>[2]自有船应收租金!C1606</f>
        <v>STM</v>
      </c>
      <c r="D1664" s="73" t="str">
        <f>[2]自有船应收租金!F1606</f>
        <v>第25期</v>
      </c>
      <c r="E1664" s="73" t="str">
        <f>[2]自有船应收租金!I1606</f>
        <v>2021.08.26-2021.09.10</v>
      </c>
      <c r="F1664" s="74">
        <f>[2]自有船应收租金!V1606</f>
        <v>0</v>
      </c>
      <c r="G1664" s="73">
        <f>[2]自有船应收租金!AA1606</f>
        <v>181200</v>
      </c>
      <c r="H1664" s="73">
        <f>IF([2]自有船应收租金!AB1606="","",[2]自有船应收租金!AB1606)</f>
        <v>181200</v>
      </c>
      <c r="I1664" s="77">
        <f>[2]自有船应收租金!Y1606</f>
        <v>0</v>
      </c>
    </row>
    <row r="1665" spans="2:9" s="53" customFormat="1" ht="12" customHeight="1">
      <c r="B1665" s="73" t="str">
        <f>[2]自有船应收租金!B1607</f>
        <v>ACACIA HAWK</v>
      </c>
      <c r="C1665" s="73" t="str">
        <f>[2]自有船应收租金!C1607</f>
        <v>CMS</v>
      </c>
      <c r="D1665" s="73" t="str">
        <f>[2]自有船应收租金!F1607</f>
        <v>第88期</v>
      </c>
      <c r="E1665" s="73" t="str">
        <f>[2]自有船应收租金!I1607</f>
        <v>2021.08.25-2021.09.09</v>
      </c>
      <c r="F1665" s="74">
        <f>[2]自有船应收租金!V1607</f>
        <v>0</v>
      </c>
      <c r="G1665" s="73">
        <f>[2]自有船应收租金!AA1607</f>
        <v>105542.465753425</v>
      </c>
      <c r="H1665" s="73">
        <f>IF([2]自有船应收租金!AB1607="","",[2]自有船应收租金!AB1607)</f>
        <v>105515.14</v>
      </c>
      <c r="I1665" s="77">
        <f>[2]自有船应收租金!Y1607</f>
        <v>0</v>
      </c>
    </row>
    <row r="1666" spans="2:9" s="53" customFormat="1" ht="12" customHeight="1">
      <c r="B1666" s="73" t="str">
        <f>[2]自有船应收租金!B1608</f>
        <v>A KINKA</v>
      </c>
      <c r="C1666" s="73" t="str">
        <f>[2]自有船应收租金!C1608</f>
        <v>TFS</v>
      </c>
      <c r="D1666" s="73" t="str">
        <f>[2]自有船应收租金!F1608</f>
        <v>第02期</v>
      </c>
      <c r="E1666" s="73" t="str">
        <f>[2]自有船应收租金!I1608</f>
        <v>2021.08.27-2021.09.26</v>
      </c>
      <c r="F1666" s="74">
        <f>[2]自有船应收租金!V1608</f>
        <v>0</v>
      </c>
      <c r="G1666" s="73">
        <f>[2]自有船应收租金!AA1608</f>
        <v>858582.03980000003</v>
      </c>
      <c r="H1666" s="73">
        <f>IF([2]自有船应收租金!AB1608="","",[2]自有船应收租金!AB1608)</f>
        <v>858582.31</v>
      </c>
      <c r="I1666" s="77" t="str">
        <f>[2]自有船应收租金!Y1608</f>
        <v>停租上海碰撞事故2021.08.01 2220-8.23 1915LT 20.59167天</v>
      </c>
    </row>
    <row r="1667" spans="2:9" s="53" customFormat="1" ht="12" customHeight="1">
      <c r="B1667" s="73" t="str">
        <f>[2]自有船应收租金!B1609</f>
        <v>Contship Day</v>
      </c>
      <c r="C1667" s="73" t="str">
        <f>[2]自有船应收租金!C1609</f>
        <v>CKL</v>
      </c>
      <c r="D1667" s="73" t="str">
        <f>[2]自有船应收租金!F1609</f>
        <v>第04期</v>
      </c>
      <c r="E1667" s="73" t="str">
        <f>[2]自有船应收租金!I1609</f>
        <v>2021.08.27-2021.09.11</v>
      </c>
      <c r="F1667" s="74">
        <f>[2]自有船应收租金!V1609</f>
        <v>0</v>
      </c>
      <c r="G1667" s="73">
        <f>[2]自有船应收租金!AA1609</f>
        <v>178350</v>
      </c>
      <c r="H1667" s="73">
        <f>IF([2]自有船应收租金!AB1609="","",[2]自有船应收租金!AB1609)</f>
        <v>178342.65</v>
      </c>
      <c r="I1667" s="77" t="str">
        <f>[2]自有船应收租金!Y1609</f>
        <v>1.25%佣金</v>
      </c>
    </row>
    <row r="1668" spans="2:9" s="53" customFormat="1" ht="12" customHeight="1">
      <c r="B1668" s="73" t="str">
        <f>[2]自有船应收租金!B1610</f>
        <v>Heung-A Jakarta</v>
      </c>
      <c r="C1668" s="73" t="str">
        <f>[2]自有船应收租金!C1610</f>
        <v>PAN</v>
      </c>
      <c r="D1668" s="73" t="str">
        <f>[2]自有船应收租金!F1610</f>
        <v>第22期</v>
      </c>
      <c r="E1668" s="73" t="str">
        <f>[2]自有船应收租金!I1610</f>
        <v>2021.08.27-2021.09.11</v>
      </c>
      <c r="F1668" s="74">
        <f>[2]自有船应收租金!V1610</f>
        <v>0</v>
      </c>
      <c r="G1668" s="73">
        <f>[2]自有船应收租金!AA1610</f>
        <v>165500</v>
      </c>
      <c r="H1668" s="73">
        <f>IF([2]自有船应收租金!AB1610="","",[2]自有船应收租金!AB1610)</f>
        <v>165472.62</v>
      </c>
      <c r="I1668" s="77">
        <f>[2]自有船应收租金!Y1610</f>
        <v>0</v>
      </c>
    </row>
    <row r="1669" spans="2:9" s="53" customFormat="1" ht="12" customHeight="1">
      <c r="B1669" s="73" t="str">
        <f>[2]自有船应收租金!B1611</f>
        <v>A ROKU</v>
      </c>
      <c r="C1669" s="73" t="str">
        <f>[2]自有船应收租金!C1611</f>
        <v>CUL</v>
      </c>
      <c r="D1669" s="73" t="str">
        <f>[2]自有船应收租金!F1611</f>
        <v>prefinal2</v>
      </c>
      <c r="E1669" s="73" t="str">
        <f>[2]自有船应收租金!I1611</f>
        <v>2021.08.27-2021.08.28</v>
      </c>
      <c r="F1669" s="74">
        <f>[2]自有船应收租金!V1611</f>
        <v>0</v>
      </c>
      <c r="G1669" s="73">
        <f>[2]自有船应收租金!AA1611</f>
        <v>45366.332745205502</v>
      </c>
      <c r="H1669" s="73" t="str">
        <f>IF([2]自有船应收租金!AB1611="","",[2]自有船应收租金!AB1611)</f>
        <v/>
      </c>
      <c r="I1669" s="77">
        <f>[2]自有船应收租金!Y1611</f>
        <v>0</v>
      </c>
    </row>
    <row r="1670" spans="2:9" s="53" customFormat="1" ht="12" customHeight="1">
      <c r="B1670" s="73" t="str">
        <f>[2]自有船应收租金!B1612</f>
        <v>A ROKU</v>
      </c>
      <c r="C1670" s="73" t="str">
        <f>[2]自有船应收租金!C1612</f>
        <v>CUL</v>
      </c>
      <c r="D1670" s="73" t="str">
        <f>[2]自有船应收租金!F1612</f>
        <v>final</v>
      </c>
      <c r="E1670" s="73" t="str">
        <f>[2]自有船应收租金!I1612</f>
        <v>2021.08.27-2021.08.28</v>
      </c>
      <c r="F1670" s="74">
        <f>[2]自有船应收租金!V1612</f>
        <v>0</v>
      </c>
      <c r="G1670" s="73">
        <f>[2]自有船应收租金!AA1612</f>
        <v>10000</v>
      </c>
      <c r="H1670" s="73" t="str">
        <f>IF([2]自有船应收租金!AB1612="","",[2]自有船应收租金!AB1612)</f>
        <v/>
      </c>
      <c r="I1670" s="77">
        <f>[2]自有船应收租金!Y1612</f>
        <v>0</v>
      </c>
    </row>
    <row r="1671" spans="2:9" s="53" customFormat="1" ht="12" customHeight="1">
      <c r="B1671" s="73" t="str">
        <f>[2]自有船应收租金!B1613</f>
        <v>A BOTE</v>
      </c>
      <c r="C1671" s="73" t="str">
        <f>[2]自有船应收租金!C1613</f>
        <v>TCL</v>
      </c>
      <c r="D1671" s="73" t="str">
        <f>[2]自有船应收租金!F1613</f>
        <v>第11期</v>
      </c>
      <c r="E1671" s="73" t="str">
        <f>[2]自有船应收租金!I1613</f>
        <v>2021.08.28-2021.09.12</v>
      </c>
      <c r="F1671" s="74">
        <f>[2]自有船应收租金!V1613</f>
        <v>0</v>
      </c>
      <c r="G1671" s="73">
        <f>[2]自有船应收租金!AA1613</f>
        <v>186471.82500000001</v>
      </c>
      <c r="H1671" s="73">
        <f>IF([2]自有船应收租金!AB1613="","",[2]自有船应收租金!AB1613)</f>
        <v>186431.96</v>
      </c>
      <c r="I1671" s="77" t="str">
        <f>[2]自有船应收租金!Y1613</f>
        <v>停租 釜山舷梯掉落2021/7/1 1854-2006 LT 0.05天</v>
      </c>
    </row>
    <row r="1672" spans="2:9" s="53" customFormat="1" ht="12" customHeight="1">
      <c r="B1672" s="73" t="str">
        <f>[2]自有船应收租金!B1614</f>
        <v>JRS CARINA</v>
      </c>
      <c r="C1672" s="73" t="str">
        <f>[2]自有船应收租金!C1614</f>
        <v>CCL</v>
      </c>
      <c r="D1672" s="73" t="str">
        <f>[2]自有船应收租金!F1614</f>
        <v>第78期</v>
      </c>
      <c r="E1672" s="73" t="str">
        <f>[2]自有船应收租金!I1614</f>
        <v>2021.08.28-2021.09.12</v>
      </c>
      <c r="F1672" s="74">
        <f>[2]自有船应收租金!V1614</f>
        <v>0</v>
      </c>
      <c r="G1672" s="73">
        <f>[2]自有船应收租金!AA1614</f>
        <v>232900</v>
      </c>
      <c r="H1672" s="73">
        <f>IF([2]自有船应收租金!AB1614="","",[2]自有船应收租金!AB1614)</f>
        <v>232892.61</v>
      </c>
      <c r="I1672" s="77">
        <f>[2]自有船应收租金!Y1614</f>
        <v>0</v>
      </c>
    </row>
    <row r="1673" spans="2:9" s="53" customFormat="1" ht="12" customHeight="1">
      <c r="B1673" s="73" t="str">
        <f>[2]自有船应收租金!B1615</f>
        <v>ACACIA ARIES</v>
      </c>
      <c r="C1673" s="73" t="str">
        <f>[2]自有船应收租金!C1615</f>
        <v>STM</v>
      </c>
      <c r="D1673" s="73" t="str">
        <f>[2]自有船应收租金!F1615</f>
        <v>第38期</v>
      </c>
      <c r="E1673" s="73" t="str">
        <f>[2]自有船应收租金!I1615</f>
        <v>2021.08.28-2021.09.12</v>
      </c>
      <c r="F1673" s="74">
        <f>[2]自有船应收租金!V1615</f>
        <v>0</v>
      </c>
      <c r="G1673" s="73">
        <f>[2]自有船应收租金!AA1615</f>
        <v>83150</v>
      </c>
      <c r="H1673" s="73">
        <f>IF([2]自有船应收租金!AB1615="","",[2]自有船应收租金!AB1615)</f>
        <v>83150</v>
      </c>
      <c r="I1673" s="77">
        <f>[2]自有船应收租金!Y1615</f>
        <v>0</v>
      </c>
    </row>
    <row r="1674" spans="2:9" s="53" customFormat="1" ht="12" customHeight="1">
      <c r="B1674" s="73" t="str">
        <f>[2]自有船应收租金!B1616</f>
        <v>A KIBO</v>
      </c>
      <c r="C1674" s="73" t="str">
        <f>[2]自有船应收租金!C1616</f>
        <v>GMS</v>
      </c>
      <c r="D1674" s="73" t="str">
        <f>[2]自有船应收租金!F1616</f>
        <v>第19期</v>
      </c>
      <c r="E1674" s="73" t="str">
        <f>[2]自有船应收租金!I1616</f>
        <v>2021.08.29-2021.09.13</v>
      </c>
      <c r="F1674" s="74">
        <f>[2]自有船应收租金!V1616</f>
        <v>0</v>
      </c>
      <c r="G1674" s="73">
        <f>[2]自有船应收租金!AA1616</f>
        <v>171243.75</v>
      </c>
      <c r="H1674" s="73">
        <f>IF([2]自有船应收租金!AB1616="","",[2]自有船应收租金!AB1616)</f>
        <v>171243.75</v>
      </c>
      <c r="I1674" s="77" t="str">
        <f>[2]自有船应收租金!Y1616</f>
        <v>1.25%佣金</v>
      </c>
    </row>
    <row r="1675" spans="2:9" s="53" customFormat="1" ht="12" customHeight="1">
      <c r="B1675" s="73" t="str">
        <f>[2]自有船应收租金!B1617</f>
        <v>KANWAY GALAXY</v>
      </c>
      <c r="C1675" s="73" t="str">
        <f>[2]自有船应收租金!C1617</f>
        <v>EMC</v>
      </c>
      <c r="D1675" s="73" t="str">
        <f>[2]自有船应收租金!F1617</f>
        <v>第04期</v>
      </c>
      <c r="E1675" s="73" t="str">
        <f>[2]自有船应收租金!I1617</f>
        <v>2021.08.30-2021.09.14</v>
      </c>
      <c r="F1675" s="74">
        <f>[2]自有船应收租金!V1617</f>
        <v>0</v>
      </c>
      <c r="G1675" s="73">
        <f>[2]自有船应收租金!AA1617</f>
        <v>152343.75</v>
      </c>
      <c r="H1675" s="73">
        <f>IF([2]自有船应收租金!AB1617="","",[2]自有船应收租金!AB1617)</f>
        <v>152343.75</v>
      </c>
      <c r="I1675" s="77" t="str">
        <f>[2]自有船应收租金!Y1617</f>
        <v>1.25%佣金</v>
      </c>
    </row>
    <row r="1676" spans="2:9" s="53" customFormat="1" ht="12" customHeight="1">
      <c r="B1676" s="73" t="str">
        <f>[2]自有船应收租金!B1618</f>
        <v>Heung-A Manila</v>
      </c>
      <c r="C1676" s="73" t="str">
        <f>[2]自有船应收租金!C1618</f>
        <v>SCP</v>
      </c>
      <c r="D1676" s="73" t="str">
        <f>[2]自有船应收租金!F1618</f>
        <v>第15期</v>
      </c>
      <c r="E1676" s="73" t="str">
        <f>[2]自有船应收租金!I1618</f>
        <v>2021.08.31-2021.09.17</v>
      </c>
      <c r="F1676" s="74">
        <f>[2]自有船应收租金!V1618</f>
        <v>0</v>
      </c>
      <c r="G1676" s="73">
        <f>[2]自有船应收租金!AA1618</f>
        <v>147655.28538812799</v>
      </c>
      <c r="H1676" s="73">
        <f>IF([2]自有船应收租金!AB1618="","",[2]自有船应收租金!AB1618)</f>
        <v>145989.72</v>
      </c>
      <c r="I1676" s="77" t="str">
        <f>[2]自有船应收租金!Y1618</f>
        <v>1.25%佣金</v>
      </c>
    </row>
    <row r="1677" spans="2:9" s="53" customFormat="1" ht="12" customHeight="1">
      <c r="B1677" s="73" t="str">
        <f>[2]自有船应收租金!B1619</f>
        <v>A MYOKO</v>
      </c>
      <c r="C1677" s="73" t="str">
        <f>[2]自有船应收租金!C1619</f>
        <v>NS</v>
      </c>
      <c r="D1677" s="73" t="str">
        <f>[2]自有船应收租金!F1619</f>
        <v>第02期</v>
      </c>
      <c r="E1677" s="73" t="str">
        <f>[2]自有船应收租金!I1619</f>
        <v>2021.08.31-2021.09.15</v>
      </c>
      <c r="F1677" s="74">
        <f>[2]自有船应收租金!V1619</f>
        <v>0</v>
      </c>
      <c r="G1677" s="73">
        <f>[2]自有船应收租金!AA1619</f>
        <v>245106.25</v>
      </c>
      <c r="H1677" s="73">
        <f>IF([2]自有船应收租金!AB1619="","",[2]自有船应收租金!AB1619)</f>
        <v>245076.25</v>
      </c>
      <c r="I1677" s="77" t="str">
        <f>[2]自有船应收租金!Y1619</f>
        <v>1.25%佣金</v>
      </c>
    </row>
    <row r="1678" spans="2:9" s="53" customFormat="1" ht="12" customHeight="1">
      <c r="B1678" s="73" t="str">
        <f>[2]自有船应收租金!B1620</f>
        <v>A HOKEN</v>
      </c>
      <c r="C1678" s="73" t="str">
        <f>[2]自有船应收租金!C1620</f>
        <v>COSCO</v>
      </c>
      <c r="D1678" s="73" t="str">
        <f>[2]自有船应收租金!F1620</f>
        <v>第06期</v>
      </c>
      <c r="E1678" s="73" t="str">
        <f>[2]自有船应收租金!I1620</f>
        <v>2021.09.01-2021.09.16</v>
      </c>
      <c r="F1678" s="74">
        <f>[2]自有船应收租金!V1620</f>
        <v>-2517</v>
      </c>
      <c r="G1678" s="73">
        <f>[2]自有船应收租金!AA1620</f>
        <v>178767</v>
      </c>
      <c r="H1678" s="73">
        <f>IF([2]自有船应收租金!AB1620="","",[2]自有船应收租金!AB1620)</f>
        <v>178759.62</v>
      </c>
      <c r="I1678" s="77" t="str">
        <f>[2]自有船应收租金!Y1620</f>
        <v>船员劳务费v.167-169</v>
      </c>
    </row>
    <row r="1679" spans="2:9" s="53" customFormat="1" ht="12" customHeight="1">
      <c r="B1679" s="73" t="str">
        <f>[2]自有船应收租金!B1621</f>
        <v>Bremen Trader</v>
      </c>
      <c r="C1679" s="73" t="str">
        <f>[2]自有船应收租金!C1621</f>
        <v>sealand</v>
      </c>
      <c r="D1679" s="73" t="str">
        <f>[2]自有船应收租金!F1621</f>
        <v>第06期</v>
      </c>
      <c r="E1679" s="73" t="str">
        <f>[2]自有船应收租金!I1621</f>
        <v>2021.09.01-2021.10.01</v>
      </c>
      <c r="F1679" s="74">
        <f>[2]自有船应收租金!V1621</f>
        <v>0</v>
      </c>
      <c r="G1679" s="73">
        <f>[2]自有船应收租金!AA1621</f>
        <v>519887.5</v>
      </c>
      <c r="H1679" s="73">
        <f>IF([2]自有船应收租金!AB1621="","",[2]自有船应收租金!AB1621)</f>
        <v>519887.5</v>
      </c>
      <c r="I1679" s="77" t="str">
        <f>[2]自有船应收租金!Y1621</f>
        <v>油样检测</v>
      </c>
    </row>
    <row r="1680" spans="2:9" s="53" customFormat="1" ht="12" customHeight="1">
      <c r="B1680" s="73" t="str">
        <f>[2]自有船应收租金!B1622</f>
        <v>A ASO</v>
      </c>
      <c r="C1680" s="73" t="str">
        <f>[2]自有船应收租金!C1622</f>
        <v>sealand</v>
      </c>
      <c r="D1680" s="73" t="str">
        <f>[2]自有船应收租金!F1622</f>
        <v>第02期</v>
      </c>
      <c r="E1680" s="73" t="str">
        <f>[2]自有船应收租金!I1622</f>
        <v>2021.09.01-2021.10.01</v>
      </c>
      <c r="F1680" s="74">
        <f>[2]自有船应收租金!V1622</f>
        <v>0</v>
      </c>
      <c r="G1680" s="73">
        <f>[2]自有船应收租金!AA1622</f>
        <v>941726.21260274004</v>
      </c>
      <c r="H1680" s="73">
        <f>IF([2]自有船应收租金!AB1622="","",[2]自有船应收租金!AB1622)</f>
        <v>941726</v>
      </c>
      <c r="I1680" s="77" t="str">
        <f>[2]自有船应收租金!Y1622</f>
        <v>1.25%经纪佣金/油样检测/停租2021.08.9 2130 -8.10 0300 0.229天</v>
      </c>
    </row>
    <row r="1681" spans="2:9" s="53" customFormat="1" ht="12" customHeight="1">
      <c r="B1681" s="73" t="str">
        <f>[2]自有船应收租金!B1623</f>
        <v>A FUKU</v>
      </c>
      <c r="C1681" s="73" t="str">
        <f>[2]自有船应收租金!C1623</f>
        <v>TSL</v>
      </c>
      <c r="D1681" s="73" t="str">
        <f>[2]自有船应收租金!F1623</f>
        <v>第23期</v>
      </c>
      <c r="E1681" s="73" t="str">
        <f>[2]自有船应收租金!I1623</f>
        <v>2021.09.01-2021.09.16</v>
      </c>
      <c r="F1681" s="74">
        <f>[2]自有船应收租金!V1623</f>
        <v>0</v>
      </c>
      <c r="G1681" s="73">
        <f>[2]自有船应收租金!AA1623</f>
        <v>154237.5</v>
      </c>
      <c r="H1681" s="73">
        <f>IF([2]自有船应收租金!AB1623="","",[2]自有船应收租金!AB1623)</f>
        <v>154220.12</v>
      </c>
      <c r="I1681" s="77" t="str">
        <f>[2]自有船应收租金!Y1623</f>
        <v>1.25%佣金</v>
      </c>
    </row>
    <row r="1682" spans="2:9" s="53" customFormat="1" ht="12" customHeight="1">
      <c r="B1682" s="73" t="str">
        <f>[2]自有船应收租金!B1624</f>
        <v>JRS CORVUS</v>
      </c>
      <c r="C1682" s="73" t="str">
        <f>[2]自有船应收租金!C1624</f>
        <v>STM</v>
      </c>
      <c r="D1682" s="73" t="str">
        <f>[2]自有船应收租金!F1624</f>
        <v>第18期</v>
      </c>
      <c r="E1682" s="73" t="str">
        <f>[2]自有船应收租金!I1624</f>
        <v>2021.09.01-2021.09.16</v>
      </c>
      <c r="F1682" s="74">
        <f>[2]自有船应收租金!V1624</f>
        <v>0</v>
      </c>
      <c r="G1682" s="73">
        <f>[2]自有船应收租金!AA1624</f>
        <v>105700</v>
      </c>
      <c r="H1682" s="73">
        <f>IF([2]自有船应收租金!AB1624="","",[2]自有船应收租金!AB1624)</f>
        <v>105700</v>
      </c>
      <c r="I1682" s="77">
        <f>[2]自有船应收租金!Y1624</f>
        <v>0</v>
      </c>
    </row>
    <row r="1683" spans="2:9" s="53" customFormat="1" ht="12" customHeight="1">
      <c r="B1683" s="73" t="str">
        <f>[2]自有船应收租金!B1625</f>
        <v>A XINXIA</v>
      </c>
      <c r="C1683" s="73" t="str">
        <f>[2]自有船应收租金!C1625</f>
        <v>SKR</v>
      </c>
      <c r="D1683" s="73" t="str">
        <f>[2]自有船应收租金!F1625</f>
        <v>第04期</v>
      </c>
      <c r="E1683" s="73" t="str">
        <f>[2]自有船应收租金!I1625</f>
        <v>2021.09.02-2021.09.17</v>
      </c>
      <c r="F1683" s="74">
        <f>[2]自有船应收租金!V1625</f>
        <v>0</v>
      </c>
      <c r="G1683" s="73">
        <f>[2]自有船应收租金!AA1625</f>
        <v>293250</v>
      </c>
      <c r="H1683" s="73">
        <f>IF([2]自有船应收租金!AB1625="","",[2]自有船应收租金!AB1625)</f>
        <v>293242.62</v>
      </c>
      <c r="I1683" s="77">
        <f>[2]自有船应收租金!Y1625</f>
        <v>0</v>
      </c>
    </row>
    <row r="1684" spans="2:9" s="53" customFormat="1" ht="12" customHeight="1">
      <c r="B1684" s="73" t="str">
        <f>[2]自有船应收租金!B1626</f>
        <v>ACACIA VIRGO</v>
      </c>
      <c r="C1684" s="73" t="str">
        <f>[2]自有船应收租金!C1626</f>
        <v>SKR</v>
      </c>
      <c r="D1684" s="73" t="str">
        <f>[2]自有船应收租金!F1626</f>
        <v>第11期</v>
      </c>
      <c r="E1684" s="73" t="str">
        <f>[2]自有船应收租金!I1626</f>
        <v>2021.09.02-2021.09.17</v>
      </c>
      <c r="F1684" s="74">
        <f>[2]自有船应收租金!V1626</f>
        <v>0</v>
      </c>
      <c r="G1684" s="73">
        <f>[2]自有船应收租金!AA1626</f>
        <v>156231.25</v>
      </c>
      <c r="H1684" s="73">
        <f>IF([2]自有船应收租金!AB1626="","",[2]自有船应收租金!AB1626)</f>
        <v>156223.87</v>
      </c>
      <c r="I1684" s="77" t="str">
        <f>[2]自有船应收租金!Y1626</f>
        <v>1.25%佣金</v>
      </c>
    </row>
    <row r="1685" spans="2:9" s="53" customFormat="1" ht="12" customHeight="1">
      <c r="B1685" s="73" t="str">
        <f>[2]自有船应收租金!B1627</f>
        <v>A Daisen</v>
      </c>
      <c r="C1685" s="73" t="str">
        <f>[2]自有船应收租金!C1627</f>
        <v>CUL</v>
      </c>
      <c r="D1685" s="73" t="str">
        <f>[2]自有船应收租金!F1627</f>
        <v>第04期</v>
      </c>
      <c r="E1685" s="73" t="str">
        <f>[2]自有船应收租金!I1627</f>
        <v>2021.09.03-2021.09.18</v>
      </c>
      <c r="F1685" s="74">
        <f>[2]自有船应收租金!V1627</f>
        <v>0</v>
      </c>
      <c r="G1685" s="73">
        <f>[2]自有船应收租金!AA1627</f>
        <v>1125900</v>
      </c>
      <c r="H1685" s="73">
        <f>IF([2]自有船应收租金!AB1627="","",[2]自有船应收租金!AB1627)</f>
        <v>1125900</v>
      </c>
      <c r="I1685" s="77">
        <f>[2]自有船应收租金!Y1627</f>
        <v>0</v>
      </c>
    </row>
    <row r="1686" spans="2:9" s="53" customFormat="1" ht="12" customHeight="1">
      <c r="B1686" s="73" t="str">
        <f>[2]自有船应收租金!B1628</f>
        <v>Heung-A Singapore</v>
      </c>
      <c r="C1686" s="73" t="str">
        <f>[2]自有船应收租金!C1628</f>
        <v>SKR</v>
      </c>
      <c r="D1686" s="73" t="str">
        <f>[2]自有船应收租金!F1628</f>
        <v>第08期</v>
      </c>
      <c r="E1686" s="73" t="str">
        <f>[2]自有船应收租金!I1628</f>
        <v>2021.09.03-2021.09.18</v>
      </c>
      <c r="F1686" s="74">
        <f>[2]自有船应收租金!V1628</f>
        <v>0</v>
      </c>
      <c r="G1686" s="73">
        <f>[2]自有船应收租金!AA1628</f>
        <v>56365</v>
      </c>
      <c r="H1686" s="73">
        <f>IF([2]自有船应收租金!AB1628="","",[2]自有船应收租金!AB1628)</f>
        <v>56357.62</v>
      </c>
      <c r="I1686" s="77">
        <f>[2]自有船应收租金!Y1628</f>
        <v>0</v>
      </c>
    </row>
    <row r="1687" spans="2:9" s="53" customFormat="1" ht="12" customHeight="1">
      <c r="B1687" s="73" t="str">
        <f>[2]自有船应收租金!B1629</f>
        <v>A KOU</v>
      </c>
      <c r="C1687" s="73" t="str">
        <f>[2]自有船应收租金!C1629</f>
        <v>CMS</v>
      </c>
      <c r="D1687" s="73" t="str">
        <f>[2]自有船应收租金!F1629</f>
        <v>第01期</v>
      </c>
      <c r="E1687" s="73" t="str">
        <f>[2]自有船应收租金!I1629</f>
        <v>2021.09.06-2021.09.21</v>
      </c>
      <c r="F1687" s="74">
        <f>[2]自有船应收租金!V1629</f>
        <v>0</v>
      </c>
      <c r="G1687" s="73">
        <f>[2]自有船应收租金!AA1629</f>
        <v>710297.95</v>
      </c>
      <c r="H1687" s="73">
        <f>IF([2]自有船应收租金!AB1629="","",[2]自有船应收租金!AB1629)</f>
        <v>710270.6</v>
      </c>
      <c r="I1687" s="77">
        <f>[2]自有船应收租金!Y1629</f>
        <v>0</v>
      </c>
    </row>
    <row r="1688" spans="2:9" s="53" customFormat="1" ht="12" customHeight="1">
      <c r="B1688" s="73" t="str">
        <f>[2]自有船应收租金!B1630</f>
        <v>LISBOA</v>
      </c>
      <c r="C1688" s="73" t="str">
        <f>[2]自有船应收租金!C1630</f>
        <v>KMTC</v>
      </c>
      <c r="D1688" s="73" t="str">
        <f>[2]自有船应收租金!F1630</f>
        <v>第13期</v>
      </c>
      <c r="E1688" s="73" t="str">
        <f>[2]自有船应收租金!I1630</f>
        <v>2021.09.04-2021.09.19</v>
      </c>
      <c r="F1688" s="74">
        <f>[2]自有船应收租金!V1630</f>
        <v>0</v>
      </c>
      <c r="G1688" s="73">
        <f>[2]自有船应收租金!AA1630</f>
        <v>118864.15</v>
      </c>
      <c r="H1688" s="73">
        <f>IF([2]自有船应收租金!AB1630="","",[2]自有船应收租金!AB1630)</f>
        <v>118862.22</v>
      </c>
      <c r="I1688" s="77">
        <f>[2]自有船应收租金!Y1630</f>
        <v>0</v>
      </c>
    </row>
    <row r="1689" spans="2:9" s="53" customFormat="1" ht="12" customHeight="1">
      <c r="B1689" s="73" t="str">
        <f>[2]自有船应收租金!B1631</f>
        <v>ACACIA WA</v>
      </c>
      <c r="C1689" s="73" t="str">
        <f>[2]自有船应收租金!C1631</f>
        <v>SJA</v>
      </c>
      <c r="D1689" s="73" t="str">
        <f>[2]自有船应收租金!F1631</f>
        <v>第02期</v>
      </c>
      <c r="E1689" s="73" t="str">
        <f>[2]自有船应收租金!I1631</f>
        <v>2021.09.05-2021.09.20</v>
      </c>
      <c r="F1689" s="74">
        <f>[2]自有船应收租金!V1631</f>
        <v>0</v>
      </c>
      <c r="G1689" s="73">
        <f>[2]自有船应收租金!AA1631</f>
        <v>285750</v>
      </c>
      <c r="H1689" s="73">
        <f>IF([2]自有船应收租金!AB1631="","",[2]自有船应收租金!AB1631)</f>
        <v>285750</v>
      </c>
      <c r="I1689" s="77">
        <f>[2]自有船应收租金!Y1631</f>
        <v>0</v>
      </c>
    </row>
    <row r="1690" spans="2:9" s="53" customFormat="1" ht="12" customHeight="1">
      <c r="B1690" s="73" t="str">
        <f>[2]自有船应收租金!B1632</f>
        <v>A FUJI</v>
      </c>
      <c r="C1690" s="73" t="str">
        <f>[2]自有船应收租金!C1632</f>
        <v>TFS</v>
      </c>
      <c r="D1690" s="73" t="str">
        <f>[2]自有船应收租金!F1632</f>
        <v>第02期</v>
      </c>
      <c r="E1690" s="73" t="str">
        <f>[2]自有船应收租金!I1632</f>
        <v>2021.09.05-2021.10.05</v>
      </c>
      <c r="F1690" s="74">
        <f>[2]自有船应收租金!V1632</f>
        <v>0</v>
      </c>
      <c r="G1690" s="73">
        <f>[2]自有船应收租金!AA1632</f>
        <v>2835834.25</v>
      </c>
      <c r="H1690" s="73">
        <f>IF([2]自有船应收租金!AB1632="","",[2]自有船应收租金!AB1632)</f>
        <v>2835834.25</v>
      </c>
      <c r="I1690" s="77">
        <f>[2]自有船应收租金!Y1632</f>
        <v>0</v>
      </c>
    </row>
    <row r="1691" spans="2:9" s="53" customFormat="1" ht="12" customHeight="1">
      <c r="B1691" s="73" t="str">
        <f>[2]自有船应收租金!B1633</f>
        <v>A HOUOU</v>
      </c>
      <c r="C1691" s="73" t="str">
        <f>[2]自有船应收租金!C1633</f>
        <v>FESCO</v>
      </c>
      <c r="D1691" s="73" t="str">
        <f>[2]自有船应收租金!F1633</f>
        <v>第06期</v>
      </c>
      <c r="E1691" s="73" t="str">
        <f>[2]自有船应收租金!I1633</f>
        <v>2021.09.05-2021.09.20</v>
      </c>
      <c r="F1691" s="74">
        <f>[2]自有船应收租金!V1633</f>
        <v>0</v>
      </c>
      <c r="G1691" s="73">
        <f>[2]自有船应收租金!AA1633</f>
        <v>287744.75</v>
      </c>
      <c r="H1691" s="73">
        <f>IF([2]自有船应收租金!AB1633="","",[2]自有船应收租金!AB1633)</f>
        <v>287737.36</v>
      </c>
      <c r="I1691" s="77" t="str">
        <f>[2]自有船应收租金!Y1633</f>
        <v>5%佣金</v>
      </c>
    </row>
    <row r="1692" spans="2:9" s="53" customFormat="1" ht="12" customHeight="1">
      <c r="B1692" s="73" t="str">
        <f>[2]自有船应收租金!B1634</f>
        <v>ACACIA LIBRA</v>
      </c>
      <c r="C1692" s="73" t="str">
        <f>[2]自有船应收租金!C1634</f>
        <v>COSCO</v>
      </c>
      <c r="D1692" s="73" t="str">
        <f>[2]自有船应收租金!F1634</f>
        <v>第25期</v>
      </c>
      <c r="E1692" s="73" t="str">
        <f>[2]自有船应收租金!I1634</f>
        <v>2021.09.05-2021.09.20</v>
      </c>
      <c r="F1692" s="74">
        <f>[2]自有船应收租金!V1634</f>
        <v>-2451.9364725550299</v>
      </c>
      <c r="G1692" s="73">
        <f>[2]自有船应收租金!AA1634</f>
        <v>138703.02647255501</v>
      </c>
      <c r="H1692" s="73">
        <f>IF([2]自有船应收租金!AB1634="","",[2]自有船应收租金!AB1634)</f>
        <v>138701.1</v>
      </c>
      <c r="I1692" s="77" t="str">
        <f>[2]自有船应收租金!Y1634</f>
        <v>船员劳务费07月</v>
      </c>
    </row>
    <row r="1693" spans="2:9" s="53" customFormat="1" ht="12" customHeight="1">
      <c r="B1693" s="73" t="str">
        <f>[2]自有船应收租金!B1635</f>
        <v>A MIZUHO</v>
      </c>
      <c r="C1693" s="73" t="str">
        <f>[2]自有船应收租金!C1635</f>
        <v>Heung-A</v>
      </c>
      <c r="D1693" s="73" t="str">
        <f>[2]自有船应收租金!F1635</f>
        <v>第15期</v>
      </c>
      <c r="E1693" s="73" t="str">
        <f>[2]自有船应收租金!I1635</f>
        <v>2021.09.05-2021.09.07</v>
      </c>
      <c r="F1693" s="74">
        <f>[2]自有船应收租金!V1635</f>
        <v>0</v>
      </c>
      <c r="G1693" s="73">
        <f>[2]自有船应收租金!AA1635</f>
        <v>20482.1917808219</v>
      </c>
      <c r="H1693" s="73">
        <f>IF([2]自有船应收租金!AB1635="","",[2]自有船应收租金!AB1635)</f>
        <v>20482.189999999999</v>
      </c>
      <c r="I1693" s="77">
        <f>[2]自有船应收租金!Y1635</f>
        <v>0</v>
      </c>
    </row>
    <row r="1694" spans="2:9" s="53" customFormat="1" ht="12" customHeight="1">
      <c r="B1694" s="73" t="str">
        <f>[2]自有船应收租金!B1636</f>
        <v>A MIZUHO</v>
      </c>
      <c r="C1694" s="73" t="str">
        <f>[2]自有船应收租金!C1636</f>
        <v>Heung-A</v>
      </c>
      <c r="D1694" s="73" t="str">
        <f>[2]自有船应收租金!F1636</f>
        <v>第15期</v>
      </c>
      <c r="E1694" s="73" t="str">
        <f>[2]自有船应收租金!I1636</f>
        <v>2021.09.07-2021.09.20</v>
      </c>
      <c r="F1694" s="74">
        <f>[2]自有船应收租金!V1636</f>
        <v>0</v>
      </c>
      <c r="G1694" s="73">
        <f>[2]自有船应收租金!AA1636</f>
        <v>152634.246575342</v>
      </c>
      <c r="H1694" s="73">
        <f>IF([2]自有船应收租金!AB1636="","",[2]自有船应收租金!AB1636)</f>
        <v>152626.85</v>
      </c>
      <c r="I1694" s="77">
        <f>[2]自有船应收租金!Y1636</f>
        <v>0</v>
      </c>
    </row>
    <row r="1695" spans="2:9" s="53" customFormat="1" ht="12" customHeight="1">
      <c r="B1695" s="73" t="str">
        <f>[2]自有船应收租金!B1637</f>
        <v>ACACIA MING</v>
      </c>
      <c r="C1695" s="73" t="str">
        <f>[2]自有船应收租金!C1637</f>
        <v>STM</v>
      </c>
      <c r="D1695" s="73" t="str">
        <f>[2]自有船应收租金!F1637</f>
        <v>Prefinal</v>
      </c>
      <c r="E1695" s="73" t="str">
        <f>[2]自有船应收租金!I1637</f>
        <v>2021.09.07-2021.09.09</v>
      </c>
      <c r="F1695" s="74">
        <f>[2]自有船应收租金!V1637</f>
        <v>0</v>
      </c>
      <c r="G1695" s="73">
        <f>[2]自有船应收租金!AA1637</f>
        <v>-232377.43286666699</v>
      </c>
      <c r="H1695" s="73">
        <f>IF([2]自有船应收租金!AB1637="","",[2]自有船应收租金!AB1637)</f>
        <v>-232377.43</v>
      </c>
      <c r="I1695" s="77">
        <f>[2]自有船应收租金!Y1637</f>
        <v>0</v>
      </c>
    </row>
    <row r="1696" spans="2:9" s="53" customFormat="1" ht="12" customHeight="1">
      <c r="B1696" s="73" t="str">
        <f>[2]自有船应收租金!B1638</f>
        <v>ACACIA MING</v>
      </c>
      <c r="C1696" s="73" t="str">
        <f>[2]自有船应收租金!C1638</f>
        <v>STM</v>
      </c>
      <c r="D1696" s="73" t="str">
        <f>[2]自有船应收租金!F1638</f>
        <v>final</v>
      </c>
      <c r="E1696" s="73" t="str">
        <f>[2]自有船应收租金!I1638</f>
        <v>2021.09.07-2021.09.09</v>
      </c>
      <c r="F1696" s="74">
        <f>[2]自有船应收租金!V1638</f>
        <v>0</v>
      </c>
      <c r="G1696" s="73">
        <f>[2]自有船应收租金!AA1638</f>
        <v>1000</v>
      </c>
      <c r="H1696" s="73" t="str">
        <f>IF([2]自有船应收租金!AB1638="","",[2]自有船应收租金!AB1638)</f>
        <v/>
      </c>
      <c r="I1696" s="77">
        <f>[2]自有船应收租金!Y1638</f>
        <v>0</v>
      </c>
    </row>
    <row r="1697" spans="2:9" s="53" customFormat="1" ht="12" customHeight="1">
      <c r="B1697" s="73" t="str">
        <f>[2]自有船应收租金!B1639</f>
        <v>A MAKOTO</v>
      </c>
      <c r="C1697" s="73" t="str">
        <f>[2]自有船应收租金!C1639</f>
        <v>STM</v>
      </c>
      <c r="D1697" s="73" t="str">
        <f>[2]自有船应收租金!F1639</f>
        <v>第08期</v>
      </c>
      <c r="E1697" s="73" t="str">
        <f>[2]自有船应收租金!I1639</f>
        <v>2021.09.06-2021.09.21</v>
      </c>
      <c r="F1697" s="74">
        <f>[2]自有船应收租金!V1639</f>
        <v>0</v>
      </c>
      <c r="G1697" s="73">
        <f>[2]自有船应收租金!AA1639</f>
        <v>181200</v>
      </c>
      <c r="H1697" s="73">
        <f>IF([2]自有船应收租金!AB1639="","",[2]自有船应收租金!AB1639)</f>
        <v>181200</v>
      </c>
      <c r="I1697" s="77">
        <f>[2]自有船应收租金!Y1639</f>
        <v>0</v>
      </c>
    </row>
    <row r="1698" spans="2:9" s="53" customFormat="1" ht="12" customHeight="1">
      <c r="B1698" s="73" t="str">
        <f>[2]自有船应收租金!B1640</f>
        <v>A KEIGA</v>
      </c>
      <c r="C1698" s="73" t="str">
        <f>[2]自有船应收租金!C1640</f>
        <v>TFL</v>
      </c>
      <c r="D1698" s="73" t="str">
        <f>[2]自有船应收租金!F1640</f>
        <v>第04期</v>
      </c>
      <c r="E1698" s="73" t="str">
        <f>[2]自有船应收租金!I1640</f>
        <v>2021.09.07-2021.09.22</v>
      </c>
      <c r="F1698" s="74">
        <f>[2]自有船应收租金!V1640</f>
        <v>0</v>
      </c>
      <c r="G1698" s="73">
        <f>[2]自有船应收租金!AA1640</f>
        <v>240400</v>
      </c>
      <c r="H1698" s="73">
        <f>IF([2]自有船应收租金!AB1640="","",[2]自有船应收租金!AB1640)</f>
        <v>240400</v>
      </c>
      <c r="I1698" s="77">
        <f>[2]自有船应收租金!Y1640</f>
        <v>0</v>
      </c>
    </row>
    <row r="1699" spans="2:9" s="53" customFormat="1" ht="12" customHeight="1">
      <c r="B1699" s="73" t="str">
        <f>[2]自有船应收租金!B1641</f>
        <v>ACACIA TAURUS</v>
      </c>
      <c r="C1699" s="73" t="str">
        <f>[2]自有船应收租金!C1641</f>
        <v>STM</v>
      </c>
      <c r="D1699" s="73" t="str">
        <f>[2]自有船应收租金!F1641</f>
        <v>第13期</v>
      </c>
      <c r="E1699" s="73" t="str">
        <f>[2]自有船应收租金!I1641</f>
        <v>2021.09.09-2021.09.24</v>
      </c>
      <c r="F1699" s="74">
        <f>[2]自有船应收租金!V1641</f>
        <v>0</v>
      </c>
      <c r="G1699" s="73">
        <f>[2]自有船应收租金!AA1641</f>
        <v>83150</v>
      </c>
      <c r="H1699" s="73">
        <f>IF([2]自有船应收租金!AB1641="","",[2]自有船应收租金!AB1641)</f>
        <v>83150</v>
      </c>
      <c r="I1699" s="77">
        <f>[2]自有船应收租金!Y1641</f>
        <v>0</v>
      </c>
    </row>
    <row r="1700" spans="2:9" s="53" customFormat="1" ht="12" customHeight="1">
      <c r="B1700" s="73" t="str">
        <f>[2]自有船应收租金!B1642</f>
        <v>ACACIA REI</v>
      </c>
      <c r="C1700" s="73" t="str">
        <f>[2]自有船应收租金!C1642</f>
        <v>STM</v>
      </c>
      <c r="D1700" s="73" t="str">
        <f>[2]自有船应收租金!F1642</f>
        <v>prefinal</v>
      </c>
      <c r="E1700" s="73" t="str">
        <f>[2]自有船应收租金!I1642</f>
        <v>2021.09.10-2021.09.15</v>
      </c>
      <c r="F1700" s="74">
        <f>[2]自有船应收租金!V1642</f>
        <v>0</v>
      </c>
      <c r="G1700" s="73">
        <f>[2]自有船应收租金!AA1642</f>
        <v>-360445.40480000002</v>
      </c>
      <c r="H1700" s="73" t="str">
        <f>IF([2]自有船应收租金!AB1642="","",[2]自有船应收租金!AB1642)</f>
        <v/>
      </c>
      <c r="I1700" s="77">
        <f>[2]自有船应收租金!Y1642</f>
        <v>0</v>
      </c>
    </row>
    <row r="1701" spans="2:9" s="53" customFormat="1" ht="12" customHeight="1">
      <c r="B1701" s="73" t="str">
        <f>[2]自有船应收租金!B1643</f>
        <v>ACACIA HAWK</v>
      </c>
      <c r="C1701" s="73" t="str">
        <f>[2]自有船应收租金!C1643</f>
        <v>CMS</v>
      </c>
      <c r="D1701" s="73" t="str">
        <f>[2]自有船应收租金!F1643</f>
        <v>第89期</v>
      </c>
      <c r="E1701" s="73" t="str">
        <f>[2]自有船应收租金!I1643</f>
        <v>2021.09.09-2021.09.24</v>
      </c>
      <c r="F1701" s="74">
        <f>[2]自有船应收租金!V1643</f>
        <v>0</v>
      </c>
      <c r="G1701" s="73">
        <f>[2]自有船应收租金!AA1643</f>
        <v>105542.465753425</v>
      </c>
      <c r="H1701" s="73">
        <f>IF([2]自有船应收租金!AB1643="","",[2]自有船应收租金!AB1643)</f>
        <v>105515.08</v>
      </c>
      <c r="I1701" s="77">
        <f>[2]自有船应收租金!Y1643</f>
        <v>0</v>
      </c>
    </row>
    <row r="1702" spans="2:9" s="53" customFormat="1" ht="12" customHeight="1">
      <c r="B1702" s="73" t="str">
        <f>[2]自有船应收租金!B1644</f>
        <v>ACACIA MING</v>
      </c>
      <c r="C1702" s="73" t="str">
        <f>[2]自有船应收租金!C1644</f>
        <v>TFL</v>
      </c>
      <c r="D1702" s="73" t="str">
        <f>[2]自有船应收租金!F1644</f>
        <v>deposit</v>
      </c>
      <c r="E1702" s="73">
        <f>[2]自有船应收租金!I1644</f>
        <v>0</v>
      </c>
      <c r="F1702" s="74">
        <f>[2]自有船应收租金!V1644</f>
        <v>0</v>
      </c>
      <c r="G1702" s="73">
        <f>[2]自有船应收租金!AA1644</f>
        <v>311250</v>
      </c>
      <c r="H1702" s="73">
        <f>IF([2]自有船应收租金!AB1644="","",[2]自有船应收租金!AB1644)</f>
        <v>311250</v>
      </c>
      <c r="I1702" s="77">
        <f>[2]自有船应收租金!Y1644</f>
        <v>0</v>
      </c>
    </row>
    <row r="1703" spans="2:9" s="53" customFormat="1" ht="12" customHeight="1">
      <c r="B1703" s="73" t="str">
        <f>[2]自有船应收租金!B1645</f>
        <v>ACACIA MING</v>
      </c>
      <c r="C1703" s="73" t="str">
        <f>[2]自有船应收租金!C1645</f>
        <v>TFL</v>
      </c>
      <c r="D1703" s="73" t="str">
        <f>[2]自有船应收租金!F1645</f>
        <v>第01期</v>
      </c>
      <c r="E1703" s="73" t="str">
        <f>[2]自有船应收租金!I1645</f>
        <v>2021.09.10-2021.09.25</v>
      </c>
      <c r="F1703" s="74">
        <f>[2]自有船应收租金!V1645</f>
        <v>0</v>
      </c>
      <c r="G1703" s="73">
        <f>[2]自有船应收租金!AA1645</f>
        <v>312000</v>
      </c>
      <c r="H1703" s="73">
        <f>IF([2]自有船应收租金!AB1645="","",[2]自有船应收租金!AB1645)</f>
        <v>312000</v>
      </c>
      <c r="I1703" s="77">
        <f>[2]自有船应收租金!Y1645</f>
        <v>0</v>
      </c>
    </row>
    <row r="1704" spans="2:9" s="53" customFormat="1" ht="12" customHeight="1">
      <c r="B1704" s="73" t="str">
        <f>[2]自有船应收租金!B1646</f>
        <v>Contship Day</v>
      </c>
      <c r="C1704" s="73" t="str">
        <f>[2]自有船应收租金!C1646</f>
        <v>CKL</v>
      </c>
      <c r="D1704" s="73" t="str">
        <f>[2]自有船应收租金!F1646</f>
        <v>第05期</v>
      </c>
      <c r="E1704" s="73" t="str">
        <f>[2]自有船应收租金!I1646</f>
        <v>2021.09.11-2021.09.26</v>
      </c>
      <c r="F1704" s="74">
        <f>[2]自有船应收租金!V1646</f>
        <v>0</v>
      </c>
      <c r="G1704" s="73">
        <f>[2]自有船应收租金!AA1646</f>
        <v>-24424.861000000001</v>
      </c>
      <c r="H1704" s="73">
        <f>IF([2]自有船应收租金!AB1646="","",[2]自有船应收租金!AB1646)</f>
        <v>-24424.86</v>
      </c>
      <c r="I1704" s="77" t="str">
        <f>[2]自有船应收租金!Y1646</f>
        <v>1.25%佣金/停租换船员2021.08.29 0140-0648LT 0.2139天</v>
      </c>
    </row>
    <row r="1705" spans="2:9" s="53" customFormat="1" ht="12" customHeight="1">
      <c r="B1705" s="73" t="str">
        <f>[2]自有船应收租金!B1647</f>
        <v>Heung-A Jakarta</v>
      </c>
      <c r="C1705" s="73" t="str">
        <f>[2]自有船应收租金!C1647</f>
        <v>PAN</v>
      </c>
      <c r="D1705" s="73" t="str">
        <f>[2]自有船应收租金!F1647</f>
        <v>第23期</v>
      </c>
      <c r="E1705" s="73" t="str">
        <f>[2]自有船应收租金!I1647</f>
        <v>2021.09.11-2021.09.26</v>
      </c>
      <c r="F1705" s="74">
        <f>[2]自有船应收租金!V1647</f>
        <v>0</v>
      </c>
      <c r="G1705" s="73">
        <f>[2]自有船应收租金!AA1647</f>
        <v>27753.011999999999</v>
      </c>
      <c r="H1705" s="73">
        <f>IF([2]自有船应收租金!AB1647="","",[2]自有船应收租金!AB1647)</f>
        <v>27725.62</v>
      </c>
      <c r="I1705" s="77" t="str">
        <f>[2]自有船应收租金!Y1647</f>
        <v>停租7.19 1825-9.3 1410 6次停租 11.97778天</v>
      </c>
    </row>
    <row r="1706" spans="2:9" s="53" customFormat="1" ht="12" customHeight="1">
      <c r="B1706" s="73" t="str">
        <f>[2]自有船应收租金!B1648</f>
        <v>A BOTE</v>
      </c>
      <c r="C1706" s="73" t="str">
        <f>[2]自有船应收租金!C1648</f>
        <v>TCL</v>
      </c>
      <c r="D1706" s="73" t="str">
        <f>[2]自有船应收租金!F1648</f>
        <v>第12期</v>
      </c>
      <c r="E1706" s="73" t="str">
        <f>[2]自有船应收租金!I1648</f>
        <v>2021.09.12-2021.09.27</v>
      </c>
      <c r="F1706" s="74">
        <f>[2]自有船应收租金!V1648</f>
        <v>0</v>
      </c>
      <c r="G1706" s="73">
        <f>[2]自有船应收租金!AA1648</f>
        <v>188100</v>
      </c>
      <c r="H1706" s="73">
        <f>IF([2]自有船应收租金!AB1648="","",[2]自有船应收租金!AB1648)</f>
        <v>188060.11</v>
      </c>
      <c r="I1706" s="77">
        <f>[2]自有船应收租金!Y1648</f>
        <v>0</v>
      </c>
    </row>
    <row r="1707" spans="2:9" s="53" customFormat="1" ht="12" customHeight="1">
      <c r="B1707" s="73" t="str">
        <f>[2]自有船应收租金!B1649</f>
        <v>JRS CARINA</v>
      </c>
      <c r="C1707" s="73" t="str">
        <f>[2]自有船应收租金!C1649</f>
        <v>CCL</v>
      </c>
      <c r="D1707" s="73" t="str">
        <f>[2]自有船应收租金!F1649</f>
        <v>第79期</v>
      </c>
      <c r="E1707" s="73" t="str">
        <f>[2]自有船应收租金!I1649</f>
        <v>2021.09.12-2021.09.27</v>
      </c>
      <c r="F1707" s="74">
        <f>[2]自有船应收租金!V1649</f>
        <v>0</v>
      </c>
      <c r="G1707" s="73">
        <f>[2]自有船应收租金!AA1649</f>
        <v>232900</v>
      </c>
      <c r="H1707" s="73">
        <f>IF([2]自有船应收租金!AB1649="","",[2]自有船应收租金!AB1649)</f>
        <v>232892.61</v>
      </c>
      <c r="I1707" s="77">
        <f>[2]自有船应收租金!Y1649</f>
        <v>0</v>
      </c>
    </row>
    <row r="1708" spans="2:9" s="53" customFormat="1" ht="12" customHeight="1">
      <c r="B1708" s="73" t="str">
        <f>[2]自有船应收租金!B1650</f>
        <v>ACACIA ARIES</v>
      </c>
      <c r="C1708" s="73" t="str">
        <f>[2]自有船应收租金!C1650</f>
        <v>STM</v>
      </c>
      <c r="D1708" s="73" t="str">
        <f>[2]自有船应收租金!F1650</f>
        <v>第39期</v>
      </c>
      <c r="E1708" s="73" t="str">
        <f>[2]自有船应收租金!I1650</f>
        <v>2021.09.12-2021.09.27</v>
      </c>
      <c r="F1708" s="74">
        <f>[2]自有船应收租金!V1650</f>
        <v>0</v>
      </c>
      <c r="G1708" s="73">
        <f>[2]自有船应收租金!AA1650</f>
        <v>83150</v>
      </c>
      <c r="H1708" s="73">
        <f>IF([2]自有船应收租金!AB1650="","",[2]自有船应收租金!AB1650)</f>
        <v>83150</v>
      </c>
      <c r="I1708" s="77">
        <f>[2]自有船应收租金!Y1650</f>
        <v>0</v>
      </c>
    </row>
    <row r="1709" spans="2:9" s="53" customFormat="1" ht="12" customHeight="1">
      <c r="B1709" s="73" t="str">
        <f>[2]自有船应收租金!B1651</f>
        <v>A KIBO</v>
      </c>
      <c r="C1709" s="73" t="str">
        <f>[2]自有船应收租金!C1651</f>
        <v>GMS</v>
      </c>
      <c r="D1709" s="73" t="str">
        <f>[2]自有船应收租金!F1651</f>
        <v>第20期</v>
      </c>
      <c r="E1709" s="73" t="str">
        <f>[2]自有船应收租金!I1651</f>
        <v>2021.09.13-2021.09.28</v>
      </c>
      <c r="F1709" s="74">
        <f>[2]自有船应收租金!V1651</f>
        <v>0</v>
      </c>
      <c r="G1709" s="73">
        <f>[2]自有船应收租金!AA1651</f>
        <v>171243.75</v>
      </c>
      <c r="H1709" s="73">
        <f>IF([2]自有船应收租金!AB1651="","",[2]自有船应收租金!AB1651)</f>
        <v>171243.75</v>
      </c>
      <c r="I1709" s="77" t="str">
        <f>[2]自有船应收租金!Y1651</f>
        <v>1.25%佣金</v>
      </c>
    </row>
    <row r="1710" spans="2:9" s="53" customFormat="1" ht="12" customHeight="1">
      <c r="B1710" s="73" t="str">
        <f>[2]自有船应收租金!B1652</f>
        <v>A ROKU</v>
      </c>
      <c r="C1710" s="73" t="str">
        <f>[2]自有船应收租金!C1652</f>
        <v>STM</v>
      </c>
      <c r="D1710" s="73" t="str">
        <f>[2]自有船应收租金!F1652</f>
        <v>第01期</v>
      </c>
      <c r="E1710" s="73" t="str">
        <f>[2]自有船应收租金!I1652</f>
        <v>2021.09.11-2021.09.26</v>
      </c>
      <c r="F1710" s="74">
        <f>[2]自有船应收租金!V1652</f>
        <v>0</v>
      </c>
      <c r="G1710" s="73">
        <f>[2]自有船应收租金!AA1652</f>
        <v>281415.7</v>
      </c>
      <c r="H1710" s="73">
        <f>IF([2]自有船应收租金!AB1652="","",[2]自有船应收租金!AB1652)</f>
        <v>281415.7</v>
      </c>
      <c r="I1710" s="77">
        <f>[2]自有船应收租金!Y1652</f>
        <v>0</v>
      </c>
    </row>
    <row r="1711" spans="2:9" s="53" customFormat="1" ht="12" customHeight="1">
      <c r="B1711" s="73" t="str">
        <f>[2]自有船应收租金!B1653</f>
        <v>KANWAY GALAXY</v>
      </c>
      <c r="C1711" s="73" t="str">
        <f>[2]自有船应收租金!C1653</f>
        <v>EMC</v>
      </c>
      <c r="D1711" s="73" t="str">
        <f>[2]自有船应收租金!F1653</f>
        <v>第05期</v>
      </c>
      <c r="E1711" s="73" t="str">
        <f>[2]自有船应收租金!I1653</f>
        <v>2021.09.14-2021.09.29</v>
      </c>
      <c r="F1711" s="74">
        <f>[2]自有船应收租金!V1653</f>
        <v>0</v>
      </c>
      <c r="G1711" s="73">
        <f>[2]自有船应收租金!AA1653</f>
        <v>100420.32187499999</v>
      </c>
      <c r="H1711" s="73">
        <f>IF([2]自有船应收租金!AB1653="","",[2]自有船应收租金!AB1653)</f>
        <v>100420.27</v>
      </c>
      <c r="I1711" s="77" t="str">
        <f>[2]自有船应收租金!Y1653</f>
        <v>1.25%佣金/返还原船东的银行手续费/停租(交船)2021.08.05 2220-2021.08.09 0730GMT 3.38194天</v>
      </c>
    </row>
    <row r="1712" spans="2:9" s="53" customFormat="1" ht="12" customHeight="1">
      <c r="B1712" s="73" t="str">
        <f>[2]自有船应收租金!B1654</f>
        <v>Heung-A Manila</v>
      </c>
      <c r="C1712" s="73" t="str">
        <f>[2]自有船应收租金!C1654</f>
        <v>SCP</v>
      </c>
      <c r="D1712" s="73" t="str">
        <f>[2]自有船应收租金!F1654</f>
        <v>PREFINAL</v>
      </c>
      <c r="E1712" s="73" t="str">
        <f>[2]自有船应收租金!I1654</f>
        <v>2021.09.17-2021.10.10</v>
      </c>
      <c r="F1712" s="74">
        <f>[2]自有船应收租金!V1654</f>
        <v>0</v>
      </c>
      <c r="G1712" s="73">
        <f>[2]自有船应收租金!AA1654</f>
        <v>43891.895525114203</v>
      </c>
      <c r="H1712" s="73">
        <f>IF([2]自有船应收租金!AB1654="","",[2]自有船应收租金!AB1654)</f>
        <v>48395.79</v>
      </c>
      <c r="I1712" s="77" t="str">
        <f>[2]自有船应收租金!Y1654</f>
        <v>1.25%佣金</v>
      </c>
    </row>
    <row r="1713" spans="2:9" s="53" customFormat="1" ht="12" customHeight="1">
      <c r="B1713" s="73" t="str">
        <f>[2]自有船应收租金!B1655</f>
        <v>A MYOKO</v>
      </c>
      <c r="C1713" s="73" t="str">
        <f>[2]自有船应收租金!C1655</f>
        <v>NS</v>
      </c>
      <c r="D1713" s="73" t="str">
        <f>[2]自有船应收租金!F1655</f>
        <v>第03期</v>
      </c>
      <c r="E1713" s="73" t="str">
        <f>[2]自有船应收租金!I1655</f>
        <v>2021.09.15-2021.09.30</v>
      </c>
      <c r="F1713" s="74">
        <f>[2]自有船应收租金!V1655</f>
        <v>0</v>
      </c>
      <c r="G1713" s="73">
        <f>[2]自有船应收租金!AA1655</f>
        <v>245106.25</v>
      </c>
      <c r="H1713" s="73">
        <f>IF([2]自有船应收租金!AB1655="","",[2]自有船应收租金!AB1655)</f>
        <v>245068.85</v>
      </c>
      <c r="I1713" s="77" t="str">
        <f>[2]自有船应收租金!Y1655</f>
        <v>1.25%佣金</v>
      </c>
    </row>
    <row r="1714" spans="2:9" s="53" customFormat="1" ht="12" customHeight="1">
      <c r="B1714" s="73" t="str">
        <f>[2]自有船应收租金!B1656</f>
        <v>A HOKEN</v>
      </c>
      <c r="C1714" s="73" t="str">
        <f>[2]自有船应收租金!C1656</f>
        <v>COSCO</v>
      </c>
      <c r="D1714" s="73" t="str">
        <f>[2]自有船应收租金!F1656</f>
        <v>第07期</v>
      </c>
      <c r="E1714" s="73" t="str">
        <f>[2]自有船应收租金!I1656</f>
        <v>2021.09.16-2021.10.01</v>
      </c>
      <c r="F1714" s="74">
        <f>[2]自有船应收租金!V1656</f>
        <v>0</v>
      </c>
      <c r="G1714" s="73">
        <f>[2]自有船应收租金!AA1656</f>
        <v>176250</v>
      </c>
      <c r="H1714" s="73">
        <f>IF([2]自有船应收租金!AB1656="","",[2]自有船应收租金!AB1656)</f>
        <v>176242.6</v>
      </c>
      <c r="I1714" s="77">
        <f>[2]自有船应收租金!Y1656</f>
        <v>0</v>
      </c>
    </row>
    <row r="1715" spans="2:9" s="53" customFormat="1" ht="12" customHeight="1">
      <c r="B1715" s="73" t="str">
        <f>[2]自有船应收租金!B1657</f>
        <v>A FUKU</v>
      </c>
      <c r="C1715" s="73" t="str">
        <f>[2]自有船应收租金!C1657</f>
        <v>TSL</v>
      </c>
      <c r="D1715" s="73" t="str">
        <f>[2]自有船应收租金!F1657</f>
        <v>第24期</v>
      </c>
      <c r="E1715" s="73" t="str">
        <f>[2]自有船应收租金!I1657</f>
        <v>2021.09.16-2021.10.01</v>
      </c>
      <c r="F1715" s="74">
        <f>[2]自有船应收租金!V1657</f>
        <v>0</v>
      </c>
      <c r="G1715" s="73">
        <f>[2]自有船应收租金!AA1657</f>
        <v>151785.97</v>
      </c>
      <c r="H1715" s="73">
        <f>IF([2]自有船应收租金!AB1657="","",[2]自有船应收租金!AB1657)</f>
        <v>151768.59</v>
      </c>
      <c r="I1715" s="77" t="str">
        <f>[2]自有船应收租金!Y1657</f>
        <v>1.25%佣金</v>
      </c>
    </row>
    <row r="1716" spans="2:9" s="53" customFormat="1" ht="12" customHeight="1">
      <c r="B1716" s="73" t="str">
        <f>[2]自有船应收租金!B1658</f>
        <v>JRS CORVUS</v>
      </c>
      <c r="C1716" s="73" t="str">
        <f>[2]自有船应收租金!C1658</f>
        <v>STM</v>
      </c>
      <c r="D1716" s="73" t="str">
        <f>[2]自有船应收租金!F1658</f>
        <v>第19期</v>
      </c>
      <c r="E1716" s="73" t="str">
        <f>[2]自有船应收租金!I1658</f>
        <v>2021.09.16-2021.10.01</v>
      </c>
      <c r="F1716" s="74">
        <f>[2]自有船应收租金!V1658</f>
        <v>0</v>
      </c>
      <c r="G1716" s="73">
        <f>[2]自有船应收租金!AA1658</f>
        <v>105700</v>
      </c>
      <c r="H1716" s="73">
        <f>IF([2]自有船应收租金!AB1658="","",[2]自有船应收租金!AB1658)</f>
        <v>105700</v>
      </c>
      <c r="I1716" s="77">
        <f>[2]自有船应收租金!Y1658</f>
        <v>0</v>
      </c>
    </row>
    <row r="1717" spans="2:9" s="53" customFormat="1" ht="12" customHeight="1">
      <c r="B1717" s="73" t="str">
        <f>[2]自有船应收租金!B1659</f>
        <v>A XINXIA</v>
      </c>
      <c r="C1717" s="73" t="str">
        <f>[2]自有船应收租金!C1659</f>
        <v>SKR</v>
      </c>
      <c r="D1717" s="73" t="str">
        <f>[2]自有船应收租金!F1659</f>
        <v>第05期</v>
      </c>
      <c r="E1717" s="73" t="str">
        <f>[2]自有船应收租金!I1659</f>
        <v>2021.09.17-2021.10.02</v>
      </c>
      <c r="F1717" s="74">
        <f>[2]自有船应收租金!V1659</f>
        <v>0</v>
      </c>
      <c r="G1717" s="73">
        <f>[2]自有船应收租金!AA1659</f>
        <v>293250</v>
      </c>
      <c r="H1717" s="73">
        <f>IF([2]自有船应收租金!AB1659="","",[2]自有船应收租金!AB1659)</f>
        <v>262757.92</v>
      </c>
      <c r="I1717" s="77">
        <f>[2]自有船应收租金!Y1659</f>
        <v>0</v>
      </c>
    </row>
    <row r="1718" spans="2:9" s="53" customFormat="1" ht="12" customHeight="1">
      <c r="B1718" s="73" t="str">
        <f>[2]自有船应收租金!B1660</f>
        <v>ACACIA VIRGO</v>
      </c>
      <c r="C1718" s="73" t="str">
        <f>[2]自有船应收租金!C1660</f>
        <v>SKR</v>
      </c>
      <c r="D1718" s="73" t="str">
        <f>[2]自有船应收租金!F1660</f>
        <v>第12期</v>
      </c>
      <c r="E1718" s="73" t="str">
        <f>[2]自有船应收租金!I1660</f>
        <v>2021.09.17-2021.10.02</v>
      </c>
      <c r="F1718" s="74">
        <f>[2]自有船应收租金!V1660</f>
        <v>0</v>
      </c>
      <c r="G1718" s="73">
        <f>[2]自有船应收租金!AA1660</f>
        <v>156231.25</v>
      </c>
      <c r="H1718" s="73">
        <f>IF([2]自有船应收租金!AB1660="","",[2]自有船应收租金!AB1660)</f>
        <v>156223.85</v>
      </c>
      <c r="I1718" s="77" t="str">
        <f>[2]自有船应收租金!Y1660</f>
        <v>1.25%佣金</v>
      </c>
    </row>
    <row r="1719" spans="2:9" s="53" customFormat="1" ht="12" customHeight="1">
      <c r="B1719" s="73" t="str">
        <f>[2]自有船应收租金!B1661</f>
        <v>ACACIA REI</v>
      </c>
      <c r="C1719" s="73" t="str">
        <f>[2]自有船应收租金!C1661</f>
        <v>VASI</v>
      </c>
      <c r="D1719" s="73" t="str">
        <f>[2]自有船应收租金!F1661</f>
        <v>第01期</v>
      </c>
      <c r="E1719" s="73" t="str">
        <f>[2]自有船应收租金!I1661</f>
        <v>2021.09.18-2021.10.09</v>
      </c>
      <c r="F1719" s="74">
        <f>[2]自有船应收租金!V1661</f>
        <v>0</v>
      </c>
      <c r="G1719" s="73">
        <f>[2]自有船应收租金!AA1661</f>
        <v>1922725.22</v>
      </c>
      <c r="H1719" s="73">
        <f>IF([2]自有船应收租金!AB1661="","",[2]自有船应收租金!AB1661)</f>
        <v>1922725.22</v>
      </c>
      <c r="I1719" s="77">
        <f>[2]自有船应收租金!Y1661</f>
        <v>0</v>
      </c>
    </row>
    <row r="1720" spans="2:9" s="53" customFormat="1" ht="12" customHeight="1">
      <c r="B1720" s="73" t="str">
        <f>[2]自有船应收租金!B1662</f>
        <v>A Daisen</v>
      </c>
      <c r="C1720" s="73" t="str">
        <f>[2]自有船应收租金!C1662</f>
        <v>CUL</v>
      </c>
      <c r="D1720" s="73" t="str">
        <f>[2]自有船应收租金!F1662</f>
        <v>第05期</v>
      </c>
      <c r="E1720" s="73" t="str">
        <f>[2]自有船应收租金!I1662</f>
        <v>2021.09.18-2021.10.03</v>
      </c>
      <c r="F1720" s="74">
        <f>[2]自有船应收租金!V1662</f>
        <v>0</v>
      </c>
      <c r="G1720" s="73">
        <f>[2]自有船应收租金!AA1662</f>
        <v>1125900</v>
      </c>
      <c r="H1720" s="73">
        <f>IF([2]自有船应收租金!AB1662="","",[2]自有船应收租金!AB1662)</f>
        <v>1125900</v>
      </c>
      <c r="I1720" s="77">
        <f>[2]自有船应收租金!Y1662</f>
        <v>0</v>
      </c>
    </row>
    <row r="1721" spans="2:9" s="53" customFormat="1" ht="12" customHeight="1">
      <c r="B1721" s="73" t="str">
        <f>[2]自有船应收租金!B1663</f>
        <v>Heung-A Singapore</v>
      </c>
      <c r="C1721" s="73" t="str">
        <f>[2]自有船应收租金!C1663</f>
        <v>SKR</v>
      </c>
      <c r="D1721" s="73" t="str">
        <f>[2]自有船应收租金!F1663</f>
        <v>第09期</v>
      </c>
      <c r="E1721" s="73" t="str">
        <f>[2]自有船应收租金!I1663</f>
        <v>2021.09.18-2021.10.03</v>
      </c>
      <c r="F1721" s="74">
        <f>[2]自有船应收租金!V1663</f>
        <v>0</v>
      </c>
      <c r="G1721" s="73">
        <f>[2]自有船应收租金!AA1663</f>
        <v>233200</v>
      </c>
      <c r="H1721" s="73">
        <f>IF([2]自有船应收租金!AB1663="","",[2]自有船应收租金!AB1663)</f>
        <v>233192.62</v>
      </c>
      <c r="I1721" s="77">
        <f>[2]自有船应收租金!Y1663</f>
        <v>0</v>
      </c>
    </row>
    <row r="1722" spans="2:9" s="53" customFormat="1" ht="12" customHeight="1">
      <c r="B1722" s="73" t="str">
        <f>[2]自有船应收租金!B1664</f>
        <v>LISBOA</v>
      </c>
      <c r="C1722" s="73" t="str">
        <f>[2]自有船应收租金!C1664</f>
        <v>KMTC</v>
      </c>
      <c r="D1722" s="73" t="str">
        <f>[2]自有船应收租金!F1664</f>
        <v>第14期</v>
      </c>
      <c r="E1722" s="73" t="str">
        <f>[2]自有船应收租金!I1664</f>
        <v>2021.09.19-2021.10.04</v>
      </c>
      <c r="F1722" s="74">
        <f>[2]自有船应收租金!V1664</f>
        <v>0</v>
      </c>
      <c r="G1722" s="73">
        <f>[2]自有船应收租金!AA1664</f>
        <v>118650.5</v>
      </c>
      <c r="H1722" s="73">
        <f>IF([2]自有船应收租金!AB1664="","",[2]自有船应收租金!AB1664)</f>
        <v>118648.57</v>
      </c>
      <c r="I1722" s="77">
        <f>[2]自有船应收租金!Y1664</f>
        <v>0</v>
      </c>
    </row>
    <row r="1723" spans="2:9" s="53" customFormat="1" ht="12" customHeight="1">
      <c r="B1723" s="73" t="str">
        <f>[2]自有船应收租金!B1665</f>
        <v>ACACIA WA</v>
      </c>
      <c r="C1723" s="73" t="str">
        <f>[2]自有船应收租金!C1665</f>
        <v>SJA</v>
      </c>
      <c r="D1723" s="73" t="str">
        <f>[2]自有船应收租金!F1665</f>
        <v>第03期</v>
      </c>
      <c r="E1723" s="73" t="str">
        <f>[2]自有船应收租金!I1665</f>
        <v>2021.09.20-2021.10.05</v>
      </c>
      <c r="F1723" s="74">
        <f>[2]自有船应收租金!V1665</f>
        <v>0</v>
      </c>
      <c r="G1723" s="73">
        <f>[2]自有船应收租金!AA1665</f>
        <v>285750</v>
      </c>
      <c r="H1723" s="73">
        <f>IF([2]自有船应收租金!AB1665="","",[2]自有船应收租金!AB1665)</f>
        <v>285750</v>
      </c>
      <c r="I1723" s="77">
        <f>[2]自有船应收租金!Y1665</f>
        <v>0</v>
      </c>
    </row>
    <row r="1724" spans="2:9" s="53" customFormat="1" ht="12" customHeight="1">
      <c r="B1724" s="73" t="str">
        <f>[2]自有船应收租金!B1666</f>
        <v>A HOUOU</v>
      </c>
      <c r="C1724" s="73" t="str">
        <f>[2]自有船应收租金!C1666</f>
        <v>FESCO</v>
      </c>
      <c r="D1724" s="73" t="str">
        <f>[2]自有船应收租金!F1666</f>
        <v>第07期</v>
      </c>
      <c r="E1724" s="73" t="str">
        <f>[2]自有船应收租金!I1666</f>
        <v>2021.09.20-2021.10.05</v>
      </c>
      <c r="F1724" s="74">
        <f>[2]自有船应收租金!V1666</f>
        <v>0</v>
      </c>
      <c r="G1724" s="73">
        <f>[2]自有船应收租金!AA1666</f>
        <v>287744.75</v>
      </c>
      <c r="H1724" s="73">
        <f>IF([2]自有船应收租金!AB1666="","",[2]自有船应收租金!AB1666)</f>
        <v>287737.36</v>
      </c>
      <c r="I1724" s="77" t="str">
        <f>[2]自有船应收租金!Y1666</f>
        <v>5%佣金</v>
      </c>
    </row>
    <row r="1725" spans="2:9" s="53" customFormat="1" ht="12" customHeight="1">
      <c r="B1725" s="73" t="str">
        <f>[2]自有船应收租金!B1667</f>
        <v>ACACIA LIBRA</v>
      </c>
      <c r="C1725" s="73" t="str">
        <f>[2]自有船应收租金!C1667</f>
        <v>COSCO</v>
      </c>
      <c r="D1725" s="73" t="str">
        <f>[2]自有船应收租金!F1667</f>
        <v>第26期</v>
      </c>
      <c r="E1725" s="73" t="str">
        <f>[2]自有船应收租金!I1667</f>
        <v>2021.09.20-2021.10.05</v>
      </c>
      <c r="F1725" s="74">
        <f>[2]自有船应收租金!V1667</f>
        <v>0</v>
      </c>
      <c r="G1725" s="73">
        <f>[2]自有船应收租金!AA1667</f>
        <v>143925</v>
      </c>
      <c r="H1725" s="73">
        <f>IF([2]自有船应收租金!AB1667="","",[2]自有船应收租金!AB1667)</f>
        <v>143923.07</v>
      </c>
      <c r="I1725" s="77">
        <f>[2]自有船应收租金!Y1667</f>
        <v>0</v>
      </c>
    </row>
    <row r="1726" spans="2:9" s="53" customFormat="1" ht="12" customHeight="1">
      <c r="B1726" s="73" t="str">
        <f>[2]自有船应收租金!B1668</f>
        <v>A MIZUHO</v>
      </c>
      <c r="C1726" s="73" t="str">
        <f>[2]自有船应收租金!C1668</f>
        <v>Heung-A</v>
      </c>
      <c r="D1726" s="73" t="str">
        <f>[2]自有船应收租金!F1668</f>
        <v>第16期</v>
      </c>
      <c r="E1726" s="73" t="str">
        <f>[2]自有船应收租金!I1668</f>
        <v>2021.09.20-2021.10.05</v>
      </c>
      <c r="F1726" s="74">
        <f>[2]自有船应收租金!V1668</f>
        <v>0</v>
      </c>
      <c r="G1726" s="73">
        <f>[2]自有船应收租金!AA1668</f>
        <v>176116.438356164</v>
      </c>
      <c r="H1726" s="73">
        <f>IF([2]自有船应收租金!AB1668="","",[2]自有船应收租金!AB1668)</f>
        <v>176109.09</v>
      </c>
      <c r="I1726" s="77">
        <f>[2]自有船应收租金!Y1668</f>
        <v>0</v>
      </c>
    </row>
    <row r="1727" spans="2:9" s="53" customFormat="1" ht="12" customHeight="1">
      <c r="B1727" s="73" t="str">
        <f>[2]自有船应收租金!B1669</f>
        <v>A MAKOTO</v>
      </c>
      <c r="C1727" s="73" t="str">
        <f>[2]自有船应收租金!C1669</f>
        <v>STM</v>
      </c>
      <c r="D1727" s="73" t="str">
        <f>[2]自有船应收租金!F1669</f>
        <v>第09期</v>
      </c>
      <c r="E1727" s="73" t="str">
        <f>[2]自有船应收租金!I1669</f>
        <v>2021.09.21-2021.10.06</v>
      </c>
      <c r="F1727" s="74">
        <f>[2]自有船应收租金!V1669</f>
        <v>0</v>
      </c>
      <c r="G1727" s="73">
        <f>[2]自有船应收租金!AA1669</f>
        <v>181200</v>
      </c>
      <c r="H1727" s="73">
        <f>IF([2]自有船应收租金!AB1669="","",[2]自有船应收租金!AB1669)</f>
        <v>181200</v>
      </c>
      <c r="I1727" s="77">
        <f>[2]自有船应收租金!Y1669</f>
        <v>0</v>
      </c>
    </row>
    <row r="1728" spans="2:9" s="53" customFormat="1" ht="12" customHeight="1">
      <c r="B1728" s="73" t="str">
        <f>[2]自有船应收租金!B1670</f>
        <v>A KOU</v>
      </c>
      <c r="C1728" s="73" t="str">
        <f>[2]自有船应收租金!C1670</f>
        <v>CMS</v>
      </c>
      <c r="D1728" s="73" t="str">
        <f>[2]自有船应收租金!F1670</f>
        <v>第02期</v>
      </c>
      <c r="E1728" s="73" t="str">
        <f>[2]自有船应收租金!I1670</f>
        <v>2021.09.21-2021.10.06</v>
      </c>
      <c r="F1728" s="74">
        <f>[2]自有船应收租金!V1670</f>
        <v>0</v>
      </c>
      <c r="G1728" s="73">
        <f>[2]自有船应收租金!AA1670</f>
        <v>555850</v>
      </c>
      <c r="H1728" s="73">
        <f>IF([2]自有船应收租金!AB1670="","",[2]自有船应收租金!AB1670)</f>
        <v>555822.65</v>
      </c>
      <c r="I1728" s="77">
        <f>[2]自有船应收租金!Y1670</f>
        <v>0</v>
      </c>
    </row>
    <row r="1729" spans="2:9" s="53" customFormat="1" ht="12" customHeight="1">
      <c r="B1729" s="73" t="str">
        <f>[2]自有船应收租金!B1671</f>
        <v>A KEIGA</v>
      </c>
      <c r="C1729" s="73" t="str">
        <f>[2]自有船应收租金!C1671</f>
        <v>TFL</v>
      </c>
      <c r="D1729" s="73" t="str">
        <f>[2]自有船应收租金!F1671</f>
        <v>第05期</v>
      </c>
      <c r="E1729" s="73" t="str">
        <f>[2]自有船应收租金!I1671</f>
        <v>2021.09.22-2021.10.07</v>
      </c>
      <c r="F1729" s="74">
        <f>[2]自有船应收租金!V1671</f>
        <v>-2500</v>
      </c>
      <c r="G1729" s="73">
        <f>[2]自有船应收租金!AA1671</f>
        <v>243250</v>
      </c>
      <c r="H1729" s="73">
        <f>IF([2]自有船应收租金!AB1671="","",[2]自有船应收租金!AB1671)</f>
        <v>243250</v>
      </c>
      <c r="I1729" s="77" t="str">
        <f>[2]自有船应收租金!Y1671</f>
        <v>LOGO劳务费</v>
      </c>
    </row>
    <row r="1730" spans="2:9" s="53" customFormat="1" ht="12" customHeight="1">
      <c r="B1730" s="73" t="str">
        <f>[2]自有船应收租金!B1672</f>
        <v>ACACIA TAURUS</v>
      </c>
      <c r="C1730" s="73" t="str">
        <f>[2]自有船应收租金!C1672</f>
        <v>STM</v>
      </c>
      <c r="D1730" s="73" t="str">
        <f>[2]自有船应收租金!F1672</f>
        <v>第14期</v>
      </c>
      <c r="E1730" s="73" t="str">
        <f>[2]自有船应收租金!I1672</f>
        <v>2021.09.24-2021.10.09</v>
      </c>
      <c r="F1730" s="74">
        <f>[2]自有船应收租金!V1672</f>
        <v>0</v>
      </c>
      <c r="G1730" s="73">
        <f>[2]自有船应收租金!AA1672</f>
        <v>83150</v>
      </c>
      <c r="H1730" s="73">
        <f>IF([2]自有船应收租金!AB1672="","",[2]自有船应收租金!AB1672)</f>
        <v>83150</v>
      </c>
      <c r="I1730" s="77">
        <f>[2]自有船应收租金!Y1672</f>
        <v>0</v>
      </c>
    </row>
    <row r="1731" spans="2:9" s="53" customFormat="1" ht="12" customHeight="1">
      <c r="B1731" s="73" t="str">
        <f>[2]自有船应收租金!B1673</f>
        <v>ACACIA HAWK</v>
      </c>
      <c r="C1731" s="73" t="str">
        <f>[2]自有船应收租金!C1673</f>
        <v>CMS</v>
      </c>
      <c r="D1731" s="73" t="str">
        <f>[2]自有船应收租金!F1673</f>
        <v>第90期</v>
      </c>
      <c r="E1731" s="73" t="str">
        <f>[2]自有船应收租金!I1673</f>
        <v>2021.09.24-2021.10.09</v>
      </c>
      <c r="F1731" s="74">
        <f>[2]自有船应收租金!V1673</f>
        <v>0</v>
      </c>
      <c r="G1731" s="73">
        <f>[2]自有船应收租金!AA1673</f>
        <v>105542.465753425</v>
      </c>
      <c r="H1731" s="73">
        <f>IF([2]自有船应收租金!AB1673="","",[2]自有船应收租金!AB1673)</f>
        <v>105542.47</v>
      </c>
      <c r="I1731" s="77">
        <f>[2]自有船应收租金!Y1673</f>
        <v>0</v>
      </c>
    </row>
    <row r="1732" spans="2:9" s="53" customFormat="1" ht="12" customHeight="1">
      <c r="B1732" s="73" t="str">
        <f>[2]自有船应收租金!B1674</f>
        <v>ACACIA MING</v>
      </c>
      <c r="C1732" s="73" t="str">
        <f>[2]自有船应收租金!C1674</f>
        <v>TFL</v>
      </c>
      <c r="D1732" s="73" t="str">
        <f>[2]自有船应收租金!F1674</f>
        <v>第02期</v>
      </c>
      <c r="E1732" s="73" t="str">
        <f>[2]自有船应收租金!I1674</f>
        <v>2021.09.25-2021.10.10</v>
      </c>
      <c r="F1732" s="74">
        <f>[2]自有船应收租金!V1674</f>
        <v>0</v>
      </c>
      <c r="G1732" s="73">
        <f>[2]自有船应收租金!AA1674</f>
        <v>553937.85</v>
      </c>
      <c r="H1732" s="73">
        <f>IF([2]自有船应收租金!AB1674="","",[2]自有船应收租金!AB1674)</f>
        <v>553937.85</v>
      </c>
      <c r="I1732" s="77">
        <f>[2]自有船应收租金!Y1674</f>
        <v>0</v>
      </c>
    </row>
    <row r="1733" spans="2:9" s="53" customFormat="1" ht="12" customHeight="1">
      <c r="B1733" s="73" t="str">
        <f>[2]自有船应收租金!B1675</f>
        <v>Contship Day</v>
      </c>
      <c r="C1733" s="73" t="str">
        <f>[2]自有船应收租金!C1675</f>
        <v>CKL</v>
      </c>
      <c r="D1733" s="73" t="str">
        <f>[2]自有船应收租金!F1675</f>
        <v>prefinal</v>
      </c>
      <c r="E1733" s="73" t="str">
        <f>[2]自有船应收租金!I1675</f>
        <v>2021.09.26-2021.10.03</v>
      </c>
      <c r="F1733" s="74">
        <f>[2]自有船应收租金!V1675</f>
        <v>0</v>
      </c>
      <c r="G1733" s="73">
        <f>[2]自有船应收租金!AA1675</f>
        <v>102470</v>
      </c>
      <c r="H1733" s="73">
        <f>IF([2]自有船应收租金!AB1675="","",[2]自有船应收租金!AB1675)</f>
        <v>102462.82</v>
      </c>
      <c r="I1733" s="77" t="str">
        <f>[2]自有船应收租金!Y1675</f>
        <v>1.25%佣金</v>
      </c>
    </row>
    <row r="1734" spans="2:9" s="53" customFormat="1" ht="12" customHeight="1">
      <c r="B1734" s="73" t="str">
        <f>[2]自有船应收租金!B1676</f>
        <v>Heung-A Jakarta</v>
      </c>
      <c r="C1734" s="73" t="str">
        <f>[2]自有船应收租金!C1676</f>
        <v>PAN</v>
      </c>
      <c r="D1734" s="73" t="str">
        <f>[2]自有船应收租金!F1676</f>
        <v>第24期</v>
      </c>
      <c r="E1734" s="73" t="str">
        <f>[2]自有船应收租金!I1676</f>
        <v>2021.09.26-2021.10.11</v>
      </c>
      <c r="F1734" s="74">
        <f>[2]自有船应收租金!V1676</f>
        <v>0</v>
      </c>
      <c r="G1734" s="73">
        <f>[2]自有船应收租金!AA1676</f>
        <v>165500</v>
      </c>
      <c r="H1734" s="73">
        <f>IF([2]自有船应收租金!AB1676="","",[2]自有船应收租金!AB1676)</f>
        <v>165472.70000000001</v>
      </c>
      <c r="I1734" s="77">
        <f>[2]自有船应收租金!Y1676</f>
        <v>0</v>
      </c>
    </row>
    <row r="1735" spans="2:9" s="53" customFormat="1" ht="12" customHeight="1">
      <c r="B1735" s="73" t="str">
        <f>[2]自有船应收租金!B1677</f>
        <v>A KINKA</v>
      </c>
      <c r="C1735" s="73" t="str">
        <f>[2]自有船应收租金!C1677</f>
        <v>TFS</v>
      </c>
      <c r="D1735" s="73" t="str">
        <f>[2]自有船应收租金!F1677</f>
        <v>第03期</v>
      </c>
      <c r="E1735" s="73" t="str">
        <f>[2]自有船应收租金!I1677</f>
        <v>2021.09.26-2021.10.26</v>
      </c>
      <c r="F1735" s="74">
        <f>[2]自有船应收租金!V1677</f>
        <v>0</v>
      </c>
      <c r="G1735" s="73">
        <f>[2]自有船应收租金!AA1677</f>
        <v>2342129.1940199998</v>
      </c>
      <c r="H1735" s="73">
        <f>IF([2]自有船应收租金!AB1677="","",[2]自有船应收租金!AB1677)</f>
        <v>2342129.17</v>
      </c>
      <c r="I1735" s="77" t="str">
        <f>[2]自有船应收租金!Y1677</f>
        <v>停租盐田换船长,香港船长就医  2021.08.26 2300-8.28 1730 合计1.458333天</v>
      </c>
    </row>
    <row r="1736" spans="2:9" s="53" customFormat="1" ht="12" customHeight="1">
      <c r="B1736" s="73" t="str">
        <f>[2]自有船应收租金!B1678</f>
        <v>A ROKU</v>
      </c>
      <c r="C1736" s="73" t="str">
        <f>[2]自有船应收租金!C1678</f>
        <v>STM</v>
      </c>
      <c r="D1736" s="73" t="str">
        <f>[2]自有船应收租金!F1678</f>
        <v>第02期</v>
      </c>
      <c r="E1736" s="73" t="str">
        <f>[2]自有船应收租金!I1678</f>
        <v>2021.09.26-2021.10.11</v>
      </c>
      <c r="F1736" s="74">
        <f>[2]自有船应收租金!V1678</f>
        <v>0</v>
      </c>
      <c r="G1736" s="73">
        <f>[2]自有船应收租金!AA1678</f>
        <v>181200</v>
      </c>
      <c r="H1736" s="73">
        <f>IF([2]自有船应收租金!AB1678="","",[2]自有船应收租金!AB1678)</f>
        <v>181200</v>
      </c>
      <c r="I1736" s="77">
        <f>[2]自有船应收租金!Y1678</f>
        <v>0</v>
      </c>
    </row>
    <row r="1737" spans="2:9" s="53" customFormat="1" ht="12" customHeight="1">
      <c r="B1737" s="73" t="str">
        <f>[2]自有船应收租金!B1679</f>
        <v>A BOTE</v>
      </c>
      <c r="C1737" s="73" t="str">
        <f>[2]自有船应收租金!C1679</f>
        <v>TCL</v>
      </c>
      <c r="D1737" s="73" t="str">
        <f>[2]自有船应收租金!F1679</f>
        <v>第13期</v>
      </c>
      <c r="E1737" s="73" t="str">
        <f>[2]自有船应收租金!I1679</f>
        <v>2021.09.27-2021.10.12</v>
      </c>
      <c r="F1737" s="74">
        <f>[2]自有船应收租金!V1679</f>
        <v>0</v>
      </c>
      <c r="G1737" s="73">
        <f>[2]自有船应收租金!AA1679</f>
        <v>188100</v>
      </c>
      <c r="H1737" s="73">
        <f>IF([2]自有船应收租金!AB1679="","",[2]自有船应收租金!AB1679)</f>
        <v>188060.19</v>
      </c>
      <c r="I1737" s="77">
        <f>[2]自有船应收租金!Y1679</f>
        <v>0</v>
      </c>
    </row>
    <row r="1738" spans="2:9" s="53" customFormat="1" ht="12" customHeight="1">
      <c r="B1738" s="73" t="str">
        <f>[2]自有船应收租金!B1680</f>
        <v>JRS CARINA</v>
      </c>
      <c r="C1738" s="73" t="str">
        <f>[2]自有船应收租金!C1680</f>
        <v>CCL</v>
      </c>
      <c r="D1738" s="73" t="str">
        <f>[2]自有船应收租金!F1680</f>
        <v>第80期</v>
      </c>
      <c r="E1738" s="73" t="str">
        <f>[2]自有船应收租金!I1680</f>
        <v>2021.09.27-2021.10.12</v>
      </c>
      <c r="F1738" s="74">
        <f>[2]自有船应收租金!V1680</f>
        <v>0</v>
      </c>
      <c r="G1738" s="73">
        <f>[2]自有船应收租金!AA1680</f>
        <v>232900</v>
      </c>
      <c r="H1738" s="73">
        <f>IF([2]自有船应收租金!AB1680="","",[2]自有船应收租金!AB1680)</f>
        <v>232892.7</v>
      </c>
      <c r="I1738" s="77">
        <f>[2]自有船应收租金!Y1680</f>
        <v>0</v>
      </c>
    </row>
    <row r="1739" spans="2:9" s="53" customFormat="1" ht="12" customHeight="1">
      <c r="B1739" s="73" t="str">
        <f>[2]自有船应收租金!B1681</f>
        <v>ACACIA ARIES</v>
      </c>
      <c r="C1739" s="73" t="str">
        <f>[2]自有船应收租金!C1681</f>
        <v>STM</v>
      </c>
      <c r="D1739" s="73" t="str">
        <f>[2]自有船应收租金!F1681</f>
        <v>第40期</v>
      </c>
      <c r="E1739" s="73" t="str">
        <f>[2]自有船应收租金!I1681</f>
        <v>2021.09.27-2021.10.12</v>
      </c>
      <c r="F1739" s="74">
        <f>[2]自有船应收租金!V1681</f>
        <v>0</v>
      </c>
      <c r="G1739" s="73">
        <f>[2]自有船应收租金!AA1681</f>
        <v>83150</v>
      </c>
      <c r="H1739" s="73">
        <f>IF([2]自有船应收租金!AB1681="","",[2]自有船应收租金!AB1681)</f>
        <v>83150</v>
      </c>
      <c r="I1739" s="77">
        <f>[2]自有船应收租金!Y1681</f>
        <v>0</v>
      </c>
    </row>
    <row r="1740" spans="2:9" s="53" customFormat="1" ht="12" customHeight="1">
      <c r="B1740" s="73" t="str">
        <f>[2]自有船应收租金!B1682</f>
        <v>A KIBO</v>
      </c>
      <c r="C1740" s="73" t="str">
        <f>[2]自有船应收租金!C1682</f>
        <v>GMS</v>
      </c>
      <c r="D1740" s="73" t="str">
        <f>[2]自有船应收租金!F1682</f>
        <v>第21期</v>
      </c>
      <c r="E1740" s="73" t="str">
        <f>[2]自有船应收租金!I1682</f>
        <v>2021.09.28-2021.10.13</v>
      </c>
      <c r="F1740" s="74">
        <f>[2]自有船应收租金!V1682</f>
        <v>-662</v>
      </c>
      <c r="G1740" s="73">
        <f>[2]自有船应收租金!AA1682</f>
        <v>171905.75</v>
      </c>
      <c r="H1740" s="73">
        <f>IF([2]自有船应收租金!AB1682="","",[2]自有船应收租金!AB1682)</f>
        <v>171898.45</v>
      </c>
      <c r="I1740" s="77" t="str">
        <f>[2]自有船应收租金!Y1682</f>
        <v>1.25%佣金/船员劳务费010S-012S</v>
      </c>
    </row>
    <row r="1741" spans="2:9" s="53" customFormat="1" ht="12" customHeight="1">
      <c r="B1741" s="73" t="str">
        <f>[2]自有船应收租金!B1683</f>
        <v>KANWAY GALAXY</v>
      </c>
      <c r="C1741" s="73" t="str">
        <f>[2]自有船应收租金!C1683</f>
        <v>EMC</v>
      </c>
      <c r="D1741" s="73" t="str">
        <f>[2]自有船应收租金!F1683</f>
        <v>第06期</v>
      </c>
      <c r="E1741" s="73" t="str">
        <f>[2]自有船应收租金!I1683</f>
        <v>2021.09.29-2021.10.14</v>
      </c>
      <c r="F1741" s="74">
        <f>[2]自有船应收租金!V1683</f>
        <v>-1430</v>
      </c>
      <c r="G1741" s="73">
        <f>[2]自有船应收租金!AA1683</f>
        <v>164793.35</v>
      </c>
      <c r="H1741" s="73">
        <f>IF([2]自有船应收租金!AB1683="","",[2]自有船应收租金!AB1683)</f>
        <v>135000</v>
      </c>
      <c r="I1741" s="77" t="str">
        <f>[2]自有船应收租金!Y1683</f>
        <v>1.25%佣金/原船东船员劳务费</v>
      </c>
    </row>
    <row r="1742" spans="2:9" s="53" customFormat="1" ht="12" customHeight="1">
      <c r="B1742" s="73" t="str">
        <f>[2]自有船应收租金!B1684</f>
        <v>A MYOKO</v>
      </c>
      <c r="C1742" s="73" t="str">
        <f>[2]自有船应收租金!C1684</f>
        <v>NS</v>
      </c>
      <c r="D1742" s="73" t="str">
        <f>[2]自有船应收租金!F1684</f>
        <v>第04期</v>
      </c>
      <c r="E1742" s="73" t="str">
        <f>[2]自有船应收租金!I1684</f>
        <v>2021.09.30-2021.10.15</v>
      </c>
      <c r="F1742" s="74">
        <f>[2]自有船应收租金!V1684</f>
        <v>0</v>
      </c>
      <c r="G1742" s="73">
        <f>[2]自有船应收租金!AA1684</f>
        <v>245106.25</v>
      </c>
      <c r="H1742" s="73">
        <f>IF([2]自有船应收租金!AB1684="","",[2]自有船应收租金!AB1684)</f>
        <v>245068.93</v>
      </c>
      <c r="I1742" s="77" t="str">
        <f>[2]自有船应收租金!Y1684</f>
        <v>1.25%佣金</v>
      </c>
    </row>
    <row r="1743" spans="2:9" s="53" customFormat="1" ht="12" customHeight="1">
      <c r="B1743" s="73" t="str">
        <f>[2]自有船应收租金!B1685</f>
        <v>Bremen Trader</v>
      </c>
      <c r="C1743" s="73" t="str">
        <f>[2]自有船应收租金!C1685</f>
        <v>sealand</v>
      </c>
      <c r="D1743" s="73" t="str">
        <f>[2]自有船应收租金!F1685</f>
        <v>第07期</v>
      </c>
      <c r="E1743" s="73" t="str">
        <f>[2]自有船应收租金!I1685</f>
        <v>2021.10.01-2021.11.01</v>
      </c>
      <c r="F1743" s="74">
        <f>[2]自有船应收租金!V1685</f>
        <v>0</v>
      </c>
      <c r="G1743" s="73">
        <f>[2]自有船应收租金!AA1685</f>
        <v>541180.53082191804</v>
      </c>
      <c r="H1743" s="73">
        <f>IF([2]自有船应收租金!AB1685="","",[2]自有船应收租金!AB1685)</f>
        <v>537768.75</v>
      </c>
      <c r="I1743" s="77" t="str">
        <f>[2]自有船应收租金!Y1685</f>
        <v>油样检测</v>
      </c>
    </row>
    <row r="1744" spans="2:9" s="53" customFormat="1" ht="12" customHeight="1">
      <c r="B1744" s="73" t="str">
        <f>[2]自有船应收租金!B1686</f>
        <v>A ASO</v>
      </c>
      <c r="C1744" s="73" t="str">
        <f>[2]自有船应收租金!C1686</f>
        <v>sealand</v>
      </c>
      <c r="D1744" s="73" t="str">
        <f>[2]自有船应收租金!F1686</f>
        <v>第03期</v>
      </c>
      <c r="E1744" s="73" t="str">
        <f>[2]自有船应收租金!I1686</f>
        <v>2021.10.01-2021.11.01</v>
      </c>
      <c r="F1744" s="74">
        <f>[2]自有船应收租金!V1686</f>
        <v>0</v>
      </c>
      <c r="G1744" s="73">
        <f>[2]自有船应收租金!AA1686</f>
        <v>980562.87</v>
      </c>
      <c r="H1744" s="73">
        <f>IF([2]自有船应收租金!AB1686="","",[2]自有船应收租金!AB1686)</f>
        <v>980562.87</v>
      </c>
      <c r="I1744" s="77" t="str">
        <f>[2]自有船应收租金!Y1686</f>
        <v>1.25%经纪佣金/油样检测</v>
      </c>
    </row>
    <row r="1745" spans="2:9" s="53" customFormat="1" ht="12" customHeight="1">
      <c r="B1745" s="73" t="str">
        <f>[2]自有船应收租金!B1687</f>
        <v>A HOKEN</v>
      </c>
      <c r="C1745" s="73" t="str">
        <f>[2]自有船应收租金!C1687</f>
        <v>COSCO</v>
      </c>
      <c r="D1745" s="73" t="str">
        <f>[2]自有船应收租金!F1687</f>
        <v>第08期</v>
      </c>
      <c r="E1745" s="73" t="str">
        <f>[2]自有船应收租金!I1687</f>
        <v>2021.10.01-2021.10.16</v>
      </c>
      <c r="F1745" s="74">
        <f>[2]自有船应收租金!V1687</f>
        <v>-2778</v>
      </c>
      <c r="G1745" s="73">
        <f>[2]自有船应收租金!AA1687</f>
        <v>179028</v>
      </c>
      <c r="H1745" s="73">
        <f>IF([2]自有船应收租金!AB1687="","",[2]自有船应收租金!AB1687)</f>
        <v>179020.71</v>
      </c>
      <c r="I1745" s="77" t="str">
        <f>[2]自有船应收租金!Y1687</f>
        <v>船员劳务费v.170-171</v>
      </c>
    </row>
    <row r="1746" spans="2:9" s="53" customFormat="1" ht="12" customHeight="1">
      <c r="B1746" s="73" t="str">
        <f>[2]自有船应收租金!B1688</f>
        <v>A FUKU</v>
      </c>
      <c r="C1746" s="73" t="str">
        <f>[2]自有船应收租金!C1688</f>
        <v>TSL</v>
      </c>
      <c r="D1746" s="73" t="str">
        <f>[2]自有船应收租金!F1688</f>
        <v>第25期</v>
      </c>
      <c r="E1746" s="73" t="str">
        <f>[2]自有船应收租金!I1688</f>
        <v>2021.10.01-2021.10.16</v>
      </c>
      <c r="F1746" s="74">
        <f>[2]自有船应收租金!V1688</f>
        <v>0</v>
      </c>
      <c r="G1746" s="73">
        <f>[2]自有船应收租金!AA1688</f>
        <v>154237.5</v>
      </c>
      <c r="H1746" s="73">
        <f>IF([2]自有船应收租金!AB1688="","",[2]自有船应收租金!AB1688)</f>
        <v>154237.5</v>
      </c>
      <c r="I1746" s="77" t="str">
        <f>[2]自有船应收租金!Y1688</f>
        <v>1.25%佣金</v>
      </c>
    </row>
    <row r="1747" spans="2:9" s="53" customFormat="1" ht="12" customHeight="1">
      <c r="B1747" s="73" t="str">
        <f>[2]自有船应收租金!B1689</f>
        <v>JRS CORVUS</v>
      </c>
      <c r="C1747" s="73" t="str">
        <f>[2]自有船应收租金!C1689</f>
        <v>STM</v>
      </c>
      <c r="D1747" s="73" t="str">
        <f>[2]自有船应收租金!F1689</f>
        <v>第20期</v>
      </c>
      <c r="E1747" s="73" t="str">
        <f>[2]自有船应收租金!I1689</f>
        <v>2021.10.01-2021.10.16</v>
      </c>
      <c r="F1747" s="74">
        <f>[2]自有船应收租金!V1689</f>
        <v>0</v>
      </c>
      <c r="G1747" s="73">
        <f>[2]自有船应收租金!AA1689</f>
        <v>105700</v>
      </c>
      <c r="H1747" s="73">
        <f>IF([2]自有船应收租金!AB1689="","",[2]自有船应收租金!AB1689)</f>
        <v>105700</v>
      </c>
      <c r="I1747" s="77">
        <f>[2]自有船应收租金!Y1689</f>
        <v>0</v>
      </c>
    </row>
    <row r="1748" spans="2:9" s="53" customFormat="1" ht="12" customHeight="1">
      <c r="B1748" s="73" t="str">
        <f>[2]自有船应收租金!B1690</f>
        <v>A XINXIA</v>
      </c>
      <c r="C1748" s="73" t="str">
        <f>[2]自有船应收租金!C1690</f>
        <v>SKR</v>
      </c>
      <c r="D1748" s="73" t="str">
        <f>[2]自有船应收租金!F1690</f>
        <v>第06期</v>
      </c>
      <c r="E1748" s="73" t="str">
        <f>[2]自有船应收租金!I1690</f>
        <v>2021.10.02-2021.10.17</v>
      </c>
      <c r="F1748" s="74">
        <f>[2]自有船应收租金!V1690</f>
        <v>0</v>
      </c>
      <c r="G1748" s="73">
        <f>[2]自有船应收租金!AA1690</f>
        <v>293250</v>
      </c>
      <c r="H1748" s="73">
        <f>IF([2]自有船应收租金!AB1690="","",[2]自有船应收租金!AB1690)</f>
        <v>293250</v>
      </c>
      <c r="I1748" s="77">
        <f>[2]自有船应收租金!Y1690</f>
        <v>0</v>
      </c>
    </row>
    <row r="1749" spans="2:9" s="53" customFormat="1" ht="12" customHeight="1">
      <c r="B1749" s="73" t="str">
        <f>[2]自有船应收租金!B1691</f>
        <v>ACACIA VIRGO</v>
      </c>
      <c r="C1749" s="73" t="str">
        <f>[2]自有船应收租金!C1691</f>
        <v>SKR</v>
      </c>
      <c r="D1749" s="73" t="str">
        <f>[2]自有船应收租金!F1691</f>
        <v>第13期</v>
      </c>
      <c r="E1749" s="73" t="str">
        <f>[2]自有船应收租金!I1691</f>
        <v>2021.10.02-2021.10.17</v>
      </c>
      <c r="F1749" s="74">
        <f>[2]自有船应收租金!V1691</f>
        <v>0</v>
      </c>
      <c r="G1749" s="73">
        <f>[2]自有船应收租金!AA1691</f>
        <v>156231.25</v>
      </c>
      <c r="H1749" s="73">
        <f>IF([2]自有船应收租金!AB1691="","",[2]自有船应收租金!AB1691)</f>
        <v>156227.6</v>
      </c>
      <c r="I1749" s="77" t="str">
        <f>[2]自有船应收租金!Y1691</f>
        <v>1.25%佣金</v>
      </c>
    </row>
    <row r="1750" spans="2:9" s="53" customFormat="1" ht="12" customHeight="1">
      <c r="B1750" s="73" t="str">
        <f>[2]自有船应收租金!B1692</f>
        <v>A Daisen</v>
      </c>
      <c r="C1750" s="73" t="str">
        <f>[2]自有船应收租金!C1692</f>
        <v>CUL</v>
      </c>
      <c r="D1750" s="73" t="str">
        <f>[2]自有船应收租金!F1692</f>
        <v>第06期</v>
      </c>
      <c r="E1750" s="73" t="str">
        <f>[2]自有船应收租金!I1692</f>
        <v>2021.10.03-2021.10.18</v>
      </c>
      <c r="F1750" s="74">
        <f>[2]自有船应收租金!V1692</f>
        <v>0</v>
      </c>
      <c r="G1750" s="73">
        <f>[2]自有船应收租金!AA1692</f>
        <v>1125900</v>
      </c>
      <c r="H1750" s="73">
        <f>IF([2]自有船应收租金!AB1692="","",[2]自有船应收租金!AB1692)</f>
        <v>1125900</v>
      </c>
      <c r="I1750" s="77">
        <f>[2]自有船应收租金!Y1692</f>
        <v>0</v>
      </c>
    </row>
    <row r="1751" spans="2:9" s="53" customFormat="1" ht="12" customHeight="1">
      <c r="B1751" s="73" t="str">
        <f>[2]自有船应收租金!B1693</f>
        <v>Heung-A Singapore</v>
      </c>
      <c r="C1751" s="73" t="str">
        <f>[2]自有船应收租金!C1693</f>
        <v>SKR</v>
      </c>
      <c r="D1751" s="73" t="str">
        <f>[2]自有船应收租金!F1693</f>
        <v>第10期</v>
      </c>
      <c r="E1751" s="73" t="str">
        <f>[2]自有船应收租金!I1693</f>
        <v>2021.10.03-2021.10.14</v>
      </c>
      <c r="F1751" s="74">
        <f>[2]自有船应收租金!V1693</f>
        <v>0</v>
      </c>
      <c r="G1751" s="73">
        <f>[2]自有船应收租金!AA1693</f>
        <v>171013.33333333299</v>
      </c>
      <c r="H1751" s="73">
        <f>IF([2]自有船应收租金!AB1693="","",[2]自有船应收租金!AB1693)</f>
        <v>171006.02</v>
      </c>
      <c r="I1751" s="77">
        <f>[2]自有船应收租金!Y1693</f>
        <v>0</v>
      </c>
    </row>
    <row r="1752" spans="2:9" s="53" customFormat="1" ht="12" customHeight="1">
      <c r="B1752" s="73" t="str">
        <f>[2]自有船应收租金!B1694</f>
        <v>Contship Day</v>
      </c>
      <c r="C1752" s="73" t="str">
        <f>[2]自有船应收租金!C1694</f>
        <v>CKL</v>
      </c>
      <c r="D1752" s="73" t="str">
        <f>[2]自有船应收租金!F1694</f>
        <v>prefinal2</v>
      </c>
      <c r="E1752" s="73" t="str">
        <f>[2]自有船应收租金!I1694</f>
        <v>2021.10.03-2021.10.03</v>
      </c>
      <c r="F1752" s="74">
        <f>[2]自有船应收租金!V1694</f>
        <v>0</v>
      </c>
      <c r="G1752" s="73">
        <f>[2]自有船应收租金!AA1694</f>
        <v>-86956.2935</v>
      </c>
      <c r="H1752" s="73">
        <f>IF([2]自有船应收租金!AB1694="","",[2]自有船应收租金!AB1694)</f>
        <v>-78045.259999999995</v>
      </c>
      <c r="I1752" s="77" t="str">
        <f>[2]自有船应收租金!Y1694</f>
        <v>1.25%佣金/返还租家付重的PREFINAL租金</v>
      </c>
    </row>
    <row r="1753" spans="2:9" s="53" customFormat="1" ht="12" customHeight="1">
      <c r="B1753" s="73" t="str">
        <f>[2]自有船应收租金!B1695</f>
        <v>Contship Day</v>
      </c>
      <c r="C1753" s="73" t="str">
        <f>[2]自有船应收租金!C1695</f>
        <v>CKL</v>
      </c>
      <c r="D1753" s="73" t="str">
        <f>[2]自有船应收租金!F1695</f>
        <v>FINAL</v>
      </c>
      <c r="E1753" s="73" t="str">
        <f>[2]自有船应收租金!I1695</f>
        <v>2021.10.03-2021.10.03</v>
      </c>
      <c r="F1753" s="74">
        <f>[2]自有船应收租金!V1695</f>
        <v>0</v>
      </c>
      <c r="G1753" s="73">
        <f>[2]自有船应收租金!AA1695</f>
        <v>5000</v>
      </c>
      <c r="H1753" s="73" t="str">
        <f>IF([2]自有船应收租金!AB1695="","",[2]自有船应收租金!AB1695)</f>
        <v/>
      </c>
      <c r="I1753" s="77">
        <f>[2]自有船应收租金!Y1695</f>
        <v>0</v>
      </c>
    </row>
    <row r="1754" spans="2:9" s="53" customFormat="1" ht="12" customHeight="1">
      <c r="B1754" s="73" t="str">
        <f>[2]自有船应收租金!B1696</f>
        <v>LISBOA</v>
      </c>
      <c r="C1754" s="73" t="str">
        <f>[2]自有船应收租金!C1696</f>
        <v>KMTC</v>
      </c>
      <c r="D1754" s="73" t="str">
        <f>[2]自有船应收租金!F1696</f>
        <v>第15期</v>
      </c>
      <c r="E1754" s="73" t="str">
        <f>[2]自有船应收租金!I1696</f>
        <v>2021.10.04-2021.10.19</v>
      </c>
      <c r="F1754" s="74">
        <f>[2]自有船应收租金!V1696</f>
        <v>0</v>
      </c>
      <c r="G1754" s="73">
        <f>[2]自有船应收租金!AA1696</f>
        <v>50038.559999999998</v>
      </c>
      <c r="H1754" s="73">
        <f>IF([2]自有船应收租金!AB1696="","",[2]自有船应收租金!AB1696)</f>
        <v>50038.559999999998</v>
      </c>
      <c r="I1754" s="77">
        <f>[2]自有船应收租金!Y1696</f>
        <v>0</v>
      </c>
    </row>
    <row r="1755" spans="2:9" s="53" customFormat="1" ht="12" customHeight="1">
      <c r="B1755" s="73" t="str">
        <f>[2]自有船应收租金!B1697</f>
        <v>A FUJI</v>
      </c>
      <c r="C1755" s="73" t="str">
        <f>[2]自有船应收租金!C1697</f>
        <v>TFS</v>
      </c>
      <c r="D1755" s="73" t="str">
        <f>[2]自有船应收租金!F1697</f>
        <v>第03期</v>
      </c>
      <c r="E1755" s="73" t="str">
        <f>[2]自有船应收租金!I1697</f>
        <v>2021.10.05-2021.11.04</v>
      </c>
      <c r="F1755" s="74">
        <f>[2]自有船应收租金!V1697</f>
        <v>0</v>
      </c>
      <c r="G1755" s="73">
        <f>[2]自有船应收租金!AA1697</f>
        <v>2611800</v>
      </c>
      <c r="H1755" s="73">
        <f>IF([2]自有船应收租金!AB1697="","",[2]自有船应收租金!AB1697)</f>
        <v>2611800</v>
      </c>
      <c r="I1755" s="77">
        <f>[2]自有船应收租金!Y1697</f>
        <v>0</v>
      </c>
    </row>
    <row r="1756" spans="2:9" s="53" customFormat="1" ht="12" customHeight="1">
      <c r="B1756" s="73" t="str">
        <f>[2]自有船应收租金!B1698</f>
        <v>A MIZUHO</v>
      </c>
      <c r="C1756" s="73" t="str">
        <f>[2]自有船应收租金!C1698</f>
        <v>Heung-A</v>
      </c>
      <c r="D1756" s="73" t="str">
        <f>[2]自有船应收租金!F1698</f>
        <v>第17期</v>
      </c>
      <c r="E1756" s="73" t="str">
        <f>[2]自有船应收租金!I1698</f>
        <v>2021.10.05-2021.11.04</v>
      </c>
      <c r="F1756" s="74">
        <f>[2]自有船应收租金!V1698</f>
        <v>0</v>
      </c>
      <c r="G1756" s="73">
        <f>[2]自有船应收租金!AA1698</f>
        <v>136660.21071232899</v>
      </c>
      <c r="H1756" s="73">
        <f>IF([2]自有船应收租金!AB1698="","",[2]自有船应收租金!AB1698)</f>
        <v>136633.22</v>
      </c>
      <c r="I1756" s="77" t="str">
        <f>[2]自有船应收租金!Y1698</f>
        <v>停租漏油2021.08.25 0845-1615 0.3125天 /PSC 检查8.26 1450-1830 0.15278天/ 清燃油09.03 2140-09.18 0940 14.5天</v>
      </c>
    </row>
    <row r="1757" spans="2:9" s="53" customFormat="1" ht="12" customHeight="1">
      <c r="B1757" s="73" t="str">
        <f>[2]自有船应收租金!B1699</f>
        <v>ACACIA LIBRA</v>
      </c>
      <c r="C1757" s="73" t="str">
        <f>[2]自有船应收租金!C1699</f>
        <v>COSCO</v>
      </c>
      <c r="D1757" s="73" t="str">
        <f>[2]自有船应收租金!F1699</f>
        <v>第27期</v>
      </c>
      <c r="E1757" s="73" t="str">
        <f>[2]自有船应收租金!I1699</f>
        <v>2021.10.05-2021.10.20</v>
      </c>
      <c r="F1757" s="74">
        <f>[2]自有船应收租金!V1699</f>
        <v>0</v>
      </c>
      <c r="G1757" s="73">
        <f>[2]自有船应收租金!AA1699</f>
        <v>143925</v>
      </c>
      <c r="H1757" s="73">
        <f>IF([2]自有船应收租金!AB1699="","",[2]自有船应收租金!AB1699)</f>
        <v>143923.07</v>
      </c>
      <c r="I1757" s="77">
        <f>[2]自有船应收租金!Y1699</f>
        <v>0</v>
      </c>
    </row>
    <row r="1758" spans="2:9" s="53" customFormat="1" ht="12" customHeight="1">
      <c r="B1758" s="73" t="str">
        <f>[2]自有船应收租金!B1700</f>
        <v>ACACIA WA</v>
      </c>
      <c r="C1758" s="73" t="str">
        <f>[2]自有船应收租金!C1700</f>
        <v>SJA</v>
      </c>
      <c r="D1758" s="73" t="str">
        <f>[2]自有船应收租金!F1700</f>
        <v>第04期</v>
      </c>
      <c r="E1758" s="73" t="str">
        <f>[2]自有船应收租金!I1700</f>
        <v>2021.10.05-2021.10.20</v>
      </c>
      <c r="F1758" s="74">
        <f>[2]自有船应收租金!V1700</f>
        <v>0</v>
      </c>
      <c r="G1758" s="73">
        <f>[2]自有船应收租金!AA1700</f>
        <v>285850</v>
      </c>
      <c r="H1758" s="73">
        <f>IF([2]自有船应收租金!AB1700="","",[2]自有船应收租金!AB1700)</f>
        <v>285850</v>
      </c>
      <c r="I1758" s="77" t="str">
        <f>[2]自有船应收租金!Y1700</f>
        <v>俄罗斯招待费</v>
      </c>
    </row>
    <row r="1759" spans="2:9" s="53" customFormat="1" ht="12" customHeight="1">
      <c r="B1759" s="73" t="str">
        <f>[2]自有船应收租金!B1701</f>
        <v>A HOUOU</v>
      </c>
      <c r="C1759" s="73" t="str">
        <f>[2]自有船应收租金!C1701</f>
        <v>FESCO</v>
      </c>
      <c r="D1759" s="73" t="str">
        <f>[2]自有船应收租金!F1701</f>
        <v>第08期</v>
      </c>
      <c r="E1759" s="73" t="str">
        <f>[2]自有船应收租金!I1701</f>
        <v>2021.10.05-2021.10.20</v>
      </c>
      <c r="F1759" s="74">
        <f>[2]自有船应收租金!V1701</f>
        <v>0</v>
      </c>
      <c r="G1759" s="73">
        <f>[2]自有船应收租金!AA1701</f>
        <v>287744.75</v>
      </c>
      <c r="H1759" s="73">
        <f>IF([2]自有船应收租金!AB1701="","",[2]自有船应收租金!AB1701)</f>
        <v>287744.75</v>
      </c>
      <c r="I1759" s="77" t="str">
        <f>[2]自有船应收租金!Y1701</f>
        <v>5%佣金</v>
      </c>
    </row>
    <row r="1760" spans="2:9" s="53" customFormat="1" ht="12" customHeight="1">
      <c r="B1760" s="73" t="str">
        <f>[2]自有船应收租金!B1702</f>
        <v>Contship Day</v>
      </c>
      <c r="C1760" s="73" t="str">
        <f>[2]自有船应收租金!C1702</f>
        <v>CCL</v>
      </c>
      <c r="D1760" s="73" t="str">
        <f>[2]自有船应收租金!F1702</f>
        <v>第01期</v>
      </c>
      <c r="E1760" s="73" t="str">
        <f>[2]自有船应收租金!I1702</f>
        <v>2021.10.05-2021.10.20</v>
      </c>
      <c r="F1760" s="74">
        <f>[2]自有船应收租金!V1702</f>
        <v>0</v>
      </c>
      <c r="G1760" s="73">
        <f>[2]自有船应收租金!AA1702</f>
        <v>496313.11166666698</v>
      </c>
      <c r="H1760" s="73">
        <f>IF([2]自有船应收租金!AB1702="","",[2]自有船应收租金!AB1702)</f>
        <v>496305.74</v>
      </c>
      <c r="I1760" s="77" t="str">
        <f>[2]自有船应收租金!Y1702</f>
        <v>停租青岛换船员2021.10.06 0624-1515LT 0.36875天</v>
      </c>
    </row>
    <row r="1761" spans="2:9" s="53" customFormat="1" ht="12" customHeight="1">
      <c r="B1761" s="73" t="str">
        <f>[2]自有船应收租金!B1703</f>
        <v>A MAKOTO</v>
      </c>
      <c r="C1761" s="73" t="str">
        <f>[2]自有船应收租金!C1703</f>
        <v>STM</v>
      </c>
      <c r="D1761" s="73" t="str">
        <f>[2]自有船应收租金!F1703</f>
        <v>第10期</v>
      </c>
      <c r="E1761" s="73" t="str">
        <f>[2]自有船应收租金!I1703</f>
        <v>2021.10.06-2021.10.21</v>
      </c>
      <c r="F1761" s="74">
        <f>[2]自有船应收租金!V1703</f>
        <v>0</v>
      </c>
      <c r="G1761" s="73">
        <f>[2]自有船应收租金!AA1703</f>
        <v>181200</v>
      </c>
      <c r="H1761" s="73" t="str">
        <f>IF([2]自有船应收租金!AB1703="","",[2]自有船应收租金!AB1703)</f>
        <v/>
      </c>
      <c r="I1761" s="77">
        <f>[2]自有船应收租金!Y1703</f>
        <v>0</v>
      </c>
    </row>
    <row r="1762" spans="2:9" s="53" customFormat="1" ht="12" customHeight="1">
      <c r="B1762" s="73" t="str">
        <f>[2]自有船应收租金!B1704</f>
        <v>A KOU</v>
      </c>
      <c r="C1762" s="73" t="str">
        <f>[2]自有船应收租金!C1704</f>
        <v>CMS</v>
      </c>
      <c r="D1762" s="73" t="str">
        <f>[2]自有船应收租金!F1704</f>
        <v>第03期</v>
      </c>
      <c r="E1762" s="73" t="str">
        <f>[2]自有船应收租金!I1704</f>
        <v>2021.10.06-2021.10.21</v>
      </c>
      <c r="F1762" s="74">
        <f>[2]自有船应收租金!V1704</f>
        <v>0</v>
      </c>
      <c r="G1762" s="73">
        <f>[2]自有船应收租金!AA1704</f>
        <v>555850</v>
      </c>
      <c r="H1762" s="73">
        <f>IF([2]自有船应收租金!AB1704="","",[2]自有船应收租金!AB1704)</f>
        <v>555822.68999999994</v>
      </c>
      <c r="I1762" s="77">
        <f>[2]自有船应收租金!Y1704</f>
        <v>0</v>
      </c>
    </row>
    <row r="1763" spans="2:9" s="53" customFormat="1" ht="12" customHeight="1">
      <c r="B1763" s="73" t="str">
        <f>[2]自有船应收租金!B1705</f>
        <v>A KEIGA</v>
      </c>
      <c r="C1763" s="73" t="str">
        <f>[2]自有船应收租金!C1705</f>
        <v>TFL</v>
      </c>
      <c r="D1763" s="73" t="str">
        <f>[2]自有船应收租金!F1705</f>
        <v>第06期</v>
      </c>
      <c r="E1763" s="73" t="str">
        <f>[2]自有船应收租金!I1705</f>
        <v>2021.10.07-2021.10.22</v>
      </c>
      <c r="F1763" s="74">
        <f>[2]自有船应收租金!V1705</f>
        <v>0</v>
      </c>
      <c r="G1763" s="73">
        <f>[2]自有船应收租金!AA1705</f>
        <v>219454.76850000001</v>
      </c>
      <c r="H1763" s="73">
        <f>IF([2]自有船应收租金!AB1705="","",[2]自有船应收租金!AB1705)</f>
        <v>219454.71</v>
      </c>
      <c r="I1763" s="77" t="str">
        <f>[2]自有船应收租金!Y1705</f>
        <v>停租釜山换员2021.09.18 0100-09.20 0430 2.1458天</v>
      </c>
    </row>
    <row r="1764" spans="2:9" s="53" customFormat="1" ht="12" customHeight="1">
      <c r="B1764" s="73" t="str">
        <f>[2]自有船应收租金!B1706</f>
        <v>A KEIGA</v>
      </c>
      <c r="C1764" s="73" t="str">
        <f>[2]自有船应收租金!C1706</f>
        <v>TFL</v>
      </c>
      <c r="D1764" s="73" t="str">
        <f>[2]自有船应收租金!F1706</f>
        <v>第06期</v>
      </c>
      <c r="E1764" s="73" t="str">
        <f>[2]自有船应收租金!I1706</f>
        <v>2021.07.23-2021.07.24</v>
      </c>
      <c r="F1764" s="74">
        <f>[2]自有船应收租金!V1706</f>
        <v>0</v>
      </c>
      <c r="G1764" s="73">
        <f>[2]自有船应收租金!AA1706</f>
        <v>-16000</v>
      </c>
      <c r="H1764" s="73">
        <f>IF([2]自有船应收租金!AB1706="","",[2]自有船应收租金!AB1706)</f>
        <v>-16000</v>
      </c>
      <c r="I1764" s="77">
        <f>[2]自有船应收租金!Y1706</f>
        <v>0</v>
      </c>
    </row>
    <row r="1765" spans="2:9" s="53" customFormat="1" ht="12" customHeight="1">
      <c r="B1765" s="73" t="str">
        <f>[2]自有船应收租金!B1707</f>
        <v>ACACIA REI</v>
      </c>
      <c r="C1765" s="73" t="str">
        <f>[2]自有船应收租金!C1707</f>
        <v>VASI</v>
      </c>
      <c r="D1765" s="73" t="str">
        <f>[2]自有船应收租金!F1707</f>
        <v>prefinal</v>
      </c>
      <c r="E1765" s="73" t="str">
        <f>[2]自有船应收租金!I1707</f>
        <v>2021.10.09-2021.10.22</v>
      </c>
      <c r="F1765" s="74">
        <f>[2]自有船应收租金!V1707</f>
        <v>0</v>
      </c>
      <c r="G1765" s="73">
        <f>[2]自有船应收租金!AA1707</f>
        <v>604522</v>
      </c>
      <c r="H1765" s="73">
        <f>IF([2]自有船应收租金!AB1707="","",[2]自有船应收租金!AB1707)</f>
        <v>604522</v>
      </c>
      <c r="I1765" s="77" t="str">
        <f>[2]自有船应收租金!Y1707</f>
        <v>1.25%佣金(34天的)</v>
      </c>
    </row>
    <row r="1766" spans="2:9" s="53" customFormat="1" ht="12" customHeight="1">
      <c r="B1766" s="73" t="str">
        <f>[2]自有船应收租金!B1708</f>
        <v>ACACIA REI</v>
      </c>
      <c r="C1766" s="73" t="str">
        <f>[2]自有船应收租金!C1708</f>
        <v>CIL</v>
      </c>
      <c r="D1766" s="73" t="str">
        <f>[2]自有船应收租金!F1708</f>
        <v>deposit</v>
      </c>
      <c r="E1766" s="73" t="str">
        <f>[2]自有船应收租金!I1708</f>
        <v>2021.10.08-2021.10.23</v>
      </c>
      <c r="F1766" s="74">
        <f>[2]自有船应收租金!V1708</f>
        <v>0</v>
      </c>
      <c r="G1766" s="73">
        <f>[2]自有船应收租金!AA1708</f>
        <v>1425000</v>
      </c>
      <c r="H1766" s="73">
        <f>IF([2]自有船应收租金!AB1708="","",[2]自有船应收租金!AB1708)</f>
        <v>1424982.66</v>
      </c>
      <c r="I1766" s="77">
        <f>[2]自有船应收租金!Y1708</f>
        <v>0</v>
      </c>
    </row>
    <row r="1767" spans="2:9" s="53" customFormat="1" ht="12" customHeight="1">
      <c r="B1767" s="73" t="str">
        <f>[2]自有船应收租金!B1709</f>
        <v>ACACIA TAURUS</v>
      </c>
      <c r="C1767" s="73" t="str">
        <f>[2]自有船应收租金!C1709</f>
        <v>STM</v>
      </c>
      <c r="D1767" s="73" t="str">
        <f>[2]自有船应收租金!F1709</f>
        <v>第15期</v>
      </c>
      <c r="E1767" s="73" t="str">
        <f>[2]自有船应收租金!I1709</f>
        <v>2021.10.09-2021.10.24</v>
      </c>
      <c r="F1767" s="74">
        <f>[2]自有船应收租金!V1709</f>
        <v>0</v>
      </c>
      <c r="G1767" s="73">
        <f>[2]自有船应收租金!AA1709</f>
        <v>83150</v>
      </c>
      <c r="H1767" s="73">
        <f>IF([2]自有船应收租金!AB1709="","",[2]自有船应收租金!AB1709)</f>
        <v>83150</v>
      </c>
      <c r="I1767" s="77">
        <f>[2]自有船应收租金!Y1709</f>
        <v>0</v>
      </c>
    </row>
    <row r="1768" spans="2:9" s="53" customFormat="1" ht="12" customHeight="1">
      <c r="B1768" s="73" t="str">
        <f>[2]自有船应收租金!B1710</f>
        <v>ACACIA HAWK</v>
      </c>
      <c r="C1768" s="73" t="str">
        <f>[2]自有船应收租金!C1710</f>
        <v>CMS</v>
      </c>
      <c r="D1768" s="73" t="str">
        <f>[2]自有船应收租金!F1710</f>
        <v>第91期</v>
      </c>
      <c r="E1768" s="73" t="str">
        <f>[2]自有船应收租金!I1710</f>
        <v>2021.10.09-2021.10.24</v>
      </c>
      <c r="F1768" s="74">
        <f>[2]自有船应收租金!V1710</f>
        <v>0</v>
      </c>
      <c r="G1768" s="73">
        <f>[2]自有船应收租金!AA1710</f>
        <v>105542.465753425</v>
      </c>
      <c r="H1768" s="73">
        <f>IF([2]自有船应收租金!AB1710="","",[2]自有船应收租金!AB1710)</f>
        <v>105542.47</v>
      </c>
      <c r="I1768" s="77">
        <f>[2]自有船应收租金!Y1710</f>
        <v>0</v>
      </c>
    </row>
    <row r="1769" spans="2:9" s="53" customFormat="1" ht="12" customHeight="1">
      <c r="B1769" s="73" t="str">
        <f>[2]自有船应收租金!B1711</f>
        <v>Heung-A Manila</v>
      </c>
      <c r="C1769" s="73" t="str">
        <f>[2]自有船应收租金!C1711</f>
        <v>SCP</v>
      </c>
      <c r="D1769" s="73" t="str">
        <f>[2]自有船应收租金!F1711</f>
        <v>PREFINAL</v>
      </c>
      <c r="E1769" s="73" t="str">
        <f>[2]自有船应收租金!I1711</f>
        <v>2021.10.10-2021.10.13</v>
      </c>
      <c r="F1769" s="74">
        <f>[2]自有船应收租金!V1711</f>
        <v>0</v>
      </c>
      <c r="G1769" s="73">
        <f>[2]自有船应收租金!AA1711</f>
        <v>177750.00188415</v>
      </c>
      <c r="H1769" s="73">
        <f>IF([2]自有船应收租金!AB1711="","",[2]自有船应收租金!AB1711)</f>
        <v>174889.44</v>
      </c>
      <c r="I1769" s="77" t="str">
        <f>[2]自有船应收租金!Y1711</f>
        <v>1.25%佣金</v>
      </c>
    </row>
    <row r="1770" spans="2:9" s="53" customFormat="1" ht="12" customHeight="1">
      <c r="B1770" s="73" t="str">
        <f>[2]自有船应收租金!B1712</f>
        <v>ACACIA MING</v>
      </c>
      <c r="C1770" s="73" t="str">
        <f>[2]自有船应收租金!C1712</f>
        <v>TFL</v>
      </c>
      <c r="D1770" s="73" t="str">
        <f>[2]自有船应收租金!F1712</f>
        <v>第03期</v>
      </c>
      <c r="E1770" s="73" t="str">
        <f>[2]自有船应收租金!I1712</f>
        <v>2021.10.10-2021.10.25</v>
      </c>
      <c r="F1770" s="74">
        <f>[2]自有船应收租金!V1712</f>
        <v>0</v>
      </c>
      <c r="G1770" s="73">
        <f>[2]自有船应收租金!AA1712</f>
        <v>312000</v>
      </c>
      <c r="H1770" s="73">
        <f>IF([2]自有船应收租金!AB1712="","",[2]自有船应收租金!AB1712)</f>
        <v>312000</v>
      </c>
      <c r="I1770" s="77">
        <f>[2]自有船应收租金!Y1712</f>
        <v>0</v>
      </c>
    </row>
    <row r="1771" spans="2:9" s="53" customFormat="1" ht="12" customHeight="1">
      <c r="B1771" s="73" t="str">
        <f>[2]自有船应收租金!B1713</f>
        <v>Heung-A Jakarta</v>
      </c>
      <c r="C1771" s="73" t="str">
        <f>[2]自有船应收租金!C1713</f>
        <v>PAN</v>
      </c>
      <c r="D1771" s="73" t="str">
        <f>[2]自有船应收租金!F1713</f>
        <v>第25期</v>
      </c>
      <c r="E1771" s="73" t="str">
        <f>[2]自有船应收租金!I1713</f>
        <v>2021.10.11-2021.10.26</v>
      </c>
      <c r="F1771" s="74">
        <f>[2]自有船应收租金!V1713</f>
        <v>0</v>
      </c>
      <c r="G1771" s="73">
        <f>[2]自有船应收租金!AA1713</f>
        <v>148386.74</v>
      </c>
      <c r="H1771" s="73">
        <f>IF([2]自有船应收租金!AB1713="","",[2]自有船应收租金!AB1713)</f>
        <v>148359.38</v>
      </c>
      <c r="I1771" s="77">
        <f>[2]自有船应收租金!Y1713</f>
        <v>0</v>
      </c>
    </row>
    <row r="1772" spans="2:9" s="53" customFormat="1" ht="12" customHeight="1">
      <c r="B1772" s="73" t="str">
        <f>[2]自有船应收租金!B1714</f>
        <v>A ROKU</v>
      </c>
      <c r="C1772" s="73" t="str">
        <f>[2]自有船应收租金!C1714</f>
        <v>STM</v>
      </c>
      <c r="D1772" s="73" t="str">
        <f>[2]自有船应收租金!F1714</f>
        <v>第03期</v>
      </c>
      <c r="E1772" s="73" t="str">
        <f>[2]自有船应收租金!I1714</f>
        <v>2021.10.11-2021.10.26</v>
      </c>
      <c r="F1772" s="74">
        <f>[2]自有船应收租金!V1714</f>
        <v>0</v>
      </c>
      <c r="G1772" s="73">
        <f>[2]自有船应收租金!AA1714</f>
        <v>181200</v>
      </c>
      <c r="H1772" s="73">
        <f>IF([2]自有船应收租金!AB1714="","",[2]自有船应收租金!AB1714)</f>
        <v>181200</v>
      </c>
      <c r="I1772" s="77">
        <f>[2]自有船应收租金!Y1714</f>
        <v>0</v>
      </c>
    </row>
    <row r="1773" spans="2:9" s="53" customFormat="1" ht="12" customHeight="1">
      <c r="B1773" s="73" t="str">
        <f>[2]自有船应收租金!B1715</f>
        <v>A BOTE</v>
      </c>
      <c r="C1773" s="73" t="str">
        <f>[2]自有船应收租金!C1715</f>
        <v>TCL</v>
      </c>
      <c r="D1773" s="73" t="str">
        <f>[2]自有船应收租金!F1715</f>
        <v>第14期</v>
      </c>
      <c r="E1773" s="73" t="str">
        <f>[2]自有船应收租金!I1715</f>
        <v>2021.10.12-2021.10.27</v>
      </c>
      <c r="F1773" s="74">
        <f>[2]自有船应收租金!V1715</f>
        <v>0</v>
      </c>
      <c r="G1773" s="73">
        <f>[2]自有船应收租金!AA1715</f>
        <v>184556.53917999999</v>
      </c>
      <c r="H1773" s="73">
        <f>IF([2]自有船应收租金!AB1715="","",[2]自有船应收租金!AB1715)</f>
        <v>184516.67</v>
      </c>
      <c r="I1773" s="77" t="str">
        <f>[2]自有船应收租金!Y1715</f>
        <v>停租太仓更换船员2021.09.28 1651-2142 0.202083天</v>
      </c>
    </row>
    <row r="1774" spans="2:9" s="53" customFormat="1" ht="12" customHeight="1">
      <c r="B1774" s="73" t="str">
        <f>[2]自有船应收租金!B1716</f>
        <v>JRS CARINA</v>
      </c>
      <c r="C1774" s="73" t="str">
        <f>[2]自有船应收租金!C1716</f>
        <v>CCL</v>
      </c>
      <c r="D1774" s="73" t="str">
        <f>[2]自有船应收租金!F1716</f>
        <v>第81期</v>
      </c>
      <c r="E1774" s="73" t="str">
        <f>[2]自有船应收租金!I1716</f>
        <v>2021.10.12-2021.10.27</v>
      </c>
      <c r="F1774" s="74">
        <f>[2]自有船应收租金!V1716</f>
        <v>0</v>
      </c>
      <c r="G1774" s="73">
        <f>[2]自有船应收租金!AA1716</f>
        <v>231631.04606666701</v>
      </c>
      <c r="H1774" s="73">
        <f>IF([2]自有船应收租金!AB1716="","",[2]自有船应收租金!AB1716)</f>
        <v>231623.79</v>
      </c>
      <c r="I1774" s="77" t="str">
        <f>[2]自有船应收租金!Y1716</f>
        <v>停租主机停车 2021/9/27  2156-2342LT 0.07361天</v>
      </c>
    </row>
    <row r="1775" spans="2:9" s="53" customFormat="1" ht="12" customHeight="1">
      <c r="B1775" s="73" t="str">
        <f>[2]自有船应收租金!B1717</f>
        <v>ACACIA ARIES</v>
      </c>
      <c r="C1775" s="73" t="str">
        <f>[2]自有船应收租金!C1717</f>
        <v>STM</v>
      </c>
      <c r="D1775" s="73" t="str">
        <f>[2]自有船应收租金!F1717</f>
        <v>第41期</v>
      </c>
      <c r="E1775" s="73" t="str">
        <f>[2]自有船应收租金!I1717</f>
        <v>2021.10.12-2021.10.27</v>
      </c>
      <c r="F1775" s="74">
        <f>[2]自有船应收租金!V1717</f>
        <v>0</v>
      </c>
      <c r="G1775" s="73">
        <f>[2]自有船应收租金!AA1717</f>
        <v>83150</v>
      </c>
      <c r="H1775" s="73">
        <f>IF([2]自有船应收租金!AB1717="","",[2]自有船应收租金!AB1717)</f>
        <v>83150</v>
      </c>
      <c r="I1775" s="77">
        <f>[2]自有船应收租金!Y1717</f>
        <v>0</v>
      </c>
    </row>
    <row r="1776" spans="2:9" s="53" customFormat="1" ht="12" customHeight="1">
      <c r="B1776" s="73" t="str">
        <f>[2]自有船应收租金!B1718</f>
        <v>A KIBO</v>
      </c>
      <c r="C1776" s="73" t="str">
        <f>[2]自有船应收租金!C1718</f>
        <v>GMS</v>
      </c>
      <c r="D1776" s="73" t="str">
        <f>[2]自有船应收租金!F1718</f>
        <v>第22期</v>
      </c>
      <c r="E1776" s="73" t="str">
        <f>[2]自有船应收租金!I1718</f>
        <v>2021.10.13-2021.10.28</v>
      </c>
      <c r="F1776" s="74">
        <f>[2]自有船应收租金!V1718</f>
        <v>0</v>
      </c>
      <c r="G1776" s="73">
        <f>[2]自有船应收租金!AA1718</f>
        <v>146567.26593625001</v>
      </c>
      <c r="H1776" s="73">
        <f>IF([2]自有船应收租金!AB1718="","",[2]自有船应收租金!AB1718)</f>
        <v>146567.26999999999</v>
      </c>
      <c r="I1776" s="77" t="str">
        <f>[2]自有船应收租金!Y1718</f>
        <v>1.25%佣金/停租MNL换船员 2021.08.30.1130-8.31 1324LT 1.079167天</v>
      </c>
    </row>
    <row r="1777" spans="2:9" s="53" customFormat="1" ht="12" customHeight="1">
      <c r="B1777" s="73" t="str">
        <f>[2]自有船应收租金!B1719</f>
        <v>Heung-A Manila</v>
      </c>
      <c r="C1777" s="73" t="str">
        <f>[2]自有船应收租金!C1719</f>
        <v>SCP</v>
      </c>
      <c r="D1777" s="73" t="str">
        <f>[2]自有船应收租金!F1719</f>
        <v>PREFINAL2</v>
      </c>
      <c r="E1777" s="73" t="str">
        <f>[2]自有船应收租金!I1719</f>
        <v>2021.10.13-2021.10.17</v>
      </c>
      <c r="F1777" s="74">
        <f>[2]自有船应收租金!V1719</f>
        <v>-2710</v>
      </c>
      <c r="G1777" s="73">
        <f>[2]自有船应收租金!AA1719</f>
        <v>167572.81625817501</v>
      </c>
      <c r="H1777" s="73" t="str">
        <f>IF([2]自有船应收租金!AB1719="","",[2]自有船应收租金!AB1719)</f>
        <v/>
      </c>
      <c r="I1777" s="77" t="str">
        <f>[2]自有船应收租金!Y1719</f>
        <v>1.25%佣金/劳务费.2131-2137W</v>
      </c>
    </row>
    <row r="1778" spans="2:9" s="53" customFormat="1" ht="12" customHeight="1">
      <c r="B1778" s="73" t="str">
        <f>[2]自有船应收租金!B1720</f>
        <v>KANWAY GALAXY</v>
      </c>
      <c r="C1778" s="73" t="str">
        <f>[2]自有船应收租金!C1720</f>
        <v>EMC</v>
      </c>
      <c r="D1778" s="73" t="str">
        <f>[2]自有船应收租金!F1720</f>
        <v>第07期</v>
      </c>
      <c r="E1778" s="73" t="str">
        <f>[2]自有船应收租金!I1720</f>
        <v>2021.10.14-2021.10.29</v>
      </c>
      <c r="F1778" s="74">
        <f>[2]自有船应收租金!V1720</f>
        <v>0</v>
      </c>
      <c r="G1778" s="73">
        <f>[2]自有船应收租金!AA1720</f>
        <v>152343.75</v>
      </c>
      <c r="H1778" s="73">
        <f>IF([2]自有船应收租金!AB1720="","",[2]自有船应收租金!AB1720)</f>
        <v>0</v>
      </c>
      <c r="I1778" s="77" t="str">
        <f>[2]自有船应收租金!Y1720</f>
        <v>1.25%佣金</v>
      </c>
    </row>
    <row r="1779" spans="2:9" s="53" customFormat="1" ht="12" customHeight="1">
      <c r="B1779" s="73" t="str">
        <f>[2]自有船应收租金!B1721</f>
        <v>Heung-A Singapore</v>
      </c>
      <c r="C1779" s="73" t="str">
        <f>[2]自有船应收租金!C1721</f>
        <v>SKR</v>
      </c>
      <c r="D1779" s="73" t="str">
        <f>[2]自有船应收租金!F1721</f>
        <v>PREFINAL</v>
      </c>
      <c r="E1779" s="73" t="str">
        <f>[2]自有船应收租金!I1721</f>
        <v>2021.10.14-2021.10.15</v>
      </c>
      <c r="F1779" s="74">
        <f>[2]自有船应收租金!V1721</f>
        <v>0</v>
      </c>
      <c r="G1779" s="73">
        <f>[2]自有船应收租金!AA1721</f>
        <v>25374.377666666602</v>
      </c>
      <c r="H1779" s="73" t="str">
        <f>IF([2]自有船应收租金!AB1721="","",[2]自有船应收租金!AB1721)</f>
        <v/>
      </c>
      <c r="I1779" s="77">
        <f>[2]自有船应收租金!Y1721</f>
        <v>0</v>
      </c>
    </row>
    <row r="1780" spans="2:9" s="53" customFormat="1" ht="12" customHeight="1">
      <c r="B1780" s="73" t="str">
        <f>[2]自有船应收租金!B1722</f>
        <v>Heung-A Singapore</v>
      </c>
      <c r="C1780" s="73" t="str">
        <f>[2]自有船应收租金!C1722</f>
        <v>SKR</v>
      </c>
      <c r="D1780" s="73" t="str">
        <f>[2]自有船应收租金!F1722</f>
        <v>FINAL</v>
      </c>
      <c r="E1780" s="73" t="str">
        <f>[2]自有船应收租金!I1722</f>
        <v>2021.10.14-2021.10.15</v>
      </c>
      <c r="F1780" s="74">
        <f>[2]自有船应收租金!V1722</f>
        <v>0</v>
      </c>
      <c r="G1780" s="73">
        <f>[2]自有船应收租金!AA1722</f>
        <v>27000</v>
      </c>
      <c r="H1780" s="73" t="str">
        <f>IF([2]自有船应收租金!AB1722="","",[2]自有船应收租金!AB1722)</f>
        <v/>
      </c>
      <c r="I1780" s="77">
        <f>[2]自有船应收租金!Y1722</f>
        <v>0</v>
      </c>
    </row>
    <row r="1781" spans="2:9" s="53" customFormat="1" ht="12" customHeight="1">
      <c r="B1781" s="73" t="str">
        <f>[2]自有船应收租金!B1723</f>
        <v>A MYOKO</v>
      </c>
      <c r="C1781" s="73" t="str">
        <f>[2]自有船应收租金!C1723</f>
        <v>NS</v>
      </c>
      <c r="D1781" s="73" t="str">
        <f>[2]自有船应收租金!F1723</f>
        <v>第05期</v>
      </c>
      <c r="E1781" s="73" t="str">
        <f>[2]自有船应收租金!I1723</f>
        <v>2021.10.15-2021.10.30</v>
      </c>
      <c r="F1781" s="74">
        <f>[2]自有船应收租金!V1723</f>
        <v>0</v>
      </c>
      <c r="G1781" s="73">
        <f>[2]自有船应收租金!AA1723</f>
        <v>245106.25</v>
      </c>
      <c r="H1781" s="73">
        <f>IF([2]自有船应收租金!AB1723="","",[2]自有船应收租金!AB1723)</f>
        <v>245068.9</v>
      </c>
      <c r="I1781" s="77" t="str">
        <f>[2]自有船应收租金!Y1723</f>
        <v>1.25%佣金</v>
      </c>
    </row>
    <row r="1782" spans="2:9" s="53" customFormat="1" ht="12" customHeight="1">
      <c r="B1782" s="73" t="str">
        <f>[2]自有船应收租金!B1724</f>
        <v>A HOKEN</v>
      </c>
      <c r="C1782" s="73" t="str">
        <f>[2]自有船应收租金!C1724</f>
        <v>COSCO</v>
      </c>
      <c r="D1782" s="73" t="str">
        <f>[2]自有船应收租金!F1724</f>
        <v>第09期</v>
      </c>
      <c r="E1782" s="73" t="str">
        <f>[2]自有船应收租金!I1724</f>
        <v>2021.10.16-2021.11.01</v>
      </c>
      <c r="F1782" s="74">
        <f>[2]自有船应收租金!V1724</f>
        <v>0</v>
      </c>
      <c r="G1782" s="73">
        <f>[2]自有船应收租金!AA1724</f>
        <v>188000</v>
      </c>
      <c r="H1782" s="73">
        <f>IF([2]自有船应收租金!AB1724="","",[2]自有船应收租金!AB1724)</f>
        <v>187992.64</v>
      </c>
      <c r="I1782" s="77">
        <f>[2]自有船应收租金!Y1724</f>
        <v>0</v>
      </c>
    </row>
    <row r="1783" spans="2:9" s="53" customFormat="1" ht="12" customHeight="1">
      <c r="B1783" s="73" t="str">
        <f>[2]自有船应收租金!B1725</f>
        <v>A FUKU</v>
      </c>
      <c r="C1783" s="73" t="str">
        <f>[2]自有船应收租金!C1725</f>
        <v>TSL</v>
      </c>
      <c r="D1783" s="73" t="str">
        <f>[2]自有船应收租金!F1725</f>
        <v>第26期</v>
      </c>
      <c r="E1783" s="73" t="str">
        <f>[2]自有船应收租金!I1725</f>
        <v>2021.10.16-2021.11.01</v>
      </c>
      <c r="F1783" s="74">
        <f>[2]自有船应收租金!V1725</f>
        <v>0</v>
      </c>
      <c r="G1783" s="73">
        <f>[2]自有船应收租金!AA1725</f>
        <v>163240</v>
      </c>
      <c r="H1783" s="73">
        <f>IF([2]自有船应收租金!AB1725="","",[2]自有船应收租金!AB1725)</f>
        <v>163240</v>
      </c>
      <c r="I1783" s="77" t="str">
        <f>[2]自有船应收租金!Y1725</f>
        <v>1.25%佣金</v>
      </c>
    </row>
    <row r="1784" spans="2:9" s="53" customFormat="1" ht="12" customHeight="1">
      <c r="B1784" s="73" t="str">
        <f>[2]自有船应收租金!B1726</f>
        <v>JRS CORVUS</v>
      </c>
      <c r="C1784" s="73" t="str">
        <f>[2]自有船应收租金!C1726</f>
        <v>STM</v>
      </c>
      <c r="D1784" s="73" t="str">
        <f>[2]自有船应收租金!F1726</f>
        <v>第21期</v>
      </c>
      <c r="E1784" s="73" t="str">
        <f>[2]自有船应收租金!I1726</f>
        <v>2021.10.16-2021.10.31</v>
      </c>
      <c r="F1784" s="74">
        <f>[2]自有船应收租金!V1726</f>
        <v>0</v>
      </c>
      <c r="G1784" s="73">
        <f>[2]自有船应收租金!AA1726</f>
        <v>105700</v>
      </c>
      <c r="H1784" s="73">
        <f>IF([2]自有船应收租金!AB1726="","",[2]自有船应收租金!AB1726)</f>
        <v>105700</v>
      </c>
      <c r="I1784" s="77">
        <f>[2]自有船应收租金!Y1726</f>
        <v>0</v>
      </c>
    </row>
    <row r="1785" spans="2:9" s="53" customFormat="1" ht="12" customHeight="1">
      <c r="B1785" s="73" t="str">
        <f>[2]自有船应收租金!B1727</f>
        <v>A XINXIA</v>
      </c>
      <c r="C1785" s="73" t="str">
        <f>[2]自有船应收租金!C1727</f>
        <v>SKR</v>
      </c>
      <c r="D1785" s="73" t="str">
        <f>[2]自有船应收租金!F1727</f>
        <v>第07期</v>
      </c>
      <c r="E1785" s="73" t="str">
        <f>[2]自有船应收租金!I1727</f>
        <v>2021.10.17-2021.11.01</v>
      </c>
      <c r="F1785" s="74">
        <f>[2]自有船应收租金!V1727</f>
        <v>0</v>
      </c>
      <c r="G1785" s="73">
        <f>[2]自有船应收租金!AA1727</f>
        <v>293250</v>
      </c>
      <c r="H1785" s="73">
        <f>IF([2]自有船应收租金!AB1727="","",[2]自有船应收租金!AB1727)</f>
        <v>293242.65000000002</v>
      </c>
      <c r="I1785" s="77">
        <f>[2]自有船应收租金!Y1727</f>
        <v>0</v>
      </c>
    </row>
    <row r="1786" spans="2:9" s="53" customFormat="1" ht="12" customHeight="1">
      <c r="B1786" s="73" t="str">
        <f>[2]自有船应收租金!B1728</f>
        <v>ACACIA VIRGO</v>
      </c>
      <c r="C1786" s="73" t="str">
        <f>[2]自有船应收租金!C1728</f>
        <v>SKR</v>
      </c>
      <c r="D1786" s="73" t="str">
        <f>[2]自有船应收租金!F1728</f>
        <v>第14期</v>
      </c>
      <c r="E1786" s="73" t="str">
        <f>[2]自有船应收租金!I1728</f>
        <v>2021.10.17-2021.11.01</v>
      </c>
      <c r="F1786" s="74">
        <f>[2]自有船应收租金!V1728</f>
        <v>0</v>
      </c>
      <c r="G1786" s="73">
        <f>[2]自有船应收租金!AA1728</f>
        <v>156231.25</v>
      </c>
      <c r="H1786" s="73">
        <f>IF([2]自有船应收租金!AB1728="","",[2]自有船应收租金!AB1728)</f>
        <v>156227.57</v>
      </c>
      <c r="I1786" s="77" t="str">
        <f>[2]自有船应收租金!Y1728</f>
        <v>1.25%佣金</v>
      </c>
    </row>
    <row r="1787" spans="2:9" s="53" customFormat="1" ht="12" customHeight="1">
      <c r="B1787" s="73" t="str">
        <f>[2]自有船应收租金!B1729</f>
        <v>A Daisen</v>
      </c>
      <c r="C1787" s="73" t="str">
        <f>[2]自有船应收租金!C1729</f>
        <v>CUL</v>
      </c>
      <c r="D1787" s="73" t="str">
        <f>[2]自有船应收租金!F1729</f>
        <v>第07期</v>
      </c>
      <c r="E1787" s="73" t="str">
        <f>[2]自有船应收租金!I1729</f>
        <v>2021.10.18-2021.11.02</v>
      </c>
      <c r="F1787" s="74">
        <f>[2]自有船应收租金!V1729</f>
        <v>0</v>
      </c>
      <c r="G1787" s="73">
        <f>[2]自有船应收租金!AA1729</f>
        <v>1125900</v>
      </c>
      <c r="H1787" s="73">
        <f>IF([2]自有船应收租金!AB1729="","",[2]自有船应收租金!AB1729)</f>
        <v>1125900</v>
      </c>
      <c r="I1787" s="77">
        <f>[2]自有船应收租金!Y1729</f>
        <v>0</v>
      </c>
    </row>
    <row r="1788" spans="2:9" s="53" customFormat="1" ht="12" customHeight="1">
      <c r="B1788" s="73" t="str">
        <f>[2]自有船应收租金!B1730</f>
        <v>LISBOA</v>
      </c>
      <c r="C1788" s="73" t="str">
        <f>[2]自有船应收租金!C1730</f>
        <v>KMTC</v>
      </c>
      <c r="D1788" s="73" t="str">
        <f>[2]自有船应收租金!F1730</f>
        <v>第16期</v>
      </c>
      <c r="E1788" s="73" t="str">
        <f>[2]自有船应收租金!I1730</f>
        <v>2021.10.19-2021.11.03</v>
      </c>
      <c r="F1788" s="74">
        <f>[2]自有船应收租金!V1730</f>
        <v>0</v>
      </c>
      <c r="G1788" s="73">
        <f>[2]自有船应收租金!AA1730</f>
        <v>23950</v>
      </c>
      <c r="H1788" s="73">
        <f>IF([2]自有船应收租金!AB1730="","",[2]自有船应收租金!AB1730)</f>
        <v>23950</v>
      </c>
      <c r="I1788" s="77">
        <f>[2]自有船应收租金!Y1730</f>
        <v>0</v>
      </c>
    </row>
    <row r="1789" spans="2:9" s="53" customFormat="1" ht="12" customHeight="1">
      <c r="B1789" s="73" t="str">
        <f>[2]自有船应收租金!B1731</f>
        <v>ACACIA LIBRA</v>
      </c>
      <c r="C1789" s="73" t="str">
        <f>[2]自有船应收租金!C1731</f>
        <v>COSCO</v>
      </c>
      <c r="D1789" s="73" t="str">
        <f>[2]自有船应收租金!F1731</f>
        <v>第28期</v>
      </c>
      <c r="E1789" s="73" t="str">
        <f>[2]自有船应收租金!I1731</f>
        <v>2021.10.20-2021.11.04</v>
      </c>
      <c r="F1789" s="74">
        <f>[2]自有船应收租金!V1731</f>
        <v>0</v>
      </c>
      <c r="G1789" s="73">
        <f>[2]自有船应收租金!AA1731</f>
        <v>143925</v>
      </c>
      <c r="H1789" s="73">
        <f>IF([2]自有船应收租金!AB1731="","",[2]自有船应收租金!AB1731)</f>
        <v>143923.07</v>
      </c>
      <c r="I1789" s="77">
        <f>[2]自有船应收租金!Y1731</f>
        <v>0</v>
      </c>
    </row>
    <row r="1790" spans="2:9" s="53" customFormat="1" ht="12" customHeight="1">
      <c r="B1790" s="73" t="str">
        <f>[2]自有船应收租金!B1732</f>
        <v>ACACIA WA</v>
      </c>
      <c r="C1790" s="73" t="str">
        <f>[2]自有船应收租金!C1732</f>
        <v>SJA</v>
      </c>
      <c r="D1790" s="73" t="str">
        <f>[2]自有船应收租金!F1732</f>
        <v>第05期</v>
      </c>
      <c r="E1790" s="73" t="str">
        <f>[2]自有船应收租金!I1732</f>
        <v>2021.10.20-2021.11.04</v>
      </c>
      <c r="F1790" s="74">
        <f>[2]自有船应收租金!V1732</f>
        <v>0</v>
      </c>
      <c r="G1790" s="73">
        <f>[2]自有船应收租金!AA1732</f>
        <v>285750</v>
      </c>
      <c r="H1790" s="73">
        <f>IF([2]自有船应收租金!AB1732="","",[2]自有船应收租金!AB1732)</f>
        <v>285750</v>
      </c>
      <c r="I1790" s="77">
        <f>[2]自有船应收租金!Y1732</f>
        <v>0</v>
      </c>
    </row>
    <row r="1791" spans="2:9" s="53" customFormat="1" ht="12" customHeight="1">
      <c r="B1791" s="73" t="str">
        <f>[2]自有船应收租金!B1733</f>
        <v>A HOUOU</v>
      </c>
      <c r="C1791" s="73" t="str">
        <f>[2]自有船应收租金!C1733</f>
        <v>FESCO</v>
      </c>
      <c r="D1791" s="73" t="str">
        <f>[2]自有船应收租金!F1733</f>
        <v>第09期</v>
      </c>
      <c r="E1791" s="73" t="str">
        <f>[2]自有船应收租金!I1733</f>
        <v>2021.10.20-2021.11.04</v>
      </c>
      <c r="F1791" s="74">
        <f>[2]自有船应收租金!V1733</f>
        <v>0</v>
      </c>
      <c r="G1791" s="73">
        <f>[2]自有船应收租金!AA1733</f>
        <v>287744.75</v>
      </c>
      <c r="H1791" s="73">
        <f>IF([2]自有船应收租金!AB1733="","",[2]自有船应收租金!AB1733)</f>
        <v>287737.38</v>
      </c>
      <c r="I1791" s="77" t="str">
        <f>[2]自有船应收租金!Y1733</f>
        <v>5%佣金</v>
      </c>
    </row>
    <row r="1792" spans="2:9" s="53" customFormat="1" ht="12" customHeight="1">
      <c r="B1792" s="73" t="str">
        <f>[2]自有船应收租金!B1734</f>
        <v>Contship Day</v>
      </c>
      <c r="C1792" s="73" t="str">
        <f>[2]自有船应收租金!C1734</f>
        <v>CCL</v>
      </c>
      <c r="D1792" s="73" t="str">
        <f>[2]自有船应收租金!F1734</f>
        <v>第02期</v>
      </c>
      <c r="E1792" s="73" t="str">
        <f>[2]自有船应收租金!I1734</f>
        <v>2021.10.20-2021.11.04</v>
      </c>
      <c r="F1792" s="74">
        <f>[2]自有船应收租金!V1734</f>
        <v>0</v>
      </c>
      <c r="G1792" s="73">
        <f>[2]自有船应收租金!AA1734</f>
        <v>315400</v>
      </c>
      <c r="H1792" s="73">
        <f>IF([2]自有船应收租金!AB1734="","",[2]自有船应收租金!AB1734)</f>
        <v>315392.65000000002</v>
      </c>
      <c r="I1792" s="77">
        <f>[2]自有船应收租金!Y1734</f>
        <v>0</v>
      </c>
    </row>
    <row r="1793" spans="2:9" s="53" customFormat="1" ht="12" customHeight="1">
      <c r="B1793" s="73" t="str">
        <f>[2]自有船应收租金!B1735</f>
        <v>A MAKOTO</v>
      </c>
      <c r="C1793" s="73" t="str">
        <f>[2]自有船应收租金!C1735</f>
        <v>STM</v>
      </c>
      <c r="D1793" s="73" t="str">
        <f>[2]自有船应收租金!F1735</f>
        <v>第11期</v>
      </c>
      <c r="E1793" s="73" t="str">
        <f>[2]自有船应收租金!I1735</f>
        <v>2021.10.21-2021.11.05</v>
      </c>
      <c r="F1793" s="74">
        <f>[2]自有船应收租金!V1735</f>
        <v>0</v>
      </c>
      <c r="G1793" s="73">
        <f>[2]自有船应收租金!AA1735</f>
        <v>181200</v>
      </c>
      <c r="H1793" s="73" t="str">
        <f>IF([2]自有船应收租金!AB1735="","",[2]自有船应收租金!AB1735)</f>
        <v/>
      </c>
      <c r="I1793" s="77">
        <f>[2]自有船应收租金!Y1735</f>
        <v>0</v>
      </c>
    </row>
    <row r="1794" spans="2:9" s="53" customFormat="1" ht="12" customHeight="1">
      <c r="B1794" s="73" t="str">
        <f>[2]自有船应收租金!B1736</f>
        <v>A KOU</v>
      </c>
      <c r="C1794" s="73" t="str">
        <f>[2]自有船应收租金!C1736</f>
        <v>CMS</v>
      </c>
      <c r="D1794" s="73" t="str">
        <f>[2]自有船应收租金!F1736</f>
        <v>第04期</v>
      </c>
      <c r="E1794" s="73" t="str">
        <f>[2]自有船应收租金!I1736</f>
        <v>2021.10.21-2021.11.05</v>
      </c>
      <c r="F1794" s="74">
        <f>[2]自有船应收租金!V1736</f>
        <v>0</v>
      </c>
      <c r="G1794" s="73">
        <f>[2]自有船应收租金!AA1736</f>
        <v>555850</v>
      </c>
      <c r="H1794" s="73">
        <f>IF([2]自有船应收租金!AB1736="","",[2]自有船应收租金!AB1736)</f>
        <v>555822.61</v>
      </c>
      <c r="I1794" s="77">
        <f>[2]自有船应收租金!Y1736</f>
        <v>0</v>
      </c>
    </row>
    <row r="1795" spans="2:9" s="53" customFormat="1" ht="12" customHeight="1">
      <c r="B1795" s="73" t="str">
        <f>[2]自有船应收租金!B1737</f>
        <v>A KEIGA</v>
      </c>
      <c r="C1795" s="73" t="str">
        <f>[2]自有船应收租金!C1737</f>
        <v>TFL</v>
      </c>
      <c r="D1795" s="73" t="str">
        <f>[2]自有船应收租金!F1737</f>
        <v>第07期</v>
      </c>
      <c r="E1795" s="73" t="str">
        <f>[2]自有船应收租金!I1737</f>
        <v>2021.10.22-2021.11.06</v>
      </c>
      <c r="F1795" s="74">
        <f>[2]自有船应收租金!V1737</f>
        <v>0</v>
      </c>
      <c r="G1795" s="73">
        <f>[2]自有船应收租金!AA1737</f>
        <v>239963.19</v>
      </c>
      <c r="H1795" s="73">
        <f>IF([2]自有船应收租金!AB1737="","",[2]自有船应收租金!AB1737)</f>
        <v>239963.19</v>
      </c>
      <c r="I1795" s="77">
        <f>[2]自有船应收租金!Y1737</f>
        <v>0</v>
      </c>
    </row>
    <row r="1796" spans="2:9" s="53" customFormat="1" ht="12" customHeight="1">
      <c r="B1796" s="73" t="str">
        <f>[2]自有船应收租金!B1738</f>
        <v>ACACIA REI</v>
      </c>
      <c r="C1796" s="73" t="str">
        <f>[2]自有船应收租金!C1738</f>
        <v>VASI</v>
      </c>
      <c r="D1796" s="73" t="str">
        <f>[2]自有船应收租金!F1738</f>
        <v>prefinal2</v>
      </c>
      <c r="E1796" s="73" t="str">
        <f>[2]自有船应收租金!I1738</f>
        <v>2021.10.22-2021.10.25</v>
      </c>
      <c r="F1796" s="74">
        <f>[2]自有船应收租金!V1738</f>
        <v>0</v>
      </c>
      <c r="G1796" s="73">
        <f>[2]自有船应收租金!AA1738</f>
        <v>292825.26059534901</v>
      </c>
      <c r="H1796" s="73">
        <f>IF([2]自有船应收租金!AB1738="","",[2]自有船应收租金!AB1738)</f>
        <v>280732.84000000003</v>
      </c>
      <c r="I1796" s="77" t="str">
        <f>[2]自有船应收租金!Y1738</f>
        <v>向租家收取30天吨税/停租温哥华船舶吊臂摆动2021.10.07 0800-0836 0.025天</v>
      </c>
    </row>
    <row r="1797" spans="2:9" s="53" customFormat="1" ht="12" customHeight="1">
      <c r="B1797" s="73" t="str">
        <f>[2]自有船应收租金!B1739</f>
        <v>ACACIA REI</v>
      </c>
      <c r="C1797" s="73" t="str">
        <f>[2]自有船应收租金!C1739</f>
        <v>VASI</v>
      </c>
      <c r="D1797" s="73" t="str">
        <f>[2]自有船应收租金!F1739</f>
        <v>FINAL</v>
      </c>
      <c r="E1797" s="73" t="str">
        <f>[2]自有船应收租金!I1739</f>
        <v>2021.10.22-2021.10.25</v>
      </c>
      <c r="F1797" s="74">
        <f>[2]自有船应收租金!V1739</f>
        <v>0</v>
      </c>
      <c r="G1797" s="73">
        <f>[2]自有船应收租金!AA1739</f>
        <v>7000</v>
      </c>
      <c r="H1797" s="73" t="str">
        <f>IF([2]自有船应收租金!AB1739="","",[2]自有船应收租金!AB1739)</f>
        <v/>
      </c>
      <c r="I1797" s="77">
        <f>[2]自有船应收租金!Y1739</f>
        <v>0</v>
      </c>
    </row>
    <row r="1798" spans="2:9" s="53" customFormat="1" ht="12" customHeight="1">
      <c r="B1798" s="73" t="str">
        <f>[2]自有船应收租金!B1740</f>
        <v>ACACIA TAURUS</v>
      </c>
      <c r="C1798" s="73" t="str">
        <f>[2]自有船应收租金!C1740</f>
        <v>STM</v>
      </c>
      <c r="D1798" s="73" t="str">
        <f>[2]自有船应收租金!F1740</f>
        <v>第16期</v>
      </c>
      <c r="E1798" s="73" t="str">
        <f>[2]自有船应收租金!I1740</f>
        <v>2021.10.24-2021.11.08</v>
      </c>
      <c r="F1798" s="74">
        <f>[2]自有船应收租金!V1740</f>
        <v>0</v>
      </c>
      <c r="G1798" s="73">
        <f>[2]自有船应收租金!AA1740</f>
        <v>83150</v>
      </c>
      <c r="H1798" s="73">
        <f>IF([2]自有船应收租金!AB1740="","",[2]自有船应收租金!AB1740)</f>
        <v>83150</v>
      </c>
      <c r="I1798" s="77">
        <f>[2]自有船应收租金!Y1740</f>
        <v>0</v>
      </c>
    </row>
    <row r="1799" spans="2:9" s="53" customFormat="1" ht="12" customHeight="1">
      <c r="B1799" s="73" t="str">
        <f>[2]自有船应收租金!B1741</f>
        <v>ACACIA HAWK</v>
      </c>
      <c r="C1799" s="73" t="str">
        <f>[2]自有船应收租金!C1741</f>
        <v>CMS</v>
      </c>
      <c r="D1799" s="73" t="str">
        <f>[2]自有船应收租金!F1741</f>
        <v>第92期</v>
      </c>
      <c r="E1799" s="73" t="str">
        <f>[2]自有船应收租金!I1741</f>
        <v>2021.10.24-2021.11.08</v>
      </c>
      <c r="F1799" s="74">
        <f>[2]自有船应收租金!V1741</f>
        <v>0</v>
      </c>
      <c r="G1799" s="73">
        <f>[2]自有船应收租金!AA1741</f>
        <v>105542.465753425</v>
      </c>
      <c r="H1799" s="73">
        <f>IF([2]自有船应收租金!AB1741="","",[2]自有船应收租金!AB1741)</f>
        <v>105542.47</v>
      </c>
      <c r="I1799" s="77">
        <f>[2]自有船应收租金!Y1741</f>
        <v>0</v>
      </c>
    </row>
    <row r="1800" spans="2:9" s="53" customFormat="1" ht="12" customHeight="1">
      <c r="B1800" s="73" t="str">
        <f>[2]自有船应收租金!B1742</f>
        <v>ACACIA REI</v>
      </c>
      <c r="C1800" s="73" t="str">
        <f>[2]自有船应收租金!C1742</f>
        <v>CIL</v>
      </c>
      <c r="D1800" s="73" t="str">
        <f>[2]自有船应收租金!F1742</f>
        <v>第01期</v>
      </c>
      <c r="E1800" s="73" t="str">
        <f>[2]自有船应收租金!I1742</f>
        <v>2021.10.25-2021.11.09</v>
      </c>
      <c r="F1800" s="74">
        <f>[2]自有船应收租金!V1742</f>
        <v>0</v>
      </c>
      <c r="G1800" s="73">
        <f>[2]自有船应收租金!AA1742</f>
        <v>1628303.89</v>
      </c>
      <c r="H1800" s="73">
        <f>IF([2]自有船应收租金!AB1742="","",[2]自有船应收租金!AB1742)</f>
        <v>1628286.53</v>
      </c>
      <c r="I1800" s="77">
        <f>[2]自有船应收租金!Y1742</f>
        <v>0</v>
      </c>
    </row>
    <row r="1801" spans="2:9" s="53" customFormat="1" ht="12" customHeight="1">
      <c r="B1801" s="73" t="str">
        <f>[2]自有船应收租金!B1743</f>
        <v>ACACIA MING</v>
      </c>
      <c r="C1801" s="73" t="str">
        <f>[2]自有船应收租金!C1743</f>
        <v>TFL</v>
      </c>
      <c r="D1801" s="73" t="str">
        <f>[2]自有船应收租金!F1743</f>
        <v>第04期</v>
      </c>
      <c r="E1801" s="73" t="str">
        <f>[2]自有船应收租金!I1743</f>
        <v>2021.10.25-2021.11.09</v>
      </c>
      <c r="F1801" s="74">
        <f>[2]自有船应收租金!V1743</f>
        <v>0</v>
      </c>
      <c r="G1801" s="73">
        <f>[2]自有船应收租金!AA1743</f>
        <v>311459.96000000002</v>
      </c>
      <c r="H1801" s="73">
        <f>IF([2]自有船应收租金!AB1743="","",[2]自有船应收租金!AB1743)</f>
        <v>311459.96000000002</v>
      </c>
      <c r="I1801" s="77">
        <f>[2]自有船应收租金!Y1743</f>
        <v>0</v>
      </c>
    </row>
    <row r="1802" spans="2:9" s="53" customFormat="1" ht="12" customHeight="1">
      <c r="B1802" s="73" t="str">
        <f>[2]自有船应收租金!B1744</f>
        <v>Heung-A Jakarta</v>
      </c>
      <c r="C1802" s="73" t="str">
        <f>[2]自有船应收租金!C1744</f>
        <v>PAN</v>
      </c>
      <c r="D1802" s="73" t="str">
        <f>[2]自有船应收租金!F1744</f>
        <v>第26期</v>
      </c>
      <c r="E1802" s="73" t="str">
        <f>[2]自有船应收租金!I1744</f>
        <v>2021.10.26-2021.11.10</v>
      </c>
      <c r="F1802" s="74">
        <f>[2]自有船应收租金!V1744</f>
        <v>0</v>
      </c>
      <c r="G1802" s="73">
        <f>[2]自有船应收租金!AA1744</f>
        <v>117383.87</v>
      </c>
      <c r="H1802" s="73">
        <f>IF([2]自有船应收租金!AB1744="","",[2]自有船应收租金!AB1744)</f>
        <v>117356.51</v>
      </c>
      <c r="I1802" s="77">
        <f>[2]自有船应收租金!Y1744</f>
        <v>0</v>
      </c>
    </row>
    <row r="1803" spans="2:9" s="53" customFormat="1" ht="12" customHeight="1">
      <c r="B1803" s="73" t="str">
        <f>[2]自有船应收租金!B1745</f>
        <v>A KINKA</v>
      </c>
      <c r="C1803" s="73" t="str">
        <f>[2]自有船应收租金!C1745</f>
        <v>TFS</v>
      </c>
      <c r="D1803" s="73" t="str">
        <f>[2]自有船应收租金!F1745</f>
        <v>第04期</v>
      </c>
      <c r="E1803" s="73" t="str">
        <f>[2]自有船应收租金!I1745</f>
        <v>2021.10.26-2021.11.25</v>
      </c>
      <c r="F1803" s="74">
        <f>[2]自有船应收租金!V1745</f>
        <v>0</v>
      </c>
      <c r="G1803" s="73">
        <f>[2]自有船应收租金!AA1745</f>
        <v>2461800</v>
      </c>
      <c r="H1803" s="73">
        <f>IF([2]自有船应收租金!AB1745="","",[2]自有船应收租金!AB1745)</f>
        <v>2461800</v>
      </c>
      <c r="I1803" s="77">
        <f>[2]自有船应收租金!Y1745</f>
        <v>0</v>
      </c>
    </row>
    <row r="1804" spans="2:9" s="53" customFormat="1" ht="12" customHeight="1">
      <c r="B1804" s="73" t="str">
        <f>[2]自有船应收租金!B1746</f>
        <v>A ROKU</v>
      </c>
      <c r="C1804" s="73" t="str">
        <f>[2]自有船应收租金!C1746</f>
        <v>STM</v>
      </c>
      <c r="D1804" s="73" t="str">
        <f>[2]自有船应收租金!F1746</f>
        <v>第04期</v>
      </c>
      <c r="E1804" s="73" t="str">
        <f>[2]自有船应收租金!I1746</f>
        <v>2021.10.26-2021.11.10</v>
      </c>
      <c r="F1804" s="74">
        <f>[2]自有船应收租金!V1746</f>
        <v>0</v>
      </c>
      <c r="G1804" s="73">
        <f>[2]自有船应收租金!AA1746</f>
        <v>181200</v>
      </c>
      <c r="H1804" s="73">
        <f>IF([2]自有船应收租金!AB1746="","",[2]自有船应收租金!AB1746)</f>
        <v>181200</v>
      </c>
      <c r="I1804" s="77">
        <f>[2]自有船应收租金!Y1746</f>
        <v>0</v>
      </c>
    </row>
    <row r="1805" spans="2:9" s="53" customFormat="1" ht="12" customHeight="1">
      <c r="B1805" s="73" t="str">
        <f>[2]自有船应收租金!B1747</f>
        <v>A BOTE</v>
      </c>
      <c r="C1805" s="73" t="str">
        <f>[2]自有船应收租金!C1747</f>
        <v>TCL</v>
      </c>
      <c r="D1805" s="73" t="str">
        <f>[2]自有船应收租金!F1747</f>
        <v>第15期</v>
      </c>
      <c r="E1805" s="73" t="str">
        <f>[2]自有船应收租金!I1747</f>
        <v>2021.10.27-2021.11.11</v>
      </c>
      <c r="F1805" s="74">
        <f>[2]自有船应收租金!V1747</f>
        <v>0</v>
      </c>
      <c r="G1805" s="73">
        <f>[2]自有船应收租金!AA1747</f>
        <v>87607.34</v>
      </c>
      <c r="H1805" s="73">
        <f>IF([2]自有船应收租金!AB1747="","",[2]自有船应收租金!AB1747)</f>
        <v>87567.46</v>
      </c>
      <c r="I1805" s="77">
        <f>[2]自有船应收租金!Y1747</f>
        <v>0</v>
      </c>
    </row>
    <row r="1806" spans="2:9" s="53" customFormat="1" ht="12" customHeight="1">
      <c r="B1806" s="73" t="str">
        <f>[2]自有船应收租金!B1748</f>
        <v>JRS CARINA</v>
      </c>
      <c r="C1806" s="73" t="str">
        <f>[2]自有船应收租金!C1748</f>
        <v>CCL</v>
      </c>
      <c r="D1806" s="73" t="str">
        <f>[2]自有船应收租金!F1748</f>
        <v>第82期</v>
      </c>
      <c r="E1806" s="73" t="str">
        <f>[2]自有船应收租金!I1748</f>
        <v>2021.10.27-2021.11.11</v>
      </c>
      <c r="F1806" s="74">
        <f>[2]自有船应收租金!V1748</f>
        <v>0</v>
      </c>
      <c r="G1806" s="73">
        <f>[2]自有船应收租金!AA1748</f>
        <v>232630.99</v>
      </c>
      <c r="H1806" s="73">
        <f>IF([2]自有船应收租金!AB1748="","",[2]自有船应收租金!AB1748)</f>
        <v>232623.61</v>
      </c>
      <c r="I1806" s="77">
        <f>[2]自有船应收租金!Y1748</f>
        <v>0</v>
      </c>
    </row>
    <row r="1807" spans="2:9" s="53" customFormat="1" ht="12" customHeight="1">
      <c r="B1807" s="73" t="str">
        <f>[2]自有船应收租金!B1749</f>
        <v>ACACIA ARIES</v>
      </c>
      <c r="C1807" s="73" t="str">
        <f>[2]自有船应收租金!C1749</f>
        <v>STM</v>
      </c>
      <c r="D1807" s="73" t="str">
        <f>[2]自有船应收租金!F1749</f>
        <v>第42期</v>
      </c>
      <c r="E1807" s="73" t="str">
        <f>[2]自有船应收租金!I1749</f>
        <v>2021.10.27-2021.11.11</v>
      </c>
      <c r="F1807" s="74">
        <f>[2]自有船应收租金!V1749</f>
        <v>0</v>
      </c>
      <c r="G1807" s="73">
        <f>[2]自有船应收租金!AA1749</f>
        <v>83150</v>
      </c>
      <c r="H1807" s="73">
        <f>IF([2]自有船应收租金!AB1749="","",[2]自有船应收租金!AB1749)</f>
        <v>83150</v>
      </c>
      <c r="I1807" s="77">
        <f>[2]自有船应收租金!Y1749</f>
        <v>0</v>
      </c>
    </row>
    <row r="1808" spans="2:9" s="53" customFormat="1" ht="12" customHeight="1">
      <c r="B1808" s="73" t="str">
        <f>[2]自有船应收租金!B1750</f>
        <v>A KIBO</v>
      </c>
      <c r="C1808" s="73" t="str">
        <f>[2]自有船应收租金!C1750</f>
        <v>GMS</v>
      </c>
      <c r="D1808" s="73" t="str">
        <f>[2]自有船应收租金!F1750</f>
        <v>第23期</v>
      </c>
      <c r="E1808" s="73" t="str">
        <f>[2]自有船应收租金!I1750</f>
        <v>2021.10.28-2021.11.12</v>
      </c>
      <c r="F1808" s="74">
        <f>[2]自有船应收租金!V1750</f>
        <v>0</v>
      </c>
      <c r="G1808" s="73">
        <f>[2]自有船应收租金!AA1750</f>
        <v>71243.75</v>
      </c>
      <c r="H1808" s="73">
        <f>IF([2]自有船应收租金!AB1750="","",[2]自有船应收租金!AB1750)</f>
        <v>71236.39</v>
      </c>
      <c r="I1808" s="77" t="str">
        <f>[2]自有船应收租金!Y1750</f>
        <v>1.25%佣金</v>
      </c>
    </row>
    <row r="1809" spans="2:9" s="53" customFormat="1" ht="12" customHeight="1">
      <c r="B1809" s="73" t="str">
        <f>[2]自有船应收租金!B1751</f>
        <v>KANWAY GALAXY</v>
      </c>
      <c r="C1809" s="73" t="str">
        <f>[2]自有船应收租金!C1751</f>
        <v>EMC</v>
      </c>
      <c r="D1809" s="73" t="str">
        <f>[2]自有船应收租金!F1751</f>
        <v>PREFINAL</v>
      </c>
      <c r="E1809" s="73" t="str">
        <f>[2]自有船应收租金!I1751</f>
        <v>2021.10.29-2021.11.07</v>
      </c>
      <c r="F1809" s="74">
        <f>[2]自有船应收租金!V1751</f>
        <v>-1452</v>
      </c>
      <c r="G1809" s="73">
        <f>[2]自有船应收租金!AA1751</f>
        <v>-154339.53125</v>
      </c>
      <c r="H1809" s="73">
        <f>IF([2]自有船应收租金!AB1751="","",[2]自有船应收租金!AB1751)</f>
        <v>16777.990000000002</v>
      </c>
      <c r="I1809" s="77" t="str">
        <f>[2]自有船应收租金!Y1751</f>
        <v>1.25%佣金/劳务费V.026-028-029-030</v>
      </c>
    </row>
    <row r="1810" spans="2:9" s="53" customFormat="1" ht="12" customHeight="1">
      <c r="B1810" s="73" t="str">
        <f>[2]自有船应收租金!B1752</f>
        <v>KANWAY GALAXY</v>
      </c>
      <c r="C1810" s="73" t="str">
        <f>[2]自有船应收租金!C1752</f>
        <v>EMC</v>
      </c>
      <c r="D1810" s="73" t="str">
        <f>[2]自有船应收租金!F1752</f>
        <v>FINAL</v>
      </c>
      <c r="E1810" s="73" t="str">
        <f>[2]自有船应收租金!I1752</f>
        <v>2021.10.29-2021.11.07</v>
      </c>
      <c r="F1810" s="74">
        <f>[2]自有船应收租金!V1752</f>
        <v>0</v>
      </c>
      <c r="G1810" s="73">
        <f>[2]自有船应收租金!AA1752</f>
        <v>2714.72</v>
      </c>
      <c r="H1810" s="73" t="str">
        <f>IF([2]自有船应收租金!AB1752="","",[2]自有船应收租金!AB1752)</f>
        <v/>
      </c>
      <c r="I1810" s="77" t="str">
        <f>[2]自有船应收租金!Y1752</f>
        <v>原船东船东费</v>
      </c>
    </row>
    <row r="1811" spans="2:9" s="53" customFormat="1" ht="12" customHeight="1">
      <c r="B1811" s="73" t="str">
        <f>[2]自有船应收租金!B1753</f>
        <v>KANWAY GALAXY</v>
      </c>
      <c r="C1811" s="73" t="str">
        <f>[2]自有船应收租金!C1753</f>
        <v>EMC</v>
      </c>
      <c r="D1811" s="73" t="str">
        <f>[2]自有船应收租金!F1753</f>
        <v>FINAL</v>
      </c>
      <c r="E1811" s="73" t="str">
        <f>[2]自有船应收租金!I1753</f>
        <v>2021.10.29-2021.11.07</v>
      </c>
      <c r="F1811" s="74">
        <f>[2]自有船应收租金!V1753</f>
        <v>-1512</v>
      </c>
      <c r="G1811" s="73">
        <f>[2]自有船应收租金!AA1753</f>
        <v>46512</v>
      </c>
      <c r="H1811" s="73" t="str">
        <f>IF([2]自有船应收租金!AB1753="","",[2]自有船应收租金!AB1753)</f>
        <v/>
      </c>
      <c r="I1811" s="77" t="str">
        <f>[2]自有船应收租金!Y1753</f>
        <v>劳务费V.031-033</v>
      </c>
    </row>
    <row r="1812" spans="2:9" s="53" customFormat="1" ht="12" customHeight="1">
      <c r="B1812" s="73" t="str">
        <f>[2]自有船应收租金!B1754</f>
        <v>A MYOKO</v>
      </c>
      <c r="C1812" s="73" t="str">
        <f>[2]自有船应收租金!C1754</f>
        <v>NS</v>
      </c>
      <c r="D1812" s="73" t="str">
        <f>[2]自有船应收租金!F1754</f>
        <v>第06期</v>
      </c>
      <c r="E1812" s="73" t="str">
        <f>[2]自有船应收租金!I1754</f>
        <v>2021.10.30-2021.11.14</v>
      </c>
      <c r="F1812" s="74">
        <f>[2]自有船应收租金!V1754</f>
        <v>0</v>
      </c>
      <c r="G1812" s="73">
        <f>[2]自有船应收租金!AA1754</f>
        <v>234255.1</v>
      </c>
      <c r="H1812" s="73">
        <f>IF([2]自有船应收租金!AB1754="","",[2]自有船应收租金!AB1754)</f>
        <v>234217.74</v>
      </c>
      <c r="I1812" s="77" t="str">
        <f>[2]自有船应收租金!Y1754</f>
        <v>1.25%佣金</v>
      </c>
    </row>
    <row r="1813" spans="2:9" s="53" customFormat="1" ht="12" customHeight="1">
      <c r="B1813" s="73" t="str">
        <f>[2]自有船应收租金!B1755</f>
        <v>JRS CORVUS</v>
      </c>
      <c r="C1813" s="73" t="str">
        <f>[2]自有船应收租金!C1755</f>
        <v>STM</v>
      </c>
      <c r="D1813" s="73" t="str">
        <f>[2]自有船应收租金!F1755</f>
        <v>第22期</v>
      </c>
      <c r="E1813" s="73" t="str">
        <f>[2]自有船应收租金!I1755</f>
        <v>2021.10.31-2021.11.15</v>
      </c>
      <c r="F1813" s="74">
        <f>[2]自有船应收租金!V1755</f>
        <v>0</v>
      </c>
      <c r="G1813" s="73">
        <f>[2]自有船应收租金!AA1755</f>
        <v>105700</v>
      </c>
      <c r="H1813" s="73">
        <f>IF([2]自有船应收租金!AB1755="","",[2]自有船应收租金!AB1755)</f>
        <v>105700</v>
      </c>
      <c r="I1813" s="77">
        <f>[2]自有船应收租金!Y1755</f>
        <v>0</v>
      </c>
    </row>
    <row r="1814" spans="2:9" s="53" customFormat="1" ht="12" customHeight="1">
      <c r="B1814" s="73" t="str">
        <f>[2]自有船应收租金!B1756</f>
        <v>A HOKEN</v>
      </c>
      <c r="C1814" s="73" t="str">
        <f>[2]自有船应收租金!C1756</f>
        <v>COSCO</v>
      </c>
      <c r="D1814" s="73" t="str">
        <f>[2]自有船应收租金!F1756</f>
        <v>第10期</v>
      </c>
      <c r="E1814" s="73" t="str">
        <f>[2]自有船应收租金!I1756</f>
        <v>2021.11.01-2021.11.16</v>
      </c>
      <c r="F1814" s="74">
        <f>[2]自有船应收租金!V1756</f>
        <v>-2856</v>
      </c>
      <c r="G1814" s="73">
        <f>[2]自有船应收租金!AA1756</f>
        <v>179106</v>
      </c>
      <c r="H1814" s="73">
        <f>IF([2]自有船应收租金!AB1756="","",[2]自有船应收租金!AB1756)</f>
        <v>179098.64</v>
      </c>
      <c r="I1814" s="77" t="str">
        <f>[2]自有船应收租金!Y1756</f>
        <v>船员劳务费v.172-173</v>
      </c>
    </row>
    <row r="1815" spans="2:9" s="53" customFormat="1" ht="12" customHeight="1">
      <c r="B1815" s="73" t="str">
        <f>[2]自有船应收租金!B1757</f>
        <v>A FUKU</v>
      </c>
      <c r="C1815" s="73" t="str">
        <f>[2]自有船应收租金!C1757</f>
        <v>TSL</v>
      </c>
      <c r="D1815" s="73" t="str">
        <f>[2]自有船应收租金!F1757</f>
        <v>第27期</v>
      </c>
      <c r="E1815" s="73" t="str">
        <f>[2]自有船应收租金!I1757</f>
        <v>2021.11.01-2021.11.16</v>
      </c>
      <c r="F1815" s="74">
        <f>[2]自有船应收租金!V1757</f>
        <v>0</v>
      </c>
      <c r="G1815" s="73">
        <f>[2]自有船应收租金!AA1757</f>
        <v>154237.5</v>
      </c>
      <c r="H1815" s="73">
        <f>IF([2]自有船应收租金!AB1757="","",[2]自有船应收租金!AB1757)</f>
        <v>154220.14000000001</v>
      </c>
      <c r="I1815" s="77" t="str">
        <f>[2]自有船应收租金!Y1757</f>
        <v>1.25%佣金</v>
      </c>
    </row>
    <row r="1816" spans="2:9" s="53" customFormat="1" ht="12" customHeight="1">
      <c r="B1816" s="73" t="str">
        <f>[2]自有船应收租金!B1758</f>
        <v>Bremen Trader</v>
      </c>
      <c r="C1816" s="73" t="str">
        <f>[2]自有船应收租金!C1758</f>
        <v>sealand</v>
      </c>
      <c r="D1816" s="73" t="str">
        <f>[2]自有船应收租金!F1758</f>
        <v>第08期</v>
      </c>
      <c r="E1816" s="73" t="str">
        <f>[2]自有船应收租金!I1758</f>
        <v>2021.11.01-2021.12.01</v>
      </c>
      <c r="F1816" s="74">
        <f>[2]自有船应收租金!V1758</f>
        <v>0</v>
      </c>
      <c r="G1816" s="73">
        <f>[2]自有船应收租金!AA1758</f>
        <v>520487.5</v>
      </c>
      <c r="H1816" s="73">
        <f>IF([2]自有船应收租金!AB1758="","",[2]自有船应收租金!AB1758)</f>
        <v>520487.5</v>
      </c>
      <c r="I1816" s="77" t="str">
        <f>[2]自有船应收租金!Y1758</f>
        <v>油样检测</v>
      </c>
    </row>
    <row r="1817" spans="2:9" s="53" customFormat="1" ht="12" customHeight="1">
      <c r="B1817" s="73" t="str">
        <f>[2]自有船应收租金!B1759</f>
        <v>A ASO</v>
      </c>
      <c r="C1817" s="73" t="str">
        <f>[2]自有船应收租金!C1759</f>
        <v>sealand</v>
      </c>
      <c r="D1817" s="73" t="str">
        <f>[2]自有船应收租金!F1759</f>
        <v>第04期</v>
      </c>
      <c r="E1817" s="73" t="str">
        <f>[2]自有船应收租金!I1759</f>
        <v>2021.11.01-2021.12.01</v>
      </c>
      <c r="F1817" s="74">
        <f>[2]自有船应收租金!V1759</f>
        <v>0</v>
      </c>
      <c r="G1817" s="73">
        <f>[2]自有船应收租金!AA1759</f>
        <v>949173.1</v>
      </c>
      <c r="H1817" s="73">
        <f>IF([2]自有船应收租金!AB1759="","",[2]自有船应收租金!AB1759)</f>
        <v>949173.1</v>
      </c>
      <c r="I1817" s="77" t="str">
        <f>[2]自有船应收租金!Y1759</f>
        <v>1.25%经纪佣金/油样检测</v>
      </c>
    </row>
    <row r="1818" spans="2:9" s="53" customFormat="1" ht="12" customHeight="1">
      <c r="B1818" s="73" t="str">
        <f>[2]自有船应收租金!B1760</f>
        <v>A XINXIA</v>
      </c>
      <c r="C1818" s="73" t="str">
        <f>[2]自有船应收租金!C1760</f>
        <v>SKR</v>
      </c>
      <c r="D1818" s="73" t="str">
        <f>[2]自有船应收租金!F1760</f>
        <v>第08期</v>
      </c>
      <c r="E1818" s="73" t="str">
        <f>[2]自有船应收租金!I1760</f>
        <v>2021.11.01-2021.11.16</v>
      </c>
      <c r="F1818" s="74">
        <f>[2]自有船应收租金!V1760</f>
        <v>0</v>
      </c>
      <c r="G1818" s="73">
        <f>[2]自有船应收租金!AA1760</f>
        <v>282459.02</v>
      </c>
      <c r="H1818" s="73">
        <f>IF([2]自有船应收租金!AB1760="","",[2]自有船应收租金!AB1760)</f>
        <v>282451.68</v>
      </c>
      <c r="I1818" s="77">
        <f>[2]自有船应收租金!Y1760</f>
        <v>0</v>
      </c>
    </row>
    <row r="1819" spans="2:9" s="53" customFormat="1" ht="12" customHeight="1">
      <c r="B1819" s="73" t="str">
        <f>[2]自有船应收租金!B1761</f>
        <v>ACACIA VIRGO</v>
      </c>
      <c r="C1819" s="73" t="str">
        <f>[2]自有船应收租金!C1761</f>
        <v>SKR</v>
      </c>
      <c r="D1819" s="73" t="str">
        <f>[2]自有船应收租金!F1761</f>
        <v>第15期</v>
      </c>
      <c r="E1819" s="73" t="str">
        <f>[2]自有船应收租金!I1761</f>
        <v>2021.11.01-2021.11.16</v>
      </c>
      <c r="F1819" s="74">
        <f>[2]自有船应收租金!V1761</f>
        <v>0</v>
      </c>
      <c r="G1819" s="73">
        <f>[2]自有船应收租金!AA1761</f>
        <v>154918.13</v>
      </c>
      <c r="H1819" s="73">
        <f>IF([2]自有船应收租金!AB1761="","",[2]自有船应收租金!AB1761)</f>
        <v>154564.46</v>
      </c>
      <c r="I1819" s="77" t="str">
        <f>[2]自有船应收租金!Y1761</f>
        <v>1.25%佣金</v>
      </c>
    </row>
    <row r="1820" spans="2:9" s="53" customFormat="1" ht="12" customHeight="1">
      <c r="B1820" s="73" t="str">
        <f>[2]自有船应收租金!B1762</f>
        <v>A Daisen</v>
      </c>
      <c r="C1820" s="73" t="str">
        <f>[2]自有船应收租金!C1762</f>
        <v>CUL</v>
      </c>
      <c r="D1820" s="73" t="str">
        <f>[2]自有船应收租金!F1762</f>
        <v>第08期</v>
      </c>
      <c r="E1820" s="73" t="str">
        <f>[2]自有船应收租金!I1762</f>
        <v>2021.11.02-2021.11.17</v>
      </c>
      <c r="F1820" s="74">
        <f>[2]自有船应收租金!V1762</f>
        <v>0</v>
      </c>
      <c r="G1820" s="73">
        <f>[2]自有船应收租金!AA1762</f>
        <v>1125900</v>
      </c>
      <c r="H1820" s="73">
        <f>IF([2]自有船应收租金!AB1762="","",[2]自有船应收租金!AB1762)</f>
        <v>1125900</v>
      </c>
      <c r="I1820" s="77">
        <f>[2]自有船应收租金!Y1762</f>
        <v>0</v>
      </c>
    </row>
    <row r="1821" spans="2:9" s="53" customFormat="1" ht="12" customHeight="1">
      <c r="B1821" s="73" t="str">
        <f>[2]自有船应收租金!B1763</f>
        <v>LISBOA</v>
      </c>
      <c r="C1821" s="73" t="str">
        <f>[2]自有船应收租金!C1763</f>
        <v>KMTC</v>
      </c>
      <c r="D1821" s="73" t="str">
        <f>[2]自有船应收租金!F1763</f>
        <v>Prefinal</v>
      </c>
      <c r="E1821" s="73" t="str">
        <f>[2]自有船应收租金!I1763</f>
        <v>2021.11.03-2021.11.08</v>
      </c>
      <c r="F1821" s="74">
        <f>[2]自有船应收租金!V1763</f>
        <v>0</v>
      </c>
      <c r="G1821" s="73">
        <f>[2]自有船应收租金!AA1763</f>
        <v>39733.333333333299</v>
      </c>
      <c r="H1821" s="73">
        <f>IF([2]自有船应收租金!AB1763="","",[2]自有船应收租金!AB1763)</f>
        <v>39731.410000000003</v>
      </c>
      <c r="I1821" s="77">
        <f>[2]自有船应收租金!Y1763</f>
        <v>0</v>
      </c>
    </row>
    <row r="1822" spans="2:9" s="53" customFormat="1" ht="12" customHeight="1">
      <c r="B1822" s="73" t="str">
        <f>[2]自有船应收租金!B1764</f>
        <v>A MIZUHO</v>
      </c>
      <c r="C1822" s="73" t="str">
        <f>[2]自有船应收租金!C1764</f>
        <v>Heung-A</v>
      </c>
      <c r="D1822" s="73" t="str">
        <f>[2]自有船应收租金!F1764</f>
        <v>第18期</v>
      </c>
      <c r="E1822" s="73" t="str">
        <f>[2]自有船应收租金!I1764</f>
        <v>2021.11.04-2021.11.19</v>
      </c>
      <c r="F1822" s="74">
        <f>[2]自有船应收租金!V1764</f>
        <v>0</v>
      </c>
      <c r="G1822" s="73">
        <f>[2]自有船应收租金!AA1764</f>
        <v>176116.438356164</v>
      </c>
      <c r="H1822" s="73">
        <f>IF([2]自有船应收租金!AB1764="","",[2]自有船应收租金!AB1764)</f>
        <v>176109.08</v>
      </c>
      <c r="I1822" s="77">
        <f>[2]自有船应收租金!Y1764</f>
        <v>0</v>
      </c>
    </row>
    <row r="1823" spans="2:9">
      <c r="B1823" s="68"/>
      <c r="C1823" s="68"/>
      <c r="D1823" s="68"/>
      <c r="E1823" s="68"/>
      <c r="F1823" s="80"/>
      <c r="G1823" s="68"/>
      <c r="H1823" s="68"/>
    </row>
    <row r="1824" spans="2:9">
      <c r="B1824" s="68"/>
      <c r="C1824" s="68"/>
      <c r="D1824" s="68"/>
      <c r="E1824" s="68"/>
      <c r="F1824" s="80"/>
      <c r="G1824" s="68"/>
      <c r="H1824" s="68"/>
    </row>
    <row r="1825" spans="2:8">
      <c r="B1825" s="68"/>
      <c r="C1825" s="68"/>
      <c r="D1825" s="68"/>
      <c r="E1825" s="68"/>
      <c r="F1825" s="80"/>
      <c r="G1825" s="68"/>
      <c r="H1825" s="68"/>
    </row>
  </sheetData>
  <autoFilter ref="B18:I55">
    <filterColumn colId="7">
      <filters>
        <filter val="未加"/>
      </filters>
    </filterColumn>
  </autoFilter>
  <mergeCells count="8">
    <mergeCell ref="B2:H2"/>
    <mergeCell ref="B3:C3"/>
    <mergeCell ref="F3:G3"/>
    <mergeCell ref="B17:H17"/>
    <mergeCell ref="B59:C59"/>
    <mergeCell ref="B4:B9"/>
    <mergeCell ref="B10:B13"/>
    <mergeCell ref="B14:B15"/>
  </mergeCells>
  <phoneticPr fontId="33" type="noConversion"/>
  <conditionalFormatting sqref="J4">
    <cfRule type="cellIs" dxfId="1" priority="2" operator="equal">
      <formula>"拖班"</formula>
    </cfRule>
  </conditionalFormatting>
  <conditionalFormatting sqref="E4:E16">
    <cfRule type="cellIs" dxfId="0" priority="1" operator="equal">
      <formula>"拖班"</formula>
    </cfRule>
  </conditionalFormatting>
  <dataValidations count="9">
    <dataValidation type="list" allowBlank="1" showInputMessage="1" showErrorMessage="1" sqref="D21 D23 D25">
      <formula1>$D$4:$D$9</formula1>
    </dataValidation>
    <dataValidation type="list" allowBlank="1" showInputMessage="1" showErrorMessage="1" sqref="C19:C54">
      <formula1>$L$4:$L$13</formula1>
    </dataValidation>
    <dataValidation type="list" allowBlank="1" showInputMessage="1" showErrorMessage="1" sqref="D10:D11">
      <formula1>$M$6:$M$7</formula1>
    </dataValidation>
    <dataValidation type="list" allowBlank="1" showInputMessage="1" showErrorMessage="1" sqref="D13:D14"/>
    <dataValidation type="list" allowBlank="1" showInputMessage="1" showErrorMessage="1" sqref="E19:E54">
      <formula1>$J$14:$J$21</formula1>
    </dataValidation>
    <dataValidation type="list" allowBlank="1" showInputMessage="1" showErrorMessage="1" sqref="F19:F54">
      <formula1>$K$14:$K$21</formula1>
    </dataValidation>
    <dataValidation type="list" allowBlank="1" showInputMessage="1" showErrorMessage="1" sqref="H4:H12">
      <formula1>$J$6:$J$13</formula1>
    </dataValidation>
    <dataValidation type="list" allowBlank="1" showInputMessage="1" showErrorMessage="1" sqref="H13:H16">
      <formula1>$J$6:$J$12</formula1>
    </dataValidation>
    <dataValidation type="list" allowBlank="1" showInputMessage="1" showErrorMessage="1" sqref="I19:I54">
      <formula1>$L$15:$L$16</formula1>
    </dataValidation>
  </dataValidations>
  <pageMargins left="0.25" right="0.25" top="0.75" bottom="0.75" header="0.3" footer="0.3"/>
  <pageSetup paperSize="9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V1822"/>
  <sheetViews>
    <sheetView showGridLines="0" showZeros="0" zoomScale="115" zoomScaleNormal="115" workbookViewId="0">
      <pane xSplit="1" topLeftCell="D1" activePane="topRight" state="frozen"/>
      <selection pane="topRight" activeCell="G20" sqref="G20"/>
    </sheetView>
  </sheetViews>
  <sheetFormatPr defaultColWidth="9" defaultRowHeight="24.75" customHeight="1"/>
  <cols>
    <col min="1" max="1" width="4.625" style="4" customWidth="1"/>
    <col min="2" max="2" width="6.375" style="4" customWidth="1"/>
    <col min="3" max="3" width="12.375" style="4" customWidth="1"/>
    <col min="4" max="4" width="15.625" style="4" customWidth="1"/>
    <col min="5" max="5" width="9" style="4"/>
    <col min="6" max="17" width="12.375" style="4" customWidth="1"/>
    <col min="18" max="18" width="12.75" style="4" customWidth="1"/>
    <col min="19" max="33" width="12.375" style="4" customWidth="1"/>
    <col min="34" max="35" width="11.125" style="4" customWidth="1"/>
    <col min="36" max="36" width="19" style="4" customWidth="1"/>
    <col min="37" max="38" width="11.125" style="4" customWidth="1"/>
    <col min="39" max="256" width="9" style="4"/>
  </cols>
  <sheetData>
    <row r="1" spans="1:36" ht="24.75" customHeight="1">
      <c r="A1" s="5" t="s">
        <v>104</v>
      </c>
      <c r="B1" s="5"/>
      <c r="C1" s="5"/>
      <c r="F1" s="6"/>
      <c r="G1" s="6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6" ht="12.75" customHeight="1">
      <c r="A2" s="5"/>
      <c r="B2" s="5"/>
      <c r="C2" s="5">
        <f ca="1">NOW()</f>
        <v>45821.575932523148</v>
      </c>
      <c r="D2" s="7"/>
      <c r="F2" s="188" t="s">
        <v>4</v>
      </c>
      <c r="G2" s="188"/>
      <c r="H2" s="188"/>
      <c r="I2" s="188"/>
      <c r="J2" s="40"/>
      <c r="K2" s="40"/>
      <c r="L2" s="40"/>
      <c r="M2" s="40"/>
      <c r="N2" s="40"/>
      <c r="O2" s="40"/>
      <c r="P2" s="40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6" ht="12" customHeight="1">
      <c r="A3" s="5"/>
      <c r="B3" s="5"/>
      <c r="C3" s="5"/>
      <c r="F3" s="189" t="s">
        <v>189</v>
      </c>
      <c r="G3" s="189"/>
      <c r="H3" s="189"/>
      <c r="I3" s="40"/>
      <c r="J3" s="40"/>
      <c r="K3" s="40"/>
      <c r="L3" s="40"/>
      <c r="M3" s="40"/>
      <c r="N3" s="40"/>
      <c r="O3" s="40"/>
      <c r="P3" s="40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6" ht="12.75" customHeight="1">
      <c r="A4" s="5"/>
      <c r="B4" s="5"/>
      <c r="F4" s="6"/>
      <c r="G4" s="6"/>
      <c r="H4" s="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6" ht="12.75" customHeight="1">
      <c r="A5" s="5"/>
      <c r="B5" s="5"/>
      <c r="C5" s="5"/>
      <c r="F5" s="8"/>
      <c r="G5" s="9" t="s">
        <v>6</v>
      </c>
      <c r="H5" s="9"/>
      <c r="I5" s="8"/>
      <c r="J5" s="9" t="s">
        <v>7</v>
      </c>
      <c r="K5" s="9"/>
      <c r="L5" s="8"/>
      <c r="M5" s="9" t="s">
        <v>8</v>
      </c>
      <c r="N5" s="41"/>
      <c r="O5" s="42"/>
      <c r="P5" s="41" t="s">
        <v>6</v>
      </c>
      <c r="Q5" s="44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6" ht="13.5" customHeight="1">
      <c r="A6" s="10" t="s">
        <v>9</v>
      </c>
      <c r="B6" s="10" t="s">
        <v>0</v>
      </c>
      <c r="C6" s="10" t="s">
        <v>1</v>
      </c>
      <c r="D6" s="10" t="s">
        <v>2</v>
      </c>
      <c r="E6" s="11" t="s">
        <v>3</v>
      </c>
      <c r="F6" s="12" t="s">
        <v>10</v>
      </c>
      <c r="G6" s="10" t="s">
        <v>11</v>
      </c>
      <c r="H6" s="10" t="s">
        <v>12</v>
      </c>
      <c r="I6" s="10" t="s">
        <v>10</v>
      </c>
      <c r="J6" s="10" t="s">
        <v>11</v>
      </c>
      <c r="K6" s="10" t="s">
        <v>12</v>
      </c>
      <c r="L6" s="14" t="s">
        <v>10</v>
      </c>
      <c r="M6" s="14" t="s">
        <v>11</v>
      </c>
      <c r="N6" s="14" t="s">
        <v>12</v>
      </c>
      <c r="O6" s="14" t="s">
        <v>10</v>
      </c>
      <c r="P6" s="14" t="s">
        <v>11</v>
      </c>
      <c r="Q6" s="14" t="s">
        <v>12</v>
      </c>
      <c r="R6" s="11" t="s">
        <v>13</v>
      </c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2.75" customHeight="1">
      <c r="A7" s="13">
        <v>1</v>
      </c>
      <c r="B7" s="14" t="s">
        <v>115</v>
      </c>
      <c r="C7" s="15" t="s">
        <v>190</v>
      </c>
      <c r="D7" s="14" t="s">
        <v>159</v>
      </c>
      <c r="E7" s="14" t="s">
        <v>191</v>
      </c>
      <c r="F7" s="2">
        <v>43847.229166666701</v>
      </c>
      <c r="G7" s="2">
        <v>43847.729166666701</v>
      </c>
      <c r="H7" s="2">
        <v>43848.479166666701</v>
      </c>
      <c r="I7" s="2">
        <v>43851.25</v>
      </c>
      <c r="J7" s="2">
        <v>43851.291666666701</v>
      </c>
      <c r="K7" s="39">
        <v>43851.666666666701</v>
      </c>
      <c r="L7" s="39">
        <v>43851.6875</v>
      </c>
      <c r="M7" s="39">
        <v>43851.708333333299</v>
      </c>
      <c r="N7" s="39">
        <v>43851.916666666701</v>
      </c>
      <c r="O7" s="2"/>
      <c r="P7" s="2"/>
      <c r="Q7" s="2"/>
      <c r="R7" s="47"/>
      <c r="S7" s="1"/>
      <c r="T7" s="1"/>
      <c r="U7" s="1"/>
      <c r="AC7" s="4" t="s">
        <v>104</v>
      </c>
    </row>
    <row r="8" spans="1:36" ht="12.75" customHeight="1">
      <c r="A8" s="3"/>
      <c r="B8" s="3"/>
      <c r="C8" s="3"/>
      <c r="D8" s="3"/>
      <c r="E8" s="3"/>
      <c r="F8" s="6"/>
      <c r="G8" s="6"/>
      <c r="H8" s="6"/>
      <c r="I8" s="3"/>
      <c r="J8" s="3"/>
      <c r="K8" s="3"/>
      <c r="L8" s="3"/>
      <c r="M8" s="3"/>
      <c r="N8" s="3"/>
      <c r="O8" s="1"/>
      <c r="P8" s="1"/>
      <c r="Q8" s="1"/>
      <c r="R8" s="1"/>
      <c r="S8" s="1"/>
      <c r="T8" s="16"/>
      <c r="U8" s="16"/>
      <c r="V8" s="16"/>
      <c r="W8" s="16"/>
      <c r="X8" s="1"/>
      <c r="Y8" s="1"/>
      <c r="Z8" s="1"/>
      <c r="AA8" s="1"/>
    </row>
    <row r="9" spans="1:36" ht="10.5" customHeight="1">
      <c r="A9" s="16"/>
      <c r="B9" s="16"/>
      <c r="C9" s="1"/>
      <c r="D9" s="1"/>
      <c r="E9" s="16"/>
      <c r="F9" s="6"/>
      <c r="G9" s="6"/>
      <c r="H9" s="6"/>
      <c r="I9" s="3"/>
      <c r="J9" s="3"/>
      <c r="K9" s="3"/>
      <c r="L9" s="16"/>
      <c r="M9" s="16"/>
      <c r="N9" s="16"/>
      <c r="O9" s="16"/>
      <c r="P9" s="16"/>
      <c r="Q9" s="16"/>
      <c r="R9" s="16"/>
      <c r="S9" s="16"/>
      <c r="T9" s="16"/>
      <c r="U9" s="1"/>
      <c r="Z9" s="16"/>
      <c r="AA9" s="16"/>
      <c r="AB9" s="16"/>
      <c r="AC9" s="16"/>
      <c r="AD9" s="16"/>
    </row>
    <row r="10" spans="1:36" ht="12.75" customHeight="1">
      <c r="A10" s="17"/>
      <c r="B10" s="1"/>
      <c r="C10" s="1"/>
      <c r="D10" s="1"/>
      <c r="E10" s="1"/>
      <c r="F10" s="8"/>
      <c r="G10" s="9" t="s">
        <v>6</v>
      </c>
      <c r="H10" s="9"/>
      <c r="I10" s="9"/>
      <c r="J10" s="9" t="s">
        <v>19</v>
      </c>
      <c r="K10" s="9"/>
      <c r="L10" s="8"/>
      <c r="M10" s="9" t="s">
        <v>20</v>
      </c>
      <c r="N10" s="9"/>
      <c r="O10" s="42"/>
      <c r="P10" s="41" t="s">
        <v>6</v>
      </c>
      <c r="Q10" s="44"/>
      <c r="R10" s="5"/>
      <c r="S10" s="5"/>
      <c r="T10" s="16"/>
      <c r="U10" s="1"/>
    </row>
    <row r="11" spans="1:36" ht="12.75" customHeight="1">
      <c r="A11" s="18" t="s">
        <v>9</v>
      </c>
      <c r="B11" s="10" t="s">
        <v>0</v>
      </c>
      <c r="C11" s="10" t="s">
        <v>1</v>
      </c>
      <c r="D11" s="10" t="s">
        <v>2</v>
      </c>
      <c r="E11" s="11" t="s">
        <v>3</v>
      </c>
      <c r="F11" s="9" t="s">
        <v>10</v>
      </c>
      <c r="G11" s="8" t="s">
        <v>11</v>
      </c>
      <c r="H11" s="8" t="s">
        <v>12</v>
      </c>
      <c r="I11" s="8" t="s">
        <v>10</v>
      </c>
      <c r="J11" s="8" t="s">
        <v>11</v>
      </c>
      <c r="K11" s="8" t="s">
        <v>12</v>
      </c>
      <c r="L11" s="21" t="s">
        <v>10</v>
      </c>
      <c r="M11" s="21" t="s">
        <v>11</v>
      </c>
      <c r="N11" s="21" t="s">
        <v>12</v>
      </c>
      <c r="O11" s="14" t="s">
        <v>10</v>
      </c>
      <c r="P11" s="14" t="s">
        <v>11</v>
      </c>
      <c r="Q11" s="14" t="s">
        <v>12</v>
      </c>
      <c r="R11" s="11" t="s">
        <v>13</v>
      </c>
      <c r="S11" s="1"/>
      <c r="T11" s="16"/>
      <c r="U11" s="16"/>
      <c r="V11" s="16"/>
      <c r="W11" s="16"/>
      <c r="X11" s="3"/>
      <c r="Y11" s="3"/>
    </row>
    <row r="12" spans="1:36" ht="12.75" customHeight="1">
      <c r="A12" s="13">
        <v>2</v>
      </c>
      <c r="B12" s="14" t="s">
        <v>116</v>
      </c>
      <c r="C12" s="15" t="s">
        <v>192</v>
      </c>
      <c r="D12" s="14" t="s">
        <v>151</v>
      </c>
      <c r="E12" s="14" t="s">
        <v>191</v>
      </c>
      <c r="F12" s="2">
        <v>43848</v>
      </c>
      <c r="G12" s="2">
        <v>43850.375</v>
      </c>
      <c r="H12" s="2">
        <v>43850.895833333299</v>
      </c>
      <c r="I12" s="43">
        <v>43853.25</v>
      </c>
      <c r="J12" s="39">
        <v>43853.291666666701</v>
      </c>
      <c r="K12" s="2"/>
      <c r="L12" s="43">
        <v>43852.458333333299</v>
      </c>
      <c r="M12" s="39">
        <v>43852.5</v>
      </c>
      <c r="N12" s="39">
        <v>43852.916666666701</v>
      </c>
      <c r="O12" s="2"/>
      <c r="P12" s="2"/>
      <c r="Q12" s="2"/>
      <c r="R12" s="47" t="s">
        <v>193</v>
      </c>
      <c r="S12" s="1"/>
      <c r="T12" s="3"/>
      <c r="U12" s="16"/>
      <c r="V12" s="16"/>
      <c r="W12" s="16"/>
      <c r="Y12" s="3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2.75" customHeight="1">
      <c r="A13" s="3"/>
      <c r="B13" s="3"/>
      <c r="C13" s="3"/>
      <c r="D13" s="3"/>
      <c r="E13" s="3"/>
      <c r="F13" s="6"/>
      <c r="G13" s="19"/>
      <c r="H13" s="6"/>
      <c r="I13" s="3"/>
      <c r="J13" s="3"/>
      <c r="K13" s="3"/>
      <c r="L13" s="3" t="s">
        <v>104</v>
      </c>
      <c r="M13" s="3"/>
      <c r="N13" s="3"/>
      <c r="R13" s="5"/>
      <c r="S13" s="5"/>
      <c r="T13" s="16"/>
      <c r="U13" s="5"/>
      <c r="Y13" s="16"/>
      <c r="Z13" s="5"/>
      <c r="AA13" s="5"/>
    </row>
    <row r="14" spans="1:36" ht="12.75" customHeight="1">
      <c r="A14" s="3"/>
      <c r="B14" s="3"/>
      <c r="C14" s="3"/>
      <c r="D14" s="3"/>
      <c r="E14" s="3"/>
      <c r="F14" s="6"/>
      <c r="G14" s="6"/>
      <c r="H14" s="6"/>
      <c r="I14" s="3"/>
      <c r="J14" s="3"/>
      <c r="K14" s="3"/>
      <c r="L14" s="3"/>
      <c r="M14" s="3"/>
      <c r="N14" s="3"/>
      <c r="O14" s="3"/>
      <c r="P14" s="3"/>
      <c r="Q14" s="3"/>
      <c r="R14" s="1"/>
      <c r="S14" s="1"/>
      <c r="T14" s="16"/>
      <c r="U14" s="1"/>
      <c r="Y14" s="16"/>
      <c r="Z14" s="1"/>
      <c r="AA14" s="1"/>
    </row>
    <row r="15" spans="1:36" ht="12.75" customHeight="1">
      <c r="A15" s="17"/>
      <c r="B15" s="1"/>
      <c r="C15" s="3"/>
      <c r="D15" s="3"/>
      <c r="E15" s="1"/>
      <c r="F15" s="8"/>
      <c r="G15" s="9" t="s">
        <v>33</v>
      </c>
      <c r="H15" s="9"/>
      <c r="I15" s="8"/>
      <c r="J15" s="9" t="s">
        <v>34</v>
      </c>
      <c r="K15" s="9"/>
      <c r="L15" s="42"/>
      <c r="M15" s="41" t="s">
        <v>7</v>
      </c>
      <c r="N15" s="44"/>
      <c r="O15" s="42"/>
      <c r="P15" s="41" t="s">
        <v>33</v>
      </c>
      <c r="Q15" s="44"/>
      <c r="R15" s="5"/>
      <c r="S15" s="16"/>
      <c r="T15" s="16"/>
      <c r="U15" s="3"/>
      <c r="V15" s="3"/>
      <c r="W15" s="3"/>
      <c r="X15" s="3"/>
    </row>
    <row r="16" spans="1:36" ht="12.75" customHeight="1">
      <c r="A16" s="18" t="s">
        <v>9</v>
      </c>
      <c r="B16" s="10" t="s">
        <v>0</v>
      </c>
      <c r="C16" s="10" t="s">
        <v>1</v>
      </c>
      <c r="D16" s="10" t="s">
        <v>2</v>
      </c>
      <c r="E16" s="11" t="s">
        <v>3</v>
      </c>
      <c r="F16" s="20" t="s">
        <v>10</v>
      </c>
      <c r="G16" s="21" t="s">
        <v>11</v>
      </c>
      <c r="H16" s="21" t="s">
        <v>12</v>
      </c>
      <c r="I16" s="21" t="s">
        <v>10</v>
      </c>
      <c r="J16" s="21" t="s">
        <v>11</v>
      </c>
      <c r="K16" s="21" t="s">
        <v>12</v>
      </c>
      <c r="L16" s="14" t="s">
        <v>10</v>
      </c>
      <c r="M16" s="14" t="s">
        <v>11</v>
      </c>
      <c r="N16" s="14" t="s">
        <v>12</v>
      </c>
      <c r="O16" s="14" t="s">
        <v>10</v>
      </c>
      <c r="P16" s="14" t="s">
        <v>11</v>
      </c>
      <c r="Q16" s="14" t="s">
        <v>12</v>
      </c>
      <c r="R16" s="11" t="s">
        <v>13</v>
      </c>
      <c r="T16" s="3"/>
      <c r="U16" s="3"/>
      <c r="V16" s="3"/>
      <c r="W16" s="3"/>
      <c r="X16" s="3"/>
    </row>
    <row r="17" spans="1:33" ht="12.75" customHeight="1">
      <c r="A17" s="13"/>
      <c r="B17" s="14" t="s">
        <v>118</v>
      </c>
      <c r="C17" s="15" t="s">
        <v>194</v>
      </c>
      <c r="D17" s="14" t="s">
        <v>121</v>
      </c>
      <c r="E17" s="14" t="s">
        <v>191</v>
      </c>
      <c r="F17" s="2">
        <v>43848.541666666701</v>
      </c>
      <c r="G17" s="2">
        <v>43848.583333333299</v>
      </c>
      <c r="H17" s="2">
        <v>43849.5625</v>
      </c>
      <c r="I17" s="39">
        <v>43852.6875</v>
      </c>
      <c r="J17" s="39">
        <v>43852.875</v>
      </c>
      <c r="K17" s="39">
        <v>43853.791666666701</v>
      </c>
      <c r="L17" s="2"/>
      <c r="M17" s="2"/>
      <c r="N17" s="2"/>
      <c r="O17" s="2"/>
      <c r="P17" s="2"/>
      <c r="Q17" s="2"/>
      <c r="R17" s="47"/>
      <c r="T17" s="16"/>
      <c r="U17" s="3"/>
      <c r="V17" s="3"/>
      <c r="W17" s="3"/>
      <c r="X17" s="3"/>
    </row>
    <row r="18" spans="1:33" ht="12.75" customHeight="1">
      <c r="A18" s="3"/>
      <c r="B18" s="3"/>
      <c r="C18" s="3"/>
      <c r="D18" s="3"/>
      <c r="E18" s="3"/>
      <c r="F18" s="6"/>
      <c r="G18" s="6"/>
      <c r="H18" s="6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ht="12.75" customHeight="1">
      <c r="A19" s="3"/>
      <c r="B19" s="3"/>
      <c r="C19" s="3"/>
      <c r="D19" s="3"/>
      <c r="E19" s="3"/>
      <c r="F19" s="6"/>
      <c r="G19" s="6"/>
      <c r="H19" s="6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ht="12.75" customHeight="1">
      <c r="A20" s="3"/>
      <c r="B20" s="3"/>
      <c r="C20" s="3"/>
      <c r="D20" s="3"/>
      <c r="E20" s="3"/>
      <c r="F20" s="8"/>
      <c r="G20" s="9" t="s">
        <v>33</v>
      </c>
      <c r="H20" s="9"/>
      <c r="I20" s="8"/>
      <c r="J20" s="9" t="s">
        <v>7</v>
      </c>
      <c r="K20" s="9"/>
      <c r="L20" s="8"/>
      <c r="M20" s="9" t="s">
        <v>8</v>
      </c>
      <c r="N20" s="41"/>
      <c r="O20" s="42"/>
      <c r="P20" s="41" t="s">
        <v>33</v>
      </c>
      <c r="Q20" s="44"/>
      <c r="R20" s="5"/>
      <c r="S20" s="3"/>
      <c r="T20" s="3"/>
      <c r="U20" s="3"/>
      <c r="V20" s="3"/>
      <c r="W20" s="3"/>
      <c r="X20" s="3"/>
      <c r="Y20" s="3"/>
    </row>
    <row r="21" spans="1:33" ht="12.75" customHeight="1">
      <c r="A21" s="18" t="s">
        <v>9</v>
      </c>
      <c r="B21" s="10" t="s">
        <v>0</v>
      </c>
      <c r="C21" s="10" t="s">
        <v>1</v>
      </c>
      <c r="D21" s="10" t="s">
        <v>2</v>
      </c>
      <c r="E21" s="11" t="s">
        <v>3</v>
      </c>
      <c r="F21" s="12" t="s">
        <v>10</v>
      </c>
      <c r="G21" s="10" t="s">
        <v>11</v>
      </c>
      <c r="H21" s="10" t="s">
        <v>12</v>
      </c>
      <c r="I21" s="10" t="s">
        <v>10</v>
      </c>
      <c r="J21" s="10" t="s">
        <v>11</v>
      </c>
      <c r="K21" s="10" t="s">
        <v>12</v>
      </c>
      <c r="L21" s="14" t="s">
        <v>10</v>
      </c>
      <c r="M21" s="14" t="s">
        <v>11</v>
      </c>
      <c r="N21" s="14" t="s">
        <v>12</v>
      </c>
      <c r="O21" s="14" t="s">
        <v>10</v>
      </c>
      <c r="P21" s="14" t="s">
        <v>11</v>
      </c>
      <c r="Q21" s="14" t="s">
        <v>12</v>
      </c>
      <c r="R21" s="11" t="s">
        <v>13</v>
      </c>
      <c r="S21" s="16"/>
      <c r="T21" s="16"/>
      <c r="U21" s="16"/>
      <c r="V21" s="16"/>
      <c r="W21" s="16"/>
      <c r="X21" s="16"/>
      <c r="Y21" s="16"/>
      <c r="Z21" s="16"/>
      <c r="AA21" s="16"/>
    </row>
    <row r="22" spans="1:33" ht="12.75" customHeight="1">
      <c r="A22" s="13">
        <v>4</v>
      </c>
      <c r="B22" s="14" t="s">
        <v>137</v>
      </c>
      <c r="C22" s="15" t="s">
        <v>195</v>
      </c>
      <c r="D22" s="14" t="s">
        <v>167</v>
      </c>
      <c r="E22" s="14" t="s">
        <v>196</v>
      </c>
      <c r="F22" s="2">
        <v>43847.458333333299</v>
      </c>
      <c r="G22" s="2">
        <v>43847.666666666701</v>
      </c>
      <c r="H22" s="2">
        <v>43848.125</v>
      </c>
      <c r="I22" s="2">
        <v>43850.625</v>
      </c>
      <c r="J22" s="2">
        <v>43850.645833333299</v>
      </c>
      <c r="K22" s="2">
        <v>43851.270833333299</v>
      </c>
      <c r="L22" s="2">
        <v>43851.291666666701</v>
      </c>
      <c r="M22" s="2">
        <v>43851.3125</v>
      </c>
      <c r="N22" s="2">
        <v>43851.583333333299</v>
      </c>
      <c r="O22" s="39">
        <v>43854.625</v>
      </c>
      <c r="P22" s="2"/>
      <c r="Q22" s="2"/>
      <c r="R22" s="47"/>
      <c r="S22" s="16"/>
      <c r="T22" s="16"/>
      <c r="U22" s="16"/>
      <c r="V22" s="16"/>
      <c r="W22" s="16"/>
      <c r="X22" s="16"/>
      <c r="Y22" s="16"/>
      <c r="Z22" s="16"/>
      <c r="AA22" s="16"/>
    </row>
    <row r="23" spans="1:33" ht="12.75" customHeight="1">
      <c r="A23" s="3"/>
      <c r="B23" s="3"/>
      <c r="C23" s="3"/>
      <c r="D23" s="3"/>
      <c r="E23" s="3"/>
      <c r="F23" s="6"/>
      <c r="G23" s="6"/>
      <c r="H23" s="6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ht="12.75" customHeight="1">
      <c r="A24" s="3"/>
      <c r="B24" s="3"/>
      <c r="C24" s="3"/>
      <c r="D24" s="3"/>
      <c r="E24" s="3"/>
      <c r="F24" s="6"/>
      <c r="G24" s="6"/>
      <c r="H24" s="6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ht="12.75" customHeight="1">
      <c r="A25" s="17"/>
      <c r="B25" s="1"/>
      <c r="C25" s="1"/>
      <c r="D25" s="1"/>
      <c r="E25" s="1"/>
      <c r="F25" s="8"/>
      <c r="G25" s="9" t="s">
        <v>41</v>
      </c>
      <c r="H25" s="9"/>
      <c r="I25" s="34"/>
      <c r="J25" s="20" t="s">
        <v>42</v>
      </c>
      <c r="K25" s="35"/>
      <c r="L25" s="8"/>
      <c r="M25" s="9" t="s">
        <v>20</v>
      </c>
      <c r="N25" s="9"/>
      <c r="O25" s="8"/>
      <c r="P25" s="9" t="s">
        <v>19</v>
      </c>
      <c r="Q25" s="9"/>
      <c r="R25" s="190" t="s">
        <v>41</v>
      </c>
      <c r="S25" s="191"/>
      <c r="T25" s="192"/>
    </row>
    <row r="26" spans="1:33" ht="12.75" customHeight="1">
      <c r="A26" s="18" t="s">
        <v>9</v>
      </c>
      <c r="B26" s="10" t="s">
        <v>0</v>
      </c>
      <c r="C26" s="10" t="s">
        <v>1</v>
      </c>
      <c r="D26" s="10" t="s">
        <v>2</v>
      </c>
      <c r="E26" s="11" t="s">
        <v>3</v>
      </c>
      <c r="F26" s="20" t="s">
        <v>10</v>
      </c>
      <c r="G26" s="21" t="s">
        <v>11</v>
      </c>
      <c r="H26" s="21" t="s">
        <v>12</v>
      </c>
      <c r="I26" s="32" t="s">
        <v>10</v>
      </c>
      <c r="J26" s="32" t="s">
        <v>11</v>
      </c>
      <c r="K26" s="32" t="s">
        <v>12</v>
      </c>
      <c r="L26" s="21" t="s">
        <v>10</v>
      </c>
      <c r="M26" s="21" t="s">
        <v>11</v>
      </c>
      <c r="N26" s="21" t="s">
        <v>12</v>
      </c>
      <c r="O26" s="21" t="s">
        <v>10</v>
      </c>
      <c r="P26" s="21" t="s">
        <v>11</v>
      </c>
      <c r="Q26" s="21" t="s">
        <v>12</v>
      </c>
      <c r="R26" s="32" t="s">
        <v>10</v>
      </c>
      <c r="S26" s="32" t="s">
        <v>11</v>
      </c>
      <c r="T26" s="32" t="s">
        <v>12</v>
      </c>
      <c r="U26" s="48" t="s">
        <v>13</v>
      </c>
    </row>
    <row r="27" spans="1:33" ht="12.75" customHeight="1">
      <c r="A27" s="13">
        <v>5</v>
      </c>
      <c r="B27" s="14" t="s">
        <v>119</v>
      </c>
      <c r="C27" s="15" t="s">
        <v>197</v>
      </c>
      <c r="D27" s="14" t="s">
        <v>155</v>
      </c>
      <c r="E27" s="14" t="s">
        <v>191</v>
      </c>
      <c r="F27" s="2">
        <v>43847.416666666701</v>
      </c>
      <c r="G27" s="2">
        <v>43847.666666666701</v>
      </c>
      <c r="H27" s="2">
        <v>43848.083333333299</v>
      </c>
      <c r="I27" s="2">
        <v>43848.458333333299</v>
      </c>
      <c r="J27" s="2">
        <v>43848.583333333299</v>
      </c>
      <c r="K27" s="2">
        <v>43849.520833333299</v>
      </c>
      <c r="L27" s="43">
        <v>43852.666666666701</v>
      </c>
      <c r="M27" s="39">
        <v>43853.416666666701</v>
      </c>
      <c r="N27" s="39">
        <v>43853.708333333299</v>
      </c>
      <c r="O27" s="43">
        <v>43851.791666666701</v>
      </c>
      <c r="P27" s="39">
        <v>43852.291666666701</v>
      </c>
      <c r="Q27" s="39">
        <v>43852.625</v>
      </c>
      <c r="R27" s="2"/>
      <c r="S27" s="2"/>
      <c r="T27" s="2"/>
      <c r="U27" s="47" t="s">
        <v>198</v>
      </c>
    </row>
    <row r="28" spans="1:33" ht="12.75" customHeight="1">
      <c r="A28" s="22"/>
      <c r="B28" s="22"/>
      <c r="C28" s="22"/>
      <c r="D28" s="22"/>
      <c r="E28" s="6"/>
      <c r="F28" s="193"/>
      <c r="G28" s="193"/>
      <c r="H28" s="193"/>
      <c r="I28" s="194"/>
      <c r="J28" s="194"/>
      <c r="K28" s="194"/>
      <c r="L28" s="22"/>
      <c r="M28" s="22"/>
      <c r="N28" s="22"/>
      <c r="O28" s="22"/>
      <c r="P28" s="45"/>
      <c r="Q28" s="22"/>
      <c r="R28" s="193"/>
      <c r="S28" s="193"/>
      <c r="T28" s="193"/>
      <c r="X28" s="3"/>
      <c r="Y28" s="3"/>
      <c r="Z28" s="3"/>
      <c r="AA28" s="3"/>
      <c r="AB28" s="3"/>
      <c r="AC28" s="3"/>
    </row>
    <row r="29" spans="1:33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3" ht="12.75" customHeight="1">
      <c r="A30" s="17"/>
      <c r="B30" s="1"/>
      <c r="C30" s="1"/>
      <c r="D30" s="1"/>
      <c r="E30" s="1"/>
      <c r="F30" s="8"/>
      <c r="G30" s="9" t="s">
        <v>199</v>
      </c>
      <c r="H30" s="23"/>
      <c r="I30" s="8"/>
      <c r="J30" s="9" t="s">
        <v>200</v>
      </c>
      <c r="K30" s="9"/>
      <c r="L30" s="21"/>
      <c r="M30" s="9" t="s">
        <v>42</v>
      </c>
      <c r="N30" s="31"/>
      <c r="O30" s="9"/>
      <c r="P30" s="9" t="s">
        <v>7</v>
      </c>
      <c r="Q30" s="9"/>
      <c r="R30" s="8"/>
      <c r="S30" s="9" t="s">
        <v>8</v>
      </c>
      <c r="T30" s="9"/>
      <c r="U30" s="8"/>
      <c r="V30" s="9" t="s">
        <v>201</v>
      </c>
      <c r="W30" s="9"/>
      <c r="X30" s="8"/>
      <c r="Y30" s="9" t="s">
        <v>202</v>
      </c>
      <c r="Z30" s="9"/>
      <c r="AA30" s="8"/>
      <c r="AB30" s="9" t="s">
        <v>34</v>
      </c>
      <c r="AC30" s="9"/>
      <c r="AD30" s="195" t="s">
        <v>200</v>
      </c>
      <c r="AE30" s="193"/>
      <c r="AF30" s="196"/>
    </row>
    <row r="31" spans="1:33" ht="13.5" customHeight="1">
      <c r="A31" s="18" t="s">
        <v>9</v>
      </c>
      <c r="B31" s="10" t="s">
        <v>0</v>
      </c>
      <c r="C31" s="10" t="s">
        <v>1</v>
      </c>
      <c r="D31" s="10" t="s">
        <v>2</v>
      </c>
      <c r="E31" s="11" t="s">
        <v>3</v>
      </c>
      <c r="F31" s="21" t="s">
        <v>10</v>
      </c>
      <c r="G31" s="21" t="s">
        <v>11</v>
      </c>
      <c r="H31" s="2" t="s">
        <v>12</v>
      </c>
      <c r="I31" s="20" t="s">
        <v>10</v>
      </c>
      <c r="J31" s="21" t="s">
        <v>11</v>
      </c>
      <c r="K31" s="21" t="s">
        <v>12</v>
      </c>
      <c r="L31" s="32" t="s">
        <v>10</v>
      </c>
      <c r="M31" s="2" t="s">
        <v>11</v>
      </c>
      <c r="N31" s="36" t="s">
        <v>12</v>
      </c>
      <c r="O31" s="21" t="s">
        <v>10</v>
      </c>
      <c r="P31" s="21" t="s">
        <v>11</v>
      </c>
      <c r="Q31" s="21" t="s">
        <v>12</v>
      </c>
      <c r="R31" s="21" t="s">
        <v>10</v>
      </c>
      <c r="S31" s="21" t="s">
        <v>11</v>
      </c>
      <c r="T31" s="21" t="s">
        <v>12</v>
      </c>
      <c r="U31" s="21" t="s">
        <v>10</v>
      </c>
      <c r="V31" s="21" t="s">
        <v>11</v>
      </c>
      <c r="W31" s="21" t="s">
        <v>12</v>
      </c>
      <c r="X31" s="21" t="s">
        <v>10</v>
      </c>
      <c r="Y31" s="21" t="s">
        <v>11</v>
      </c>
      <c r="Z31" s="21" t="s">
        <v>12</v>
      </c>
      <c r="AA31" s="21" t="s">
        <v>10</v>
      </c>
      <c r="AB31" s="21" t="s">
        <v>11</v>
      </c>
      <c r="AC31" s="21" t="s">
        <v>12</v>
      </c>
      <c r="AD31" s="21" t="s">
        <v>10</v>
      </c>
      <c r="AE31" s="21" t="s">
        <v>11</v>
      </c>
      <c r="AF31" s="2" t="s">
        <v>12</v>
      </c>
      <c r="AG31" s="48" t="s">
        <v>13</v>
      </c>
    </row>
    <row r="32" spans="1:33" ht="12.75" customHeight="1">
      <c r="A32" s="13">
        <v>6</v>
      </c>
      <c r="B32" s="10" t="s">
        <v>56</v>
      </c>
      <c r="C32" s="24" t="s">
        <v>203</v>
      </c>
      <c r="D32" s="10" t="s">
        <v>154</v>
      </c>
      <c r="E32" s="14" t="s">
        <v>204</v>
      </c>
      <c r="F32" s="25"/>
      <c r="G32" s="25"/>
      <c r="H32" s="25"/>
      <c r="I32" s="2">
        <v>43847.375</v>
      </c>
      <c r="J32" s="2">
        <v>43847.458333333299</v>
      </c>
      <c r="K32" s="2">
        <v>43848.708333333299</v>
      </c>
      <c r="L32" s="2">
        <v>43849.416666666701</v>
      </c>
      <c r="M32" s="2">
        <v>43849.5</v>
      </c>
      <c r="N32" s="2">
        <v>43850.3125</v>
      </c>
      <c r="O32" s="39">
        <v>43853.208333333299</v>
      </c>
      <c r="P32" s="39">
        <v>43853.333333333299</v>
      </c>
      <c r="Q32" s="39">
        <v>43853.625</v>
      </c>
      <c r="R32" s="46"/>
      <c r="S32" s="2"/>
      <c r="T32" s="2"/>
      <c r="U32" s="46"/>
      <c r="V32" s="2"/>
      <c r="W32" s="2"/>
      <c r="X32" s="46"/>
      <c r="Y32" s="2"/>
      <c r="Z32" s="2"/>
      <c r="AA32" s="2"/>
      <c r="AB32" s="2"/>
      <c r="AC32" s="2"/>
      <c r="AD32" s="2"/>
      <c r="AE32" s="2"/>
      <c r="AF32" s="2"/>
      <c r="AG32" s="46"/>
    </row>
    <row r="33" spans="1:37" ht="12.75" customHeight="1">
      <c r="A33" s="13"/>
      <c r="B33" s="14" t="s">
        <v>56</v>
      </c>
      <c r="C33" s="15" t="s">
        <v>205</v>
      </c>
      <c r="D33" s="14" t="s">
        <v>156</v>
      </c>
      <c r="E33" s="14" t="s">
        <v>196</v>
      </c>
      <c r="F33" s="2">
        <v>43843.25</v>
      </c>
      <c r="G33" s="2">
        <v>43843.416666666701</v>
      </c>
      <c r="H33" s="2">
        <v>43844.291666666701</v>
      </c>
      <c r="I33" s="2">
        <v>43844.708333333299</v>
      </c>
      <c r="J33" s="2">
        <v>43844.791666666701</v>
      </c>
      <c r="K33" s="2">
        <v>43845.479166666701</v>
      </c>
      <c r="L33" s="2">
        <v>43846.125</v>
      </c>
      <c r="M33" s="2">
        <v>43846.166666666701</v>
      </c>
      <c r="N33" s="2">
        <v>43847.208333333299</v>
      </c>
      <c r="O33" s="2">
        <v>43850.208333333299</v>
      </c>
      <c r="P33" s="2">
        <v>43850.333333333299</v>
      </c>
      <c r="Q33" s="2">
        <v>43850.708333333299</v>
      </c>
      <c r="R33" s="2">
        <v>43850.75</v>
      </c>
      <c r="S33" s="2">
        <v>43850.791666666701</v>
      </c>
      <c r="T33" s="2">
        <v>43851.25</v>
      </c>
      <c r="U33" s="39">
        <v>43852.208333333299</v>
      </c>
      <c r="V33" s="39">
        <v>43852.333333333299</v>
      </c>
      <c r="W33" s="39">
        <v>43852.708333333299</v>
      </c>
      <c r="X33" s="46"/>
      <c r="Y33" s="2"/>
      <c r="Z33" s="2"/>
      <c r="AA33" s="2"/>
      <c r="AB33" s="2"/>
      <c r="AC33" s="2"/>
      <c r="AD33" s="2"/>
      <c r="AE33" s="2"/>
      <c r="AF33" s="2"/>
      <c r="AG33" s="46"/>
    </row>
    <row r="34" spans="1:37" s="1" customFormat="1" ht="12.75" customHeight="1">
      <c r="A34" s="26"/>
      <c r="B34" s="26"/>
      <c r="C34" s="26"/>
      <c r="D34" s="26"/>
      <c r="E34" s="26"/>
      <c r="F34" s="6"/>
      <c r="G34" s="6"/>
      <c r="H34" s="6"/>
      <c r="I34" s="3"/>
      <c r="J34" s="3"/>
      <c r="K34" s="3"/>
      <c r="L34" s="194"/>
      <c r="M34" s="194"/>
      <c r="N34" s="194"/>
      <c r="O34" s="193"/>
      <c r="P34" s="193"/>
      <c r="Q34" s="193"/>
      <c r="R34" s="26"/>
      <c r="S34" s="26"/>
      <c r="T34" s="26"/>
      <c r="U34" s="26"/>
      <c r="V34" s="26"/>
    </row>
    <row r="35" spans="1:37" ht="12.75" customHeight="1">
      <c r="A35" s="27"/>
      <c r="B35" s="27"/>
      <c r="C35" s="27"/>
      <c r="D35" s="27"/>
      <c r="E35" s="27"/>
      <c r="F35" s="3"/>
      <c r="G35" s="3"/>
      <c r="H35" s="3"/>
      <c r="I35" s="3"/>
      <c r="J35" s="3"/>
      <c r="K35" s="3"/>
      <c r="L35" s="27"/>
      <c r="M35" s="27"/>
      <c r="N35" s="27"/>
      <c r="O35" s="27"/>
      <c r="P35" s="27"/>
      <c r="Q35" s="27"/>
      <c r="R35" s="27"/>
      <c r="U35" s="27"/>
      <c r="V35" s="27"/>
    </row>
    <row r="36" spans="1:37" ht="12" customHeight="1">
      <c r="A36" s="17"/>
      <c r="B36" s="1"/>
      <c r="C36" s="1"/>
      <c r="D36" s="1"/>
      <c r="E36" s="1"/>
      <c r="F36" s="8"/>
      <c r="G36" s="9" t="s">
        <v>33</v>
      </c>
      <c r="H36" s="9"/>
      <c r="I36" s="8"/>
      <c r="J36" s="9" t="s">
        <v>201</v>
      </c>
      <c r="K36" s="9"/>
      <c r="L36" s="8"/>
      <c r="M36" s="9" t="s">
        <v>202</v>
      </c>
      <c r="N36" s="9"/>
      <c r="O36" s="8"/>
      <c r="P36" s="9" t="s">
        <v>33</v>
      </c>
      <c r="Q36" s="23"/>
    </row>
    <row r="37" spans="1:37" ht="12.75" customHeight="1">
      <c r="A37" s="18" t="s">
        <v>9</v>
      </c>
      <c r="B37" s="10" t="s">
        <v>0</v>
      </c>
      <c r="C37" s="10" t="s">
        <v>1</v>
      </c>
      <c r="D37" s="10" t="s">
        <v>2</v>
      </c>
      <c r="E37" s="11" t="s">
        <v>3</v>
      </c>
      <c r="F37" s="20" t="s">
        <v>10</v>
      </c>
      <c r="G37" s="21" t="s">
        <v>11</v>
      </c>
      <c r="H37" s="21" t="s">
        <v>12</v>
      </c>
      <c r="I37" s="21" t="s">
        <v>10</v>
      </c>
      <c r="J37" s="21" t="s">
        <v>11</v>
      </c>
      <c r="K37" s="21" t="s">
        <v>12</v>
      </c>
      <c r="L37" s="21" t="s">
        <v>10</v>
      </c>
      <c r="M37" s="21" t="s">
        <v>11</v>
      </c>
      <c r="N37" s="21" t="s">
        <v>12</v>
      </c>
      <c r="O37" s="21" t="s">
        <v>10</v>
      </c>
      <c r="P37" s="8" t="s">
        <v>11</v>
      </c>
      <c r="Q37" s="21" t="s">
        <v>12</v>
      </c>
      <c r="R37" s="48" t="s">
        <v>13</v>
      </c>
    </row>
    <row r="38" spans="1:37" ht="12.75" customHeight="1">
      <c r="A38" s="13">
        <v>7</v>
      </c>
      <c r="B38" s="10" t="s">
        <v>125</v>
      </c>
      <c r="C38" s="28" t="s">
        <v>66</v>
      </c>
      <c r="D38" s="29" t="s">
        <v>67</v>
      </c>
      <c r="E38" s="14" t="s">
        <v>196</v>
      </c>
      <c r="F38" s="2">
        <v>43848.041666666701</v>
      </c>
      <c r="G38" s="2">
        <v>43848.083333333299</v>
      </c>
      <c r="H38" s="2">
        <v>43848.791666666701</v>
      </c>
      <c r="I38" s="2">
        <v>43851.583333333299</v>
      </c>
      <c r="J38" s="2">
        <v>43851.604166666701</v>
      </c>
      <c r="K38" s="39">
        <v>43852.208333333299</v>
      </c>
      <c r="L38" s="39">
        <v>43852.25</v>
      </c>
      <c r="M38" s="39">
        <v>43852.333333333299</v>
      </c>
      <c r="N38" s="39">
        <v>43852.708333333299</v>
      </c>
      <c r="O38" s="2"/>
      <c r="P38" s="2"/>
      <c r="Q38" s="2"/>
      <c r="R38" s="46"/>
    </row>
    <row r="39" spans="1:37" ht="12.75" customHeight="1">
      <c r="A39" s="13"/>
      <c r="B39" s="14" t="s">
        <v>125</v>
      </c>
      <c r="C39" s="28" t="s">
        <v>206</v>
      </c>
      <c r="D39" s="29" t="s">
        <v>176</v>
      </c>
      <c r="E39" s="14" t="s">
        <v>196</v>
      </c>
      <c r="F39" s="2">
        <v>43840.208333333299</v>
      </c>
      <c r="G39" s="2">
        <v>43840.458333333299</v>
      </c>
      <c r="H39" s="2">
        <v>43841.375</v>
      </c>
      <c r="I39" s="46">
        <v>43845.291666666701</v>
      </c>
      <c r="J39" s="2">
        <v>43845.770833333299</v>
      </c>
      <c r="K39" s="2">
        <v>43846.5</v>
      </c>
      <c r="L39" s="46">
        <v>43844.291666666701</v>
      </c>
      <c r="M39" s="2">
        <v>43844.333333333299</v>
      </c>
      <c r="N39" s="2">
        <v>43845.25</v>
      </c>
      <c r="O39" s="2">
        <v>43849.125</v>
      </c>
      <c r="P39" s="2">
        <v>43849.25</v>
      </c>
      <c r="Q39" s="2">
        <v>43849.875</v>
      </c>
      <c r="R39" s="46" t="s">
        <v>207</v>
      </c>
    </row>
    <row r="40" spans="1:37" ht="12.75" customHeight="1">
      <c r="A40" s="3"/>
      <c r="B40" s="3"/>
      <c r="C40" s="3"/>
      <c r="D40" s="3"/>
      <c r="E40" s="3"/>
      <c r="F40" s="6"/>
      <c r="G40" s="6"/>
      <c r="H40" s="6"/>
      <c r="I40" s="3"/>
      <c r="J40" s="3"/>
      <c r="K40" s="3"/>
      <c r="L40" s="3"/>
      <c r="M40" s="3"/>
      <c r="N40" s="3"/>
      <c r="P40" s="3"/>
      <c r="Q40" s="3"/>
      <c r="R40" s="3"/>
      <c r="S40" s="3"/>
      <c r="T40" s="3"/>
      <c r="U40" s="3"/>
      <c r="V40" s="3"/>
      <c r="W40" s="3"/>
    </row>
    <row r="41" spans="1:37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27"/>
      <c r="W41" s="3"/>
    </row>
    <row r="42" spans="1:37" ht="12.75" customHeight="1">
      <c r="A42" s="17"/>
      <c r="B42" s="1"/>
      <c r="C42" s="1"/>
      <c r="D42" s="1"/>
      <c r="E42" s="1"/>
      <c r="F42" s="8"/>
      <c r="G42" s="9" t="s">
        <v>33</v>
      </c>
      <c r="H42" s="9"/>
      <c r="I42" s="8"/>
      <c r="J42" s="9" t="s">
        <v>7</v>
      </c>
      <c r="K42" s="9"/>
      <c r="L42" s="8"/>
      <c r="M42" s="9" t="s">
        <v>8</v>
      </c>
      <c r="N42" s="9"/>
      <c r="O42" s="8"/>
      <c r="P42" s="9" t="s">
        <v>33</v>
      </c>
      <c r="Q42" s="23"/>
    </row>
    <row r="43" spans="1:37" ht="12.75" customHeight="1">
      <c r="A43" s="18" t="s">
        <v>9</v>
      </c>
      <c r="B43" s="10" t="s">
        <v>0</v>
      </c>
      <c r="C43" s="10" t="s">
        <v>1</v>
      </c>
      <c r="D43" s="10" t="s">
        <v>2</v>
      </c>
      <c r="E43" s="11" t="s">
        <v>3</v>
      </c>
      <c r="F43" s="20" t="s">
        <v>10</v>
      </c>
      <c r="G43" s="21" t="s">
        <v>11</v>
      </c>
      <c r="H43" s="21" t="s">
        <v>12</v>
      </c>
      <c r="I43" s="21" t="s">
        <v>10</v>
      </c>
      <c r="J43" s="21" t="s">
        <v>11</v>
      </c>
      <c r="K43" s="21" t="s">
        <v>12</v>
      </c>
      <c r="L43" s="21" t="s">
        <v>10</v>
      </c>
      <c r="M43" s="21" t="s">
        <v>11</v>
      </c>
      <c r="N43" s="21" t="s">
        <v>12</v>
      </c>
      <c r="O43" s="21" t="s">
        <v>10</v>
      </c>
      <c r="P43" s="21" t="s">
        <v>11</v>
      </c>
      <c r="Q43" s="21" t="s">
        <v>12</v>
      </c>
      <c r="R43" s="48" t="s">
        <v>13</v>
      </c>
    </row>
    <row r="44" spans="1:37" s="2" customFormat="1" ht="12.75" customHeight="1">
      <c r="A44" s="30">
        <v>8</v>
      </c>
      <c r="B44" s="28" t="s">
        <v>128</v>
      </c>
      <c r="C44" s="28" t="s">
        <v>206</v>
      </c>
      <c r="D44" s="29" t="s">
        <v>176</v>
      </c>
      <c r="E44" s="14" t="s">
        <v>191</v>
      </c>
      <c r="F44" s="2">
        <v>43849.125</v>
      </c>
      <c r="G44" s="2">
        <v>43849.25</v>
      </c>
      <c r="H44" s="2">
        <v>43849.875</v>
      </c>
      <c r="I44" s="39">
        <v>43851.833333333299</v>
      </c>
      <c r="J44" s="39">
        <v>43851.854166666701</v>
      </c>
      <c r="K44" s="39">
        <v>43852.583333333299</v>
      </c>
      <c r="L44" s="39">
        <v>43852.625</v>
      </c>
      <c r="M44" s="39">
        <v>43852.645833333299</v>
      </c>
      <c r="N44" s="39">
        <v>43852.875</v>
      </c>
      <c r="R44" s="46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s="2" customFormat="1" ht="12.75" customHeight="1">
      <c r="A45" s="30"/>
      <c r="B45" s="28" t="s">
        <v>128</v>
      </c>
      <c r="C45" s="28" t="s">
        <v>66</v>
      </c>
      <c r="D45" s="29" t="s">
        <v>67</v>
      </c>
      <c r="E45" s="14" t="s">
        <v>208</v>
      </c>
      <c r="F45" s="2">
        <v>43842.416666666701</v>
      </c>
      <c r="G45" s="2">
        <v>43842.4375</v>
      </c>
      <c r="H45" s="2">
        <v>43843.041666666701</v>
      </c>
      <c r="I45" s="46">
        <v>43845.604166666701</v>
      </c>
      <c r="J45" s="2">
        <v>43845.625</v>
      </c>
      <c r="K45" s="2">
        <v>43846.104166666701</v>
      </c>
      <c r="L45" s="46">
        <v>43845.0625</v>
      </c>
      <c r="M45" s="2">
        <v>43845.291666666701</v>
      </c>
      <c r="N45" s="2">
        <v>43845.5625</v>
      </c>
      <c r="O45" s="2">
        <v>43848.041666666701</v>
      </c>
      <c r="P45" s="2">
        <v>43848.083333333299</v>
      </c>
      <c r="Q45" s="2">
        <v>43848.791666666701</v>
      </c>
      <c r="R45" s="46" t="s">
        <v>209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37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37" ht="12.75" customHeight="1">
      <c r="A48" s="17"/>
      <c r="B48" s="1"/>
      <c r="C48" s="1"/>
      <c r="D48" s="1"/>
      <c r="E48" s="1"/>
      <c r="F48" s="190" t="s">
        <v>33</v>
      </c>
      <c r="G48" s="191"/>
      <c r="H48" s="192"/>
      <c r="I48" s="21"/>
      <c r="J48" s="9" t="s">
        <v>19</v>
      </c>
      <c r="K48" s="9"/>
      <c r="L48" s="8"/>
      <c r="M48" s="9" t="s">
        <v>20</v>
      </c>
      <c r="N48" s="9"/>
      <c r="O48" s="8"/>
      <c r="P48" s="9" t="s">
        <v>33</v>
      </c>
      <c r="Q48" s="23"/>
    </row>
    <row r="49" spans="1:33" ht="12.75" customHeight="1">
      <c r="A49" s="18" t="s">
        <v>9</v>
      </c>
      <c r="B49" s="10" t="s">
        <v>0</v>
      </c>
      <c r="C49" s="10" t="s">
        <v>1</v>
      </c>
      <c r="D49" s="10" t="s">
        <v>2</v>
      </c>
      <c r="E49" s="11" t="s">
        <v>3</v>
      </c>
      <c r="F49" s="4" t="s">
        <v>10</v>
      </c>
      <c r="G49" s="32" t="s">
        <v>11</v>
      </c>
      <c r="H49" s="2" t="s">
        <v>12</v>
      </c>
      <c r="I49" s="8" t="s">
        <v>10</v>
      </c>
      <c r="J49" s="8" t="s">
        <v>11</v>
      </c>
      <c r="K49" s="8" t="s">
        <v>12</v>
      </c>
      <c r="L49" s="21" t="s">
        <v>10</v>
      </c>
      <c r="M49" s="21" t="s">
        <v>11</v>
      </c>
      <c r="N49" s="21" t="s">
        <v>12</v>
      </c>
      <c r="O49" s="21" t="s">
        <v>10</v>
      </c>
      <c r="P49" s="21" t="s">
        <v>11</v>
      </c>
      <c r="Q49" s="21" t="s">
        <v>12</v>
      </c>
      <c r="R49" s="48" t="s">
        <v>13</v>
      </c>
    </row>
    <row r="50" spans="1:33" ht="12.75" customHeight="1">
      <c r="A50" s="13">
        <v>9</v>
      </c>
      <c r="B50" s="33" t="s">
        <v>129</v>
      </c>
      <c r="C50" s="28" t="s">
        <v>81</v>
      </c>
      <c r="D50" s="33" t="s">
        <v>82</v>
      </c>
      <c r="E50" s="14" t="s">
        <v>191</v>
      </c>
      <c r="F50" s="2">
        <v>43847.458333333299</v>
      </c>
      <c r="G50" s="2">
        <v>43847.541666666701</v>
      </c>
      <c r="H50" s="2">
        <v>43848.0625</v>
      </c>
      <c r="I50" s="2">
        <v>43850.458333333299</v>
      </c>
      <c r="J50" s="2">
        <v>43850.520833333299</v>
      </c>
      <c r="K50" s="2">
        <v>43850.708333333299</v>
      </c>
      <c r="L50" s="2">
        <v>43850.916666666701</v>
      </c>
      <c r="M50" s="2">
        <v>43850.958333333299</v>
      </c>
      <c r="N50" s="2">
        <v>43851.354166666701</v>
      </c>
      <c r="O50" s="39">
        <v>43854.458333333299</v>
      </c>
      <c r="P50" s="2"/>
      <c r="Q50" s="2"/>
      <c r="R50" s="46"/>
    </row>
    <row r="51" spans="1:33" ht="12.75" customHeight="1">
      <c r="A51" s="3"/>
      <c r="B51" s="3"/>
      <c r="C51" s="3"/>
      <c r="D51" s="3"/>
      <c r="E51" s="3"/>
      <c r="F51" s="6" t="s">
        <v>104</v>
      </c>
      <c r="G51" s="6"/>
      <c r="H51" s="6"/>
      <c r="I51" s="6"/>
      <c r="J51" s="6"/>
      <c r="K51" s="6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33" ht="12.75" customHeight="1">
      <c r="A52" s="3"/>
      <c r="B52" s="3"/>
      <c r="C52" s="3"/>
      <c r="D52" s="3"/>
      <c r="E52" s="3"/>
      <c r="F52" s="3"/>
      <c r="G52" s="3"/>
      <c r="H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33" ht="12.75" customHeight="1">
      <c r="A53" s="17"/>
      <c r="B53" s="1"/>
      <c r="C53" s="1"/>
      <c r="D53" s="1"/>
      <c r="E53" s="1"/>
      <c r="F53" s="8"/>
      <c r="G53" s="9" t="s">
        <v>6</v>
      </c>
      <c r="H53" s="9"/>
      <c r="I53" s="8"/>
      <c r="J53" s="9" t="s">
        <v>7</v>
      </c>
      <c r="K53" s="9"/>
      <c r="L53" s="8"/>
      <c r="M53" s="9" t="s">
        <v>8</v>
      </c>
      <c r="N53" s="9"/>
      <c r="O53" s="8"/>
      <c r="P53" s="9" t="s">
        <v>6</v>
      </c>
      <c r="Q53" s="23"/>
    </row>
    <row r="54" spans="1:33" ht="12.75" customHeight="1">
      <c r="A54" s="18" t="s">
        <v>9</v>
      </c>
      <c r="B54" s="10" t="s">
        <v>0</v>
      </c>
      <c r="C54" s="10" t="s">
        <v>1</v>
      </c>
      <c r="D54" s="10" t="s">
        <v>2</v>
      </c>
      <c r="E54" s="11" t="s">
        <v>3</v>
      </c>
      <c r="F54" s="20" t="s">
        <v>10</v>
      </c>
      <c r="G54" s="21" t="s">
        <v>11</v>
      </c>
      <c r="H54" s="2" t="s">
        <v>12</v>
      </c>
      <c r="I54" s="20" t="s">
        <v>10</v>
      </c>
      <c r="J54" s="21" t="s">
        <v>11</v>
      </c>
      <c r="K54" s="21" t="s">
        <v>12</v>
      </c>
      <c r="L54" s="21" t="s">
        <v>10</v>
      </c>
      <c r="M54" s="21" t="s">
        <v>11</v>
      </c>
      <c r="N54" s="21" t="s">
        <v>12</v>
      </c>
      <c r="O54" s="21" t="s">
        <v>10</v>
      </c>
      <c r="P54" s="21" t="s">
        <v>11</v>
      </c>
      <c r="Q54" s="21" t="s">
        <v>12</v>
      </c>
      <c r="R54" s="48" t="s">
        <v>13</v>
      </c>
    </row>
    <row r="55" spans="1:33" ht="12.75" customHeight="1">
      <c r="A55" s="13">
        <v>10</v>
      </c>
      <c r="B55" s="10" t="s">
        <v>84</v>
      </c>
      <c r="C55" s="15" t="s">
        <v>210</v>
      </c>
      <c r="D55" s="29" t="s">
        <v>168</v>
      </c>
      <c r="E55" s="14" t="s">
        <v>191</v>
      </c>
      <c r="F55" s="2">
        <v>43849.333333333299</v>
      </c>
      <c r="G55" s="2">
        <v>43849.645833333299</v>
      </c>
      <c r="H55" s="2">
        <v>43850.229166666701</v>
      </c>
      <c r="I55" s="39">
        <v>43852.333333333299</v>
      </c>
      <c r="J55" s="39">
        <v>43852.333333333299</v>
      </c>
      <c r="K55" s="2"/>
      <c r="L55" s="2"/>
      <c r="M55" s="2"/>
      <c r="N55" s="2"/>
      <c r="O55" s="2"/>
      <c r="P55" s="2"/>
      <c r="Q55" s="2"/>
      <c r="R55" s="46"/>
    </row>
    <row r="56" spans="1:33" ht="12.75" customHeight="1">
      <c r="A56" s="13"/>
      <c r="B56" s="14" t="s">
        <v>84</v>
      </c>
      <c r="C56" s="28" t="s">
        <v>85</v>
      </c>
      <c r="D56" s="33" t="s">
        <v>131</v>
      </c>
      <c r="E56" s="14" t="s">
        <v>196</v>
      </c>
      <c r="F56" s="2">
        <v>43842.083333333299</v>
      </c>
      <c r="G56" s="2">
        <v>43842.4375</v>
      </c>
      <c r="H56" s="2">
        <v>43842.958333333299</v>
      </c>
      <c r="I56" s="2">
        <v>43845.25</v>
      </c>
      <c r="J56" s="2">
        <v>43845.291666666701</v>
      </c>
      <c r="K56" s="2">
        <v>43845.541666666701</v>
      </c>
      <c r="L56" s="2">
        <v>43845.5625</v>
      </c>
      <c r="M56" s="2">
        <v>43845.583333333299</v>
      </c>
      <c r="N56" s="2">
        <v>43845.958333333299</v>
      </c>
      <c r="O56" s="2">
        <v>43847.875</v>
      </c>
      <c r="P56" s="2">
        <v>43848.333333333299</v>
      </c>
      <c r="Q56" s="2">
        <v>43848.833333333299</v>
      </c>
      <c r="R56" s="46"/>
    </row>
    <row r="57" spans="1:33" ht="12.75" customHeight="1">
      <c r="A57" s="3"/>
      <c r="B57" s="3"/>
      <c r="C57" s="3"/>
      <c r="D57" s="3"/>
      <c r="E57" s="3"/>
      <c r="F57" s="6"/>
      <c r="G57" s="6"/>
      <c r="H57" s="6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49"/>
      <c r="W57" s="49"/>
      <c r="X57" s="49"/>
      <c r="Y57" s="49"/>
      <c r="Z57" s="49"/>
      <c r="AA57" s="49"/>
      <c r="AB57" s="49"/>
      <c r="AC57" s="49"/>
      <c r="AD57" s="49"/>
      <c r="AE57" s="49"/>
    </row>
    <row r="58" spans="1:3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AC58" s="49"/>
      <c r="AD58" s="49"/>
      <c r="AE58" s="49"/>
    </row>
    <row r="59" spans="1:33" ht="12.75" customHeight="1">
      <c r="A59" s="17"/>
      <c r="B59" s="1"/>
      <c r="C59" s="1"/>
      <c r="D59" s="1"/>
      <c r="E59" s="1"/>
      <c r="F59" s="34"/>
      <c r="G59" s="20" t="s">
        <v>6</v>
      </c>
      <c r="H59" s="35"/>
      <c r="I59" s="9"/>
      <c r="J59" s="9" t="s">
        <v>7</v>
      </c>
      <c r="K59" s="9"/>
      <c r="L59" s="8"/>
      <c r="M59" s="9" t="s">
        <v>8</v>
      </c>
      <c r="N59" s="9"/>
      <c r="O59" s="8"/>
      <c r="P59" s="9" t="s">
        <v>6</v>
      </c>
      <c r="Q59" s="23"/>
      <c r="S59" s="49"/>
    </row>
    <row r="60" spans="1:33" ht="12.75" customHeight="1">
      <c r="A60" s="18" t="s">
        <v>9</v>
      </c>
      <c r="B60" s="29" t="s">
        <v>0</v>
      </c>
      <c r="C60" s="12" t="s">
        <v>1</v>
      </c>
      <c r="D60" s="10" t="s">
        <v>2</v>
      </c>
      <c r="E60" s="11" t="s">
        <v>3</v>
      </c>
      <c r="F60" s="36" t="s">
        <v>10</v>
      </c>
      <c r="G60" s="32" t="s">
        <v>11</v>
      </c>
      <c r="H60" s="32" t="s">
        <v>12</v>
      </c>
      <c r="I60" s="8" t="s">
        <v>10</v>
      </c>
      <c r="J60" s="21" t="s">
        <v>11</v>
      </c>
      <c r="K60" s="21" t="s">
        <v>12</v>
      </c>
      <c r="L60" s="21" t="s">
        <v>10</v>
      </c>
      <c r="M60" s="21" t="s">
        <v>11</v>
      </c>
      <c r="N60" s="21" t="s">
        <v>12</v>
      </c>
      <c r="O60" s="21" t="s">
        <v>10</v>
      </c>
      <c r="P60" s="21" t="s">
        <v>11</v>
      </c>
      <c r="Q60" s="21" t="s">
        <v>12</v>
      </c>
      <c r="R60" s="48" t="s">
        <v>13</v>
      </c>
    </row>
    <row r="61" spans="1:33" ht="12.75" customHeight="1">
      <c r="A61" s="13"/>
      <c r="B61" s="29" t="s">
        <v>134</v>
      </c>
      <c r="C61" s="37" t="s">
        <v>211</v>
      </c>
      <c r="D61" s="38" t="s">
        <v>184</v>
      </c>
      <c r="E61" s="29" t="s">
        <v>212</v>
      </c>
      <c r="F61" s="39">
        <v>43851.416666666701</v>
      </c>
      <c r="G61" s="39">
        <v>43852.291666666701</v>
      </c>
      <c r="H61" s="39">
        <v>43852.833333333299</v>
      </c>
      <c r="I61" s="39">
        <v>43854.833333333299</v>
      </c>
      <c r="J61" s="2"/>
      <c r="K61" s="2"/>
      <c r="L61" s="46"/>
      <c r="M61" s="2"/>
      <c r="N61" s="2"/>
      <c r="O61" s="2"/>
      <c r="P61" s="2"/>
      <c r="Q61" s="2"/>
      <c r="R61" s="46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2.75" customHeight="1">
      <c r="A62" s="13">
        <v>11</v>
      </c>
      <c r="B62" s="29" t="s">
        <v>134</v>
      </c>
      <c r="C62" s="15" t="s">
        <v>211</v>
      </c>
      <c r="D62" s="14" t="s">
        <v>184</v>
      </c>
      <c r="E62" s="29" t="s">
        <v>213</v>
      </c>
      <c r="F62" s="2">
        <v>43844.291666666701</v>
      </c>
      <c r="G62" s="2">
        <v>43844.854166666701</v>
      </c>
      <c r="H62" s="2">
        <v>43845.416666666701</v>
      </c>
      <c r="I62" s="2">
        <v>43848.541666666701</v>
      </c>
      <c r="J62" s="2">
        <v>43848.583333333299</v>
      </c>
      <c r="K62" s="2">
        <v>43848.916666666701</v>
      </c>
      <c r="L62" s="2">
        <v>43848.25</v>
      </c>
      <c r="M62" s="2">
        <v>43848.333333333299</v>
      </c>
      <c r="N62" s="2">
        <v>43848.5</v>
      </c>
      <c r="O62" s="39">
        <v>43851.416666666701</v>
      </c>
      <c r="P62" s="39">
        <v>43852.291666666701</v>
      </c>
      <c r="Q62" s="39">
        <v>43852.833333333299</v>
      </c>
      <c r="R62" s="46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s="3" customFormat="1" ht="12.75" customHeight="1"/>
    <row r="64" spans="1:33" s="3" customFormat="1" ht="12.75" customHeight="1"/>
    <row r="65" spans="1:33" ht="12.75" customHeight="1">
      <c r="A65" s="17"/>
      <c r="B65" s="1"/>
      <c r="C65" s="1"/>
      <c r="D65" s="1"/>
      <c r="E65" s="1"/>
      <c r="F65" s="8"/>
      <c r="G65" s="9" t="s">
        <v>6</v>
      </c>
      <c r="H65" s="9"/>
      <c r="I65" s="8"/>
      <c r="J65" s="9" t="s">
        <v>162</v>
      </c>
      <c r="K65" s="9"/>
      <c r="L65" s="8"/>
      <c r="M65" s="9" t="s">
        <v>127</v>
      </c>
      <c r="N65" s="9"/>
      <c r="O65" s="8"/>
      <c r="P65" s="9" t="s">
        <v>6</v>
      </c>
      <c r="Q65" s="23"/>
      <c r="S65" s="49"/>
    </row>
    <row r="66" spans="1:33" ht="12.75" customHeight="1">
      <c r="A66" s="18" t="s">
        <v>9</v>
      </c>
      <c r="B66" s="10" t="s">
        <v>0</v>
      </c>
      <c r="C66" s="10" t="s">
        <v>1</v>
      </c>
      <c r="D66" s="10" t="s">
        <v>2</v>
      </c>
      <c r="E66" s="11" t="s">
        <v>3</v>
      </c>
      <c r="F66" s="20" t="s">
        <v>10</v>
      </c>
      <c r="G66" s="21" t="s">
        <v>11</v>
      </c>
      <c r="H66" s="21" t="s">
        <v>12</v>
      </c>
      <c r="I66" s="21" t="s">
        <v>10</v>
      </c>
      <c r="J66" s="21" t="s">
        <v>11</v>
      </c>
      <c r="K66" s="21" t="s">
        <v>12</v>
      </c>
      <c r="L66" s="21" t="s">
        <v>10</v>
      </c>
      <c r="M66" s="21" t="s">
        <v>11</v>
      </c>
      <c r="N66" s="21" t="s">
        <v>12</v>
      </c>
      <c r="O66" s="21" t="s">
        <v>10</v>
      </c>
      <c r="P66" s="21" t="s">
        <v>11</v>
      </c>
      <c r="Q66" s="21" t="s">
        <v>12</v>
      </c>
      <c r="R66" s="48" t="s">
        <v>13</v>
      </c>
    </row>
    <row r="67" spans="1:33" ht="12.75" customHeight="1">
      <c r="A67" s="13">
        <v>12</v>
      </c>
      <c r="B67" s="14" t="s">
        <v>135</v>
      </c>
      <c r="C67" s="37" t="s">
        <v>214</v>
      </c>
      <c r="D67" s="38" t="s">
        <v>215</v>
      </c>
      <c r="E67" s="29" t="s">
        <v>212</v>
      </c>
      <c r="F67" s="39">
        <v>43850.75</v>
      </c>
      <c r="G67" s="39">
        <v>43851.25</v>
      </c>
      <c r="H67" s="39">
        <v>43851.75</v>
      </c>
      <c r="I67" s="39">
        <v>43854.416666666701</v>
      </c>
      <c r="J67" s="2"/>
      <c r="K67" s="2"/>
      <c r="L67" s="2"/>
      <c r="M67" s="2"/>
      <c r="N67" s="2"/>
      <c r="O67" s="2"/>
      <c r="P67" s="2"/>
      <c r="Q67" s="2"/>
      <c r="R67" s="46"/>
    </row>
    <row r="68" spans="1:33" ht="12.75" customHeight="1">
      <c r="A68" s="13"/>
      <c r="B68" s="14" t="s">
        <v>135</v>
      </c>
      <c r="C68" s="15" t="s">
        <v>214</v>
      </c>
      <c r="D68" s="14" t="s">
        <v>215</v>
      </c>
      <c r="E68" s="29" t="s">
        <v>213</v>
      </c>
      <c r="F68" s="2">
        <v>43842.625</v>
      </c>
      <c r="G68" s="2">
        <v>43843.541666666701</v>
      </c>
      <c r="H68" s="2">
        <v>43844.041666666701</v>
      </c>
      <c r="I68" s="46">
        <v>43847.75</v>
      </c>
      <c r="J68" s="2">
        <v>43847.791666666701</v>
      </c>
      <c r="K68" s="2">
        <v>43848</v>
      </c>
      <c r="L68" s="46">
        <v>43846.875</v>
      </c>
      <c r="M68" s="2">
        <v>43846.916666666701</v>
      </c>
      <c r="N68" s="2">
        <v>43847.708333333299</v>
      </c>
      <c r="O68" s="39">
        <v>43850.75</v>
      </c>
      <c r="P68" s="39">
        <v>43851.25</v>
      </c>
      <c r="Q68" s="39">
        <v>43851.75</v>
      </c>
      <c r="R68" s="46"/>
    </row>
    <row r="69" spans="1:33" ht="12.75" customHeight="1">
      <c r="A69" s="5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1:33" ht="12.75" customHeight="1">
      <c r="A70" s="51"/>
      <c r="B70" s="49"/>
      <c r="C70" s="49"/>
      <c r="D70" s="49"/>
      <c r="E70" s="49"/>
      <c r="F70" s="49"/>
      <c r="G70" s="49"/>
      <c r="H70" s="49"/>
      <c r="I70" s="6"/>
      <c r="J70" s="6"/>
      <c r="K70" s="6"/>
      <c r="L70" s="49"/>
      <c r="M70" s="49"/>
      <c r="N70" s="49"/>
      <c r="O70" s="49"/>
      <c r="P70" s="49"/>
      <c r="Q70" s="52"/>
      <c r="R70" s="52"/>
      <c r="AG70" s="3"/>
    </row>
    <row r="71" spans="1:33" ht="12.75" customHeight="1">
      <c r="A71" s="17"/>
      <c r="S71" s="49"/>
    </row>
    <row r="72" spans="1:33" ht="12.75" customHeight="1">
      <c r="S72" s="49"/>
      <c r="AG72" s="4" t="s">
        <v>216</v>
      </c>
    </row>
    <row r="73" spans="1:33" ht="12.75" customHeight="1">
      <c r="S73" s="52"/>
    </row>
    <row r="74" spans="1:33" ht="12.75" customHeight="1"/>
    <row r="75" spans="1:33" ht="12.75" customHeight="1"/>
    <row r="76" spans="1:33" ht="12.75" customHeight="1"/>
    <row r="77" spans="1:33" ht="12.75" customHeight="1"/>
    <row r="78" spans="1:33" ht="12.75" customHeight="1"/>
    <row r="79" spans="1:33" ht="12.75" customHeight="1"/>
    <row r="80" spans="1:3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</sheetData>
  <mergeCells count="10">
    <mergeCell ref="AD30:AF30"/>
    <mergeCell ref="L34:N34"/>
    <mergeCell ref="O34:Q34"/>
    <mergeCell ref="F48:H48"/>
    <mergeCell ref="F2:I2"/>
    <mergeCell ref="F3:H3"/>
    <mergeCell ref="R25:T25"/>
    <mergeCell ref="F28:H28"/>
    <mergeCell ref="I28:K28"/>
    <mergeCell ref="R28:T28"/>
  </mergeCells>
  <phoneticPr fontId="33" type="noConversion"/>
  <pageMargins left="0" right="0" top="0" bottom="0" header="0" footer="0"/>
  <pageSetup paperSize="9" scale="70" firstPageNumber="4294963191" pageOrder="overThenDown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GENEQ</vt:lpstr>
      <vt:lpstr>MOV</vt:lpstr>
      <vt:lpstr>Sheet1</vt:lpstr>
      <vt:lpstr>晨报 (2)</vt:lpstr>
      <vt:lpstr>MOV（旧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akira</dc:creator>
  <cp:lastModifiedBy>z</cp:lastModifiedBy>
  <cp:revision>0</cp:revision>
  <dcterms:created xsi:type="dcterms:W3CDTF">2011-04-03T23:03:00Z</dcterms:created>
  <dcterms:modified xsi:type="dcterms:W3CDTF">2025-06-13T05:49:21Z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56F2D69EC3B54EE0A2976921010AFA50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</Properties>
</file>