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\Desktop\"/>
    </mc:Choice>
  </mc:AlternateContent>
  <bookViews>
    <workbookView xWindow="-120" yWindow="-120" windowWidth="29040" windowHeight="15720" firstSheet="1" activeTab="1"/>
  </bookViews>
  <sheets>
    <sheet name="GENEQ" sheetId="10" state="hidden" r:id="rId1"/>
    <sheet name="MOV" sheetId="12" r:id="rId2"/>
    <sheet name="Sheet1" sheetId="13" state="hidden" r:id="rId3"/>
    <sheet name="晨报 (2)" sheetId="14" state="hidden" r:id="rId4"/>
    <sheet name="MOV（旧" sheetId="1" state="hidden" r:id="rId5"/>
  </sheets>
  <externalReferences>
    <externalReference r:id="rId6"/>
    <externalReference r:id="rId7"/>
  </externalReferences>
  <definedNames>
    <definedName name="_xlnm._FilterDatabase" localSheetId="3" hidden="1">'晨报 (2)'!$B$18:$I$55</definedName>
    <definedName name="cm">[1]船名!$A$1:$A$65536</definedName>
    <definedName name="gk">[1]港口!$A$1:$A$65536</definedName>
    <definedName name="_xlnm.Print_Area" localSheetId="1">MOV!$A$2:$Z$3</definedName>
    <definedName name="_xlnm.Print_Area" localSheetId="4">'MOV（旧'!$A$2:$AE$4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2" l="1"/>
  <c r="I1822" i="14" l="1"/>
  <c r="H1822" i="14"/>
  <c r="G1822" i="14"/>
  <c r="F1822" i="14"/>
  <c r="E1822" i="14"/>
  <c r="D1822" i="14"/>
  <c r="C1822" i="14"/>
  <c r="B1822" i="14"/>
  <c r="I1821" i="14"/>
  <c r="H1821" i="14"/>
  <c r="G1821" i="14"/>
  <c r="F1821" i="14"/>
  <c r="E1821" i="14"/>
  <c r="D1821" i="14"/>
  <c r="C1821" i="14"/>
  <c r="B1821" i="14"/>
  <c r="I1820" i="14"/>
  <c r="H1820" i="14"/>
  <c r="G1820" i="14"/>
  <c r="F1820" i="14"/>
  <c r="E1820" i="14"/>
  <c r="D1820" i="14"/>
  <c r="C1820" i="14"/>
  <c r="B1820" i="14"/>
  <c r="I1819" i="14"/>
  <c r="H1819" i="14"/>
  <c r="G1819" i="14"/>
  <c r="F1819" i="14"/>
  <c r="E1819" i="14"/>
  <c r="D1819" i="14"/>
  <c r="C1819" i="14"/>
  <c r="B1819" i="14"/>
  <c r="I1818" i="14"/>
  <c r="H1818" i="14"/>
  <c r="G1818" i="14"/>
  <c r="F1818" i="14"/>
  <c r="E1818" i="14"/>
  <c r="D1818" i="14"/>
  <c r="C1818" i="14"/>
  <c r="B1818" i="14"/>
  <c r="I1817" i="14"/>
  <c r="H1817" i="14"/>
  <c r="G1817" i="14"/>
  <c r="F1817" i="14"/>
  <c r="E1817" i="14"/>
  <c r="D1817" i="14"/>
  <c r="C1817" i="14"/>
  <c r="B1817" i="14"/>
  <c r="I1816" i="14"/>
  <c r="H1816" i="14"/>
  <c r="G1816" i="14"/>
  <c r="F1816" i="14"/>
  <c r="E1816" i="14"/>
  <c r="D1816" i="14"/>
  <c r="C1816" i="14"/>
  <c r="B1816" i="14"/>
  <c r="I1815" i="14"/>
  <c r="H1815" i="14"/>
  <c r="G1815" i="14"/>
  <c r="F1815" i="14"/>
  <c r="E1815" i="14"/>
  <c r="D1815" i="14"/>
  <c r="C1815" i="14"/>
  <c r="B1815" i="14"/>
  <c r="I1814" i="14"/>
  <c r="H1814" i="14"/>
  <c r="G1814" i="14"/>
  <c r="F1814" i="14"/>
  <c r="E1814" i="14"/>
  <c r="D1814" i="14"/>
  <c r="C1814" i="14"/>
  <c r="B1814" i="14"/>
  <c r="I1813" i="14"/>
  <c r="H1813" i="14"/>
  <c r="G1813" i="14"/>
  <c r="F1813" i="14"/>
  <c r="E1813" i="14"/>
  <c r="D1813" i="14"/>
  <c r="C1813" i="14"/>
  <c r="B1813" i="14"/>
  <c r="I1812" i="14"/>
  <c r="H1812" i="14"/>
  <c r="G1812" i="14"/>
  <c r="F1812" i="14"/>
  <c r="E1812" i="14"/>
  <c r="D1812" i="14"/>
  <c r="C1812" i="14"/>
  <c r="B1812" i="14"/>
  <c r="I1811" i="14"/>
  <c r="H1811" i="14"/>
  <c r="G1811" i="14"/>
  <c r="F1811" i="14"/>
  <c r="E1811" i="14"/>
  <c r="D1811" i="14"/>
  <c r="C1811" i="14"/>
  <c r="B1811" i="14"/>
  <c r="I1810" i="14"/>
  <c r="H1810" i="14"/>
  <c r="G1810" i="14"/>
  <c r="F1810" i="14"/>
  <c r="E1810" i="14"/>
  <c r="D1810" i="14"/>
  <c r="C1810" i="14"/>
  <c r="B1810" i="14"/>
  <c r="I1809" i="14"/>
  <c r="H1809" i="14"/>
  <c r="G1809" i="14"/>
  <c r="F1809" i="14"/>
  <c r="E1809" i="14"/>
  <c r="D1809" i="14"/>
  <c r="C1809" i="14"/>
  <c r="B1809" i="14"/>
  <c r="I1808" i="14"/>
  <c r="H1808" i="14"/>
  <c r="G1808" i="14"/>
  <c r="F1808" i="14"/>
  <c r="E1808" i="14"/>
  <c r="D1808" i="14"/>
  <c r="C1808" i="14"/>
  <c r="B1808" i="14"/>
  <c r="I1807" i="14"/>
  <c r="H1807" i="14"/>
  <c r="G1807" i="14"/>
  <c r="F1807" i="14"/>
  <c r="E1807" i="14"/>
  <c r="D1807" i="14"/>
  <c r="C1807" i="14"/>
  <c r="B1807" i="14"/>
  <c r="I1806" i="14"/>
  <c r="H1806" i="14"/>
  <c r="G1806" i="14"/>
  <c r="F1806" i="14"/>
  <c r="E1806" i="14"/>
  <c r="D1806" i="14"/>
  <c r="C1806" i="14"/>
  <c r="B1806" i="14"/>
  <c r="I1805" i="14"/>
  <c r="H1805" i="14"/>
  <c r="G1805" i="14"/>
  <c r="F1805" i="14"/>
  <c r="E1805" i="14"/>
  <c r="D1805" i="14"/>
  <c r="C1805" i="14"/>
  <c r="B1805" i="14"/>
  <c r="I1804" i="14"/>
  <c r="H1804" i="14"/>
  <c r="G1804" i="14"/>
  <c r="F1804" i="14"/>
  <c r="E1804" i="14"/>
  <c r="D1804" i="14"/>
  <c r="C1804" i="14"/>
  <c r="B1804" i="14"/>
  <c r="I1803" i="14"/>
  <c r="H1803" i="14"/>
  <c r="G1803" i="14"/>
  <c r="F1803" i="14"/>
  <c r="E1803" i="14"/>
  <c r="D1803" i="14"/>
  <c r="C1803" i="14"/>
  <c r="B1803" i="14"/>
  <c r="I1802" i="14"/>
  <c r="H1802" i="14"/>
  <c r="G1802" i="14"/>
  <c r="F1802" i="14"/>
  <c r="E1802" i="14"/>
  <c r="D1802" i="14"/>
  <c r="C1802" i="14"/>
  <c r="B1802" i="14"/>
  <c r="I1801" i="14"/>
  <c r="H1801" i="14"/>
  <c r="G1801" i="14"/>
  <c r="F1801" i="14"/>
  <c r="E1801" i="14"/>
  <c r="D1801" i="14"/>
  <c r="C1801" i="14"/>
  <c r="B1801" i="14"/>
  <c r="I1800" i="14"/>
  <c r="H1800" i="14"/>
  <c r="G1800" i="14"/>
  <c r="F1800" i="14"/>
  <c r="E1800" i="14"/>
  <c r="D1800" i="14"/>
  <c r="C1800" i="14"/>
  <c r="B1800" i="14"/>
  <c r="I1799" i="14"/>
  <c r="H1799" i="14"/>
  <c r="G1799" i="14"/>
  <c r="F1799" i="14"/>
  <c r="E1799" i="14"/>
  <c r="D1799" i="14"/>
  <c r="C1799" i="14"/>
  <c r="B1799" i="14"/>
  <c r="I1798" i="14"/>
  <c r="H1798" i="14"/>
  <c r="G1798" i="14"/>
  <c r="F1798" i="14"/>
  <c r="E1798" i="14"/>
  <c r="D1798" i="14"/>
  <c r="C1798" i="14"/>
  <c r="B1798" i="14"/>
  <c r="I1797" i="14"/>
  <c r="H1797" i="14"/>
  <c r="G1797" i="14"/>
  <c r="F1797" i="14"/>
  <c r="E1797" i="14"/>
  <c r="D1797" i="14"/>
  <c r="C1797" i="14"/>
  <c r="B1797" i="14"/>
  <c r="I1796" i="14"/>
  <c r="H1796" i="14"/>
  <c r="G1796" i="14"/>
  <c r="F1796" i="14"/>
  <c r="E1796" i="14"/>
  <c r="D1796" i="14"/>
  <c r="C1796" i="14"/>
  <c r="B1796" i="14"/>
  <c r="I1795" i="14"/>
  <c r="H1795" i="14"/>
  <c r="G1795" i="14"/>
  <c r="F1795" i="14"/>
  <c r="E1795" i="14"/>
  <c r="D1795" i="14"/>
  <c r="C1795" i="14"/>
  <c r="B1795" i="14"/>
  <c r="I1794" i="14"/>
  <c r="H1794" i="14"/>
  <c r="G1794" i="14"/>
  <c r="F1794" i="14"/>
  <c r="E1794" i="14"/>
  <c r="D1794" i="14"/>
  <c r="C1794" i="14"/>
  <c r="B1794" i="14"/>
  <c r="I1793" i="14"/>
  <c r="H1793" i="14"/>
  <c r="G1793" i="14"/>
  <c r="F1793" i="14"/>
  <c r="E1793" i="14"/>
  <c r="D1793" i="14"/>
  <c r="C1793" i="14"/>
  <c r="B1793" i="14"/>
  <c r="I1792" i="14"/>
  <c r="H1792" i="14"/>
  <c r="G1792" i="14"/>
  <c r="F1792" i="14"/>
  <c r="E1792" i="14"/>
  <c r="D1792" i="14"/>
  <c r="C1792" i="14"/>
  <c r="B1792" i="14"/>
  <c r="I1791" i="14"/>
  <c r="H1791" i="14"/>
  <c r="G1791" i="14"/>
  <c r="F1791" i="14"/>
  <c r="E1791" i="14"/>
  <c r="D1791" i="14"/>
  <c r="C1791" i="14"/>
  <c r="B1791" i="14"/>
  <c r="I1790" i="14"/>
  <c r="H1790" i="14"/>
  <c r="G1790" i="14"/>
  <c r="F1790" i="14"/>
  <c r="E1790" i="14"/>
  <c r="D1790" i="14"/>
  <c r="C1790" i="14"/>
  <c r="B1790" i="14"/>
  <c r="I1789" i="14"/>
  <c r="H1789" i="14"/>
  <c r="G1789" i="14"/>
  <c r="F1789" i="14"/>
  <c r="E1789" i="14"/>
  <c r="D1789" i="14"/>
  <c r="C1789" i="14"/>
  <c r="B1789" i="14"/>
  <c r="I1788" i="14"/>
  <c r="H1788" i="14"/>
  <c r="G1788" i="14"/>
  <c r="F1788" i="14"/>
  <c r="E1788" i="14"/>
  <c r="D1788" i="14"/>
  <c r="C1788" i="14"/>
  <c r="B1788" i="14"/>
  <c r="I1787" i="14"/>
  <c r="H1787" i="14"/>
  <c r="G1787" i="14"/>
  <c r="F1787" i="14"/>
  <c r="E1787" i="14"/>
  <c r="D1787" i="14"/>
  <c r="C1787" i="14"/>
  <c r="B1787" i="14"/>
  <c r="I1786" i="14"/>
  <c r="H1786" i="14"/>
  <c r="G1786" i="14"/>
  <c r="F1786" i="14"/>
  <c r="E1786" i="14"/>
  <c r="D1786" i="14"/>
  <c r="C1786" i="14"/>
  <c r="B1786" i="14"/>
  <c r="I1785" i="14"/>
  <c r="H1785" i="14"/>
  <c r="G1785" i="14"/>
  <c r="F1785" i="14"/>
  <c r="E1785" i="14"/>
  <c r="D1785" i="14"/>
  <c r="C1785" i="14"/>
  <c r="B1785" i="14"/>
  <c r="I1784" i="14"/>
  <c r="H1784" i="14"/>
  <c r="G1784" i="14"/>
  <c r="F1784" i="14"/>
  <c r="E1784" i="14"/>
  <c r="D1784" i="14"/>
  <c r="C1784" i="14"/>
  <c r="B1784" i="14"/>
  <c r="I1783" i="14"/>
  <c r="H1783" i="14"/>
  <c r="G1783" i="14"/>
  <c r="F1783" i="14"/>
  <c r="E1783" i="14"/>
  <c r="D1783" i="14"/>
  <c r="C1783" i="14"/>
  <c r="B1783" i="14"/>
  <c r="I1782" i="14"/>
  <c r="H1782" i="14"/>
  <c r="G1782" i="14"/>
  <c r="F1782" i="14"/>
  <c r="E1782" i="14"/>
  <c r="D1782" i="14"/>
  <c r="C1782" i="14"/>
  <c r="B1782" i="14"/>
  <c r="I1781" i="14"/>
  <c r="H1781" i="14"/>
  <c r="G1781" i="14"/>
  <c r="F1781" i="14"/>
  <c r="E1781" i="14"/>
  <c r="D1781" i="14"/>
  <c r="C1781" i="14"/>
  <c r="B1781" i="14"/>
  <c r="I1780" i="14"/>
  <c r="H1780" i="14"/>
  <c r="G1780" i="14"/>
  <c r="F1780" i="14"/>
  <c r="E1780" i="14"/>
  <c r="D1780" i="14"/>
  <c r="C1780" i="14"/>
  <c r="B1780" i="14"/>
  <c r="I1779" i="14"/>
  <c r="H1779" i="14"/>
  <c r="G1779" i="14"/>
  <c r="F1779" i="14"/>
  <c r="E1779" i="14"/>
  <c r="D1779" i="14"/>
  <c r="C1779" i="14"/>
  <c r="B1779" i="14"/>
  <c r="I1778" i="14"/>
  <c r="H1778" i="14"/>
  <c r="G1778" i="14"/>
  <c r="F1778" i="14"/>
  <c r="E1778" i="14"/>
  <c r="D1778" i="14"/>
  <c r="C1778" i="14"/>
  <c r="B1778" i="14"/>
  <c r="I1777" i="14"/>
  <c r="H1777" i="14"/>
  <c r="G1777" i="14"/>
  <c r="F1777" i="14"/>
  <c r="E1777" i="14"/>
  <c r="D1777" i="14"/>
  <c r="C1777" i="14"/>
  <c r="B1777" i="14"/>
  <c r="I1776" i="14"/>
  <c r="H1776" i="14"/>
  <c r="G1776" i="14"/>
  <c r="F1776" i="14"/>
  <c r="E1776" i="14"/>
  <c r="D1776" i="14"/>
  <c r="C1776" i="14"/>
  <c r="B1776" i="14"/>
  <c r="I1775" i="14"/>
  <c r="H1775" i="14"/>
  <c r="G1775" i="14"/>
  <c r="F1775" i="14"/>
  <c r="E1775" i="14"/>
  <c r="D1775" i="14"/>
  <c r="C1775" i="14"/>
  <c r="B1775" i="14"/>
  <c r="I1774" i="14"/>
  <c r="H1774" i="14"/>
  <c r="G1774" i="14"/>
  <c r="F1774" i="14"/>
  <c r="E1774" i="14"/>
  <c r="D1774" i="14"/>
  <c r="C1774" i="14"/>
  <c r="B1774" i="14"/>
  <c r="I1773" i="14"/>
  <c r="H1773" i="14"/>
  <c r="G1773" i="14"/>
  <c r="F1773" i="14"/>
  <c r="E1773" i="14"/>
  <c r="D1773" i="14"/>
  <c r="C1773" i="14"/>
  <c r="B1773" i="14"/>
  <c r="I1772" i="14"/>
  <c r="H1772" i="14"/>
  <c r="G1772" i="14"/>
  <c r="F1772" i="14"/>
  <c r="E1772" i="14"/>
  <c r="D1772" i="14"/>
  <c r="C1772" i="14"/>
  <c r="B1772" i="14"/>
  <c r="I1771" i="14"/>
  <c r="H1771" i="14"/>
  <c r="G1771" i="14"/>
  <c r="F1771" i="14"/>
  <c r="E1771" i="14"/>
  <c r="D1771" i="14"/>
  <c r="C1771" i="14"/>
  <c r="B1771" i="14"/>
  <c r="I1770" i="14"/>
  <c r="H1770" i="14"/>
  <c r="G1770" i="14"/>
  <c r="F1770" i="14"/>
  <c r="E1770" i="14"/>
  <c r="D1770" i="14"/>
  <c r="C1770" i="14"/>
  <c r="B1770" i="14"/>
  <c r="I1769" i="14"/>
  <c r="H1769" i="14"/>
  <c r="G1769" i="14"/>
  <c r="F1769" i="14"/>
  <c r="E1769" i="14"/>
  <c r="D1769" i="14"/>
  <c r="C1769" i="14"/>
  <c r="B1769" i="14"/>
  <c r="I1768" i="14"/>
  <c r="H1768" i="14"/>
  <c r="G1768" i="14"/>
  <c r="F1768" i="14"/>
  <c r="E1768" i="14"/>
  <c r="D1768" i="14"/>
  <c r="C1768" i="14"/>
  <c r="B1768" i="14"/>
  <c r="I1767" i="14"/>
  <c r="H1767" i="14"/>
  <c r="G1767" i="14"/>
  <c r="F1767" i="14"/>
  <c r="E1767" i="14"/>
  <c r="D1767" i="14"/>
  <c r="C1767" i="14"/>
  <c r="B1767" i="14"/>
  <c r="I1766" i="14"/>
  <c r="H1766" i="14"/>
  <c r="G1766" i="14"/>
  <c r="F1766" i="14"/>
  <c r="E1766" i="14"/>
  <c r="D1766" i="14"/>
  <c r="C1766" i="14"/>
  <c r="B1766" i="14"/>
  <c r="I1765" i="14"/>
  <c r="H1765" i="14"/>
  <c r="G1765" i="14"/>
  <c r="F1765" i="14"/>
  <c r="E1765" i="14"/>
  <c r="D1765" i="14"/>
  <c r="C1765" i="14"/>
  <c r="B1765" i="14"/>
  <c r="I1764" i="14"/>
  <c r="H1764" i="14"/>
  <c r="G1764" i="14"/>
  <c r="F1764" i="14"/>
  <c r="E1764" i="14"/>
  <c r="D1764" i="14"/>
  <c r="C1764" i="14"/>
  <c r="B1764" i="14"/>
  <c r="I1763" i="14"/>
  <c r="H1763" i="14"/>
  <c r="G1763" i="14"/>
  <c r="F1763" i="14"/>
  <c r="E1763" i="14"/>
  <c r="D1763" i="14"/>
  <c r="C1763" i="14"/>
  <c r="B1763" i="14"/>
  <c r="I1762" i="14"/>
  <c r="H1762" i="14"/>
  <c r="G1762" i="14"/>
  <c r="F1762" i="14"/>
  <c r="E1762" i="14"/>
  <c r="D1762" i="14"/>
  <c r="C1762" i="14"/>
  <c r="B1762" i="14"/>
  <c r="I1761" i="14"/>
  <c r="H1761" i="14"/>
  <c r="G1761" i="14"/>
  <c r="F1761" i="14"/>
  <c r="E1761" i="14"/>
  <c r="D1761" i="14"/>
  <c r="C1761" i="14"/>
  <c r="B1761" i="14"/>
  <c r="I1760" i="14"/>
  <c r="H1760" i="14"/>
  <c r="G1760" i="14"/>
  <c r="F1760" i="14"/>
  <c r="E1760" i="14"/>
  <c r="D1760" i="14"/>
  <c r="C1760" i="14"/>
  <c r="B1760" i="14"/>
  <c r="I1759" i="14"/>
  <c r="H1759" i="14"/>
  <c r="G1759" i="14"/>
  <c r="F1759" i="14"/>
  <c r="E1759" i="14"/>
  <c r="D1759" i="14"/>
  <c r="C1759" i="14"/>
  <c r="B1759" i="14"/>
  <c r="I1758" i="14"/>
  <c r="H1758" i="14"/>
  <c r="G1758" i="14"/>
  <c r="F1758" i="14"/>
  <c r="E1758" i="14"/>
  <c r="D1758" i="14"/>
  <c r="C1758" i="14"/>
  <c r="B1758" i="14"/>
  <c r="I1757" i="14"/>
  <c r="H1757" i="14"/>
  <c r="G1757" i="14"/>
  <c r="F1757" i="14"/>
  <c r="E1757" i="14"/>
  <c r="D1757" i="14"/>
  <c r="C1757" i="14"/>
  <c r="B1757" i="14"/>
  <c r="I1756" i="14"/>
  <c r="H1756" i="14"/>
  <c r="G1756" i="14"/>
  <c r="F1756" i="14"/>
  <c r="E1756" i="14"/>
  <c r="D1756" i="14"/>
  <c r="C1756" i="14"/>
  <c r="B1756" i="14"/>
  <c r="I1755" i="14"/>
  <c r="H1755" i="14"/>
  <c r="G1755" i="14"/>
  <c r="F1755" i="14"/>
  <c r="E1755" i="14"/>
  <c r="D1755" i="14"/>
  <c r="C1755" i="14"/>
  <c r="B1755" i="14"/>
  <c r="I1754" i="14"/>
  <c r="H1754" i="14"/>
  <c r="G1754" i="14"/>
  <c r="F1754" i="14"/>
  <c r="E1754" i="14"/>
  <c r="D1754" i="14"/>
  <c r="C1754" i="14"/>
  <c r="B1754" i="14"/>
  <c r="I1753" i="14"/>
  <c r="H1753" i="14"/>
  <c r="G1753" i="14"/>
  <c r="F1753" i="14"/>
  <c r="E1753" i="14"/>
  <c r="D1753" i="14"/>
  <c r="C1753" i="14"/>
  <c r="B1753" i="14"/>
  <c r="I1752" i="14"/>
  <c r="H1752" i="14"/>
  <c r="G1752" i="14"/>
  <c r="F1752" i="14"/>
  <c r="E1752" i="14"/>
  <c r="D1752" i="14"/>
  <c r="C1752" i="14"/>
  <c r="B1752" i="14"/>
  <c r="I1751" i="14"/>
  <c r="H1751" i="14"/>
  <c r="G1751" i="14"/>
  <c r="F1751" i="14"/>
  <c r="E1751" i="14"/>
  <c r="D1751" i="14"/>
  <c r="C1751" i="14"/>
  <c r="B1751" i="14"/>
  <c r="I1750" i="14"/>
  <c r="H1750" i="14"/>
  <c r="G1750" i="14"/>
  <c r="F1750" i="14"/>
  <c r="E1750" i="14"/>
  <c r="D1750" i="14"/>
  <c r="C1750" i="14"/>
  <c r="B1750" i="14"/>
  <c r="I1749" i="14"/>
  <c r="H1749" i="14"/>
  <c r="G1749" i="14"/>
  <c r="F1749" i="14"/>
  <c r="E1749" i="14"/>
  <c r="D1749" i="14"/>
  <c r="C1749" i="14"/>
  <c r="B1749" i="14"/>
  <c r="I1748" i="14"/>
  <c r="H1748" i="14"/>
  <c r="G1748" i="14"/>
  <c r="F1748" i="14"/>
  <c r="E1748" i="14"/>
  <c r="D1748" i="14"/>
  <c r="C1748" i="14"/>
  <c r="B1748" i="14"/>
  <c r="I1747" i="14"/>
  <c r="H1747" i="14"/>
  <c r="G1747" i="14"/>
  <c r="F1747" i="14"/>
  <c r="E1747" i="14"/>
  <c r="D1747" i="14"/>
  <c r="C1747" i="14"/>
  <c r="B1747" i="14"/>
  <c r="I1746" i="14"/>
  <c r="H1746" i="14"/>
  <c r="G1746" i="14"/>
  <c r="F1746" i="14"/>
  <c r="E1746" i="14"/>
  <c r="D1746" i="14"/>
  <c r="C1746" i="14"/>
  <c r="B1746" i="14"/>
  <c r="I1745" i="14"/>
  <c r="H1745" i="14"/>
  <c r="G1745" i="14"/>
  <c r="F1745" i="14"/>
  <c r="E1745" i="14"/>
  <c r="D1745" i="14"/>
  <c r="C1745" i="14"/>
  <c r="B1745" i="14"/>
  <c r="I1744" i="14"/>
  <c r="H1744" i="14"/>
  <c r="G1744" i="14"/>
  <c r="F1744" i="14"/>
  <c r="E1744" i="14"/>
  <c r="D1744" i="14"/>
  <c r="C1744" i="14"/>
  <c r="B1744" i="14"/>
  <c r="I1743" i="14"/>
  <c r="H1743" i="14"/>
  <c r="G1743" i="14"/>
  <c r="F1743" i="14"/>
  <c r="E1743" i="14"/>
  <c r="D1743" i="14"/>
  <c r="C1743" i="14"/>
  <c r="B1743" i="14"/>
  <c r="I1742" i="14"/>
  <c r="H1742" i="14"/>
  <c r="G1742" i="14"/>
  <c r="F1742" i="14"/>
  <c r="E1742" i="14"/>
  <c r="D1742" i="14"/>
  <c r="C1742" i="14"/>
  <c r="B1742" i="14"/>
  <c r="I1741" i="14"/>
  <c r="H1741" i="14"/>
  <c r="G1741" i="14"/>
  <c r="F1741" i="14"/>
  <c r="E1741" i="14"/>
  <c r="D1741" i="14"/>
  <c r="C1741" i="14"/>
  <c r="B1741" i="14"/>
  <c r="I1740" i="14"/>
  <c r="H1740" i="14"/>
  <c r="G1740" i="14"/>
  <c r="F1740" i="14"/>
  <c r="E1740" i="14"/>
  <c r="D1740" i="14"/>
  <c r="C1740" i="14"/>
  <c r="B1740" i="14"/>
  <c r="I1739" i="14"/>
  <c r="H1739" i="14"/>
  <c r="G1739" i="14"/>
  <c r="F1739" i="14"/>
  <c r="E1739" i="14"/>
  <c r="D1739" i="14"/>
  <c r="C1739" i="14"/>
  <c r="B1739" i="14"/>
  <c r="I1738" i="14"/>
  <c r="H1738" i="14"/>
  <c r="G1738" i="14"/>
  <c r="F1738" i="14"/>
  <c r="E1738" i="14"/>
  <c r="D1738" i="14"/>
  <c r="C1738" i="14"/>
  <c r="B1738" i="14"/>
  <c r="I1737" i="14"/>
  <c r="H1737" i="14"/>
  <c r="G1737" i="14"/>
  <c r="F1737" i="14"/>
  <c r="E1737" i="14"/>
  <c r="D1737" i="14"/>
  <c r="C1737" i="14"/>
  <c r="B1737" i="14"/>
  <c r="I1736" i="14"/>
  <c r="H1736" i="14"/>
  <c r="G1736" i="14"/>
  <c r="F1736" i="14"/>
  <c r="E1736" i="14"/>
  <c r="D1736" i="14"/>
  <c r="C1736" i="14"/>
  <c r="B1736" i="14"/>
  <c r="I1735" i="14"/>
  <c r="H1735" i="14"/>
  <c r="G1735" i="14"/>
  <c r="F1735" i="14"/>
  <c r="E1735" i="14"/>
  <c r="D1735" i="14"/>
  <c r="C1735" i="14"/>
  <c r="B1735" i="14"/>
  <c r="I1734" i="14"/>
  <c r="H1734" i="14"/>
  <c r="G1734" i="14"/>
  <c r="F1734" i="14"/>
  <c r="E1734" i="14"/>
  <c r="D1734" i="14"/>
  <c r="C1734" i="14"/>
  <c r="B1734" i="14"/>
  <c r="I1733" i="14"/>
  <c r="H1733" i="14"/>
  <c r="G1733" i="14"/>
  <c r="F1733" i="14"/>
  <c r="E1733" i="14"/>
  <c r="D1733" i="14"/>
  <c r="C1733" i="14"/>
  <c r="B1733" i="14"/>
  <c r="I1732" i="14"/>
  <c r="H1732" i="14"/>
  <c r="G1732" i="14"/>
  <c r="F1732" i="14"/>
  <c r="E1732" i="14"/>
  <c r="D1732" i="14"/>
  <c r="C1732" i="14"/>
  <c r="B1732" i="14"/>
  <c r="I1731" i="14"/>
  <c r="H1731" i="14"/>
  <c r="G1731" i="14"/>
  <c r="F1731" i="14"/>
  <c r="E1731" i="14"/>
  <c r="D1731" i="14"/>
  <c r="C1731" i="14"/>
  <c r="B1731" i="14"/>
  <c r="I1730" i="14"/>
  <c r="H1730" i="14"/>
  <c r="G1730" i="14"/>
  <c r="F1730" i="14"/>
  <c r="E1730" i="14"/>
  <c r="D1730" i="14"/>
  <c r="C1730" i="14"/>
  <c r="B1730" i="14"/>
  <c r="I1729" i="14"/>
  <c r="H1729" i="14"/>
  <c r="G1729" i="14"/>
  <c r="F1729" i="14"/>
  <c r="E1729" i="14"/>
  <c r="D1729" i="14"/>
  <c r="C1729" i="14"/>
  <c r="B1729" i="14"/>
  <c r="I1728" i="14"/>
  <c r="H1728" i="14"/>
  <c r="G1728" i="14"/>
  <c r="F1728" i="14"/>
  <c r="E1728" i="14"/>
  <c r="D1728" i="14"/>
  <c r="C1728" i="14"/>
  <c r="B1728" i="14"/>
  <c r="I1727" i="14"/>
  <c r="H1727" i="14"/>
  <c r="G1727" i="14"/>
  <c r="F1727" i="14"/>
  <c r="E1727" i="14"/>
  <c r="D1727" i="14"/>
  <c r="C1727" i="14"/>
  <c r="B1727" i="14"/>
  <c r="I1726" i="14"/>
  <c r="H1726" i="14"/>
  <c r="G1726" i="14"/>
  <c r="F1726" i="14"/>
  <c r="E1726" i="14"/>
  <c r="D1726" i="14"/>
  <c r="C1726" i="14"/>
  <c r="B1726" i="14"/>
  <c r="I1725" i="14"/>
  <c r="H1725" i="14"/>
  <c r="G1725" i="14"/>
  <c r="F1725" i="14"/>
  <c r="E1725" i="14"/>
  <c r="D1725" i="14"/>
  <c r="C1725" i="14"/>
  <c r="B1725" i="14"/>
  <c r="I1724" i="14"/>
  <c r="H1724" i="14"/>
  <c r="G1724" i="14"/>
  <c r="F1724" i="14"/>
  <c r="E1724" i="14"/>
  <c r="D1724" i="14"/>
  <c r="C1724" i="14"/>
  <c r="B1724" i="14"/>
  <c r="I1723" i="14"/>
  <c r="H1723" i="14"/>
  <c r="G1723" i="14"/>
  <c r="F1723" i="14"/>
  <c r="E1723" i="14"/>
  <c r="D1723" i="14"/>
  <c r="C1723" i="14"/>
  <c r="B1723" i="14"/>
  <c r="I1722" i="14"/>
  <c r="H1722" i="14"/>
  <c r="G1722" i="14"/>
  <c r="F1722" i="14"/>
  <c r="E1722" i="14"/>
  <c r="D1722" i="14"/>
  <c r="C1722" i="14"/>
  <c r="B1722" i="14"/>
  <c r="I1721" i="14"/>
  <c r="H1721" i="14"/>
  <c r="G1721" i="14"/>
  <c r="F1721" i="14"/>
  <c r="E1721" i="14"/>
  <c r="D1721" i="14"/>
  <c r="C1721" i="14"/>
  <c r="B1721" i="14"/>
  <c r="I1720" i="14"/>
  <c r="H1720" i="14"/>
  <c r="G1720" i="14"/>
  <c r="F1720" i="14"/>
  <c r="E1720" i="14"/>
  <c r="D1720" i="14"/>
  <c r="C1720" i="14"/>
  <c r="B1720" i="14"/>
  <c r="I1719" i="14"/>
  <c r="H1719" i="14"/>
  <c r="G1719" i="14"/>
  <c r="F1719" i="14"/>
  <c r="E1719" i="14"/>
  <c r="D1719" i="14"/>
  <c r="C1719" i="14"/>
  <c r="B1719" i="14"/>
  <c r="I1718" i="14"/>
  <c r="H1718" i="14"/>
  <c r="G1718" i="14"/>
  <c r="F1718" i="14"/>
  <c r="E1718" i="14"/>
  <c r="D1718" i="14"/>
  <c r="C1718" i="14"/>
  <c r="B1718" i="14"/>
  <c r="I1717" i="14"/>
  <c r="H1717" i="14"/>
  <c r="G1717" i="14"/>
  <c r="F1717" i="14"/>
  <c r="E1717" i="14"/>
  <c r="D1717" i="14"/>
  <c r="C1717" i="14"/>
  <c r="B1717" i="14"/>
  <c r="I1716" i="14"/>
  <c r="H1716" i="14"/>
  <c r="G1716" i="14"/>
  <c r="F1716" i="14"/>
  <c r="E1716" i="14"/>
  <c r="D1716" i="14"/>
  <c r="C1716" i="14"/>
  <c r="B1716" i="14"/>
  <c r="I1715" i="14"/>
  <c r="H1715" i="14"/>
  <c r="G1715" i="14"/>
  <c r="F1715" i="14"/>
  <c r="E1715" i="14"/>
  <c r="D1715" i="14"/>
  <c r="C1715" i="14"/>
  <c r="B1715" i="14"/>
  <c r="I1714" i="14"/>
  <c r="H1714" i="14"/>
  <c r="G1714" i="14"/>
  <c r="F1714" i="14"/>
  <c r="E1714" i="14"/>
  <c r="D1714" i="14"/>
  <c r="C1714" i="14"/>
  <c r="B1714" i="14"/>
  <c r="I1713" i="14"/>
  <c r="H1713" i="14"/>
  <c r="G1713" i="14"/>
  <c r="F1713" i="14"/>
  <c r="E1713" i="14"/>
  <c r="D1713" i="14"/>
  <c r="C1713" i="14"/>
  <c r="B1713" i="14"/>
  <c r="I1712" i="14"/>
  <c r="H1712" i="14"/>
  <c r="G1712" i="14"/>
  <c r="F1712" i="14"/>
  <c r="E1712" i="14"/>
  <c r="D1712" i="14"/>
  <c r="C1712" i="14"/>
  <c r="B1712" i="14"/>
  <c r="I1711" i="14"/>
  <c r="H1711" i="14"/>
  <c r="G1711" i="14"/>
  <c r="F1711" i="14"/>
  <c r="E1711" i="14"/>
  <c r="D1711" i="14"/>
  <c r="C1711" i="14"/>
  <c r="B1711" i="14"/>
  <c r="I1710" i="14"/>
  <c r="H1710" i="14"/>
  <c r="G1710" i="14"/>
  <c r="F1710" i="14"/>
  <c r="E1710" i="14"/>
  <c r="D1710" i="14"/>
  <c r="C1710" i="14"/>
  <c r="B1710" i="14"/>
  <c r="I1709" i="14"/>
  <c r="H1709" i="14"/>
  <c r="G1709" i="14"/>
  <c r="F1709" i="14"/>
  <c r="E1709" i="14"/>
  <c r="D1709" i="14"/>
  <c r="C1709" i="14"/>
  <c r="B1709" i="14"/>
  <c r="I1708" i="14"/>
  <c r="H1708" i="14"/>
  <c r="G1708" i="14"/>
  <c r="F1708" i="14"/>
  <c r="E1708" i="14"/>
  <c r="D1708" i="14"/>
  <c r="C1708" i="14"/>
  <c r="B1708" i="14"/>
  <c r="I1707" i="14"/>
  <c r="H1707" i="14"/>
  <c r="G1707" i="14"/>
  <c r="F1707" i="14"/>
  <c r="E1707" i="14"/>
  <c r="D1707" i="14"/>
  <c r="C1707" i="14"/>
  <c r="B1707" i="14"/>
  <c r="I1706" i="14"/>
  <c r="H1706" i="14"/>
  <c r="G1706" i="14"/>
  <c r="F1706" i="14"/>
  <c r="E1706" i="14"/>
  <c r="D1706" i="14"/>
  <c r="C1706" i="14"/>
  <c r="B1706" i="14"/>
  <c r="I1705" i="14"/>
  <c r="H1705" i="14"/>
  <c r="G1705" i="14"/>
  <c r="F1705" i="14"/>
  <c r="E1705" i="14"/>
  <c r="D1705" i="14"/>
  <c r="C1705" i="14"/>
  <c r="B1705" i="14"/>
  <c r="I1704" i="14"/>
  <c r="H1704" i="14"/>
  <c r="G1704" i="14"/>
  <c r="F1704" i="14"/>
  <c r="E1704" i="14"/>
  <c r="D1704" i="14"/>
  <c r="C1704" i="14"/>
  <c r="B1704" i="14"/>
  <c r="I1703" i="14"/>
  <c r="H1703" i="14"/>
  <c r="G1703" i="14"/>
  <c r="F1703" i="14"/>
  <c r="E1703" i="14"/>
  <c r="D1703" i="14"/>
  <c r="C1703" i="14"/>
  <c r="B1703" i="14"/>
  <c r="I1702" i="14"/>
  <c r="H1702" i="14"/>
  <c r="G1702" i="14"/>
  <c r="F1702" i="14"/>
  <c r="E1702" i="14"/>
  <c r="D1702" i="14"/>
  <c r="C1702" i="14"/>
  <c r="B1702" i="14"/>
  <c r="I1701" i="14"/>
  <c r="H1701" i="14"/>
  <c r="G1701" i="14"/>
  <c r="F1701" i="14"/>
  <c r="E1701" i="14"/>
  <c r="D1701" i="14"/>
  <c r="C1701" i="14"/>
  <c r="B1701" i="14"/>
  <c r="I1700" i="14"/>
  <c r="H1700" i="14"/>
  <c r="G1700" i="14"/>
  <c r="F1700" i="14"/>
  <c r="E1700" i="14"/>
  <c r="D1700" i="14"/>
  <c r="C1700" i="14"/>
  <c r="B1700" i="14"/>
  <c r="I1699" i="14"/>
  <c r="H1699" i="14"/>
  <c r="G1699" i="14"/>
  <c r="F1699" i="14"/>
  <c r="E1699" i="14"/>
  <c r="D1699" i="14"/>
  <c r="C1699" i="14"/>
  <c r="B1699" i="14"/>
  <c r="I1698" i="14"/>
  <c r="H1698" i="14"/>
  <c r="G1698" i="14"/>
  <c r="F1698" i="14"/>
  <c r="E1698" i="14"/>
  <c r="D1698" i="14"/>
  <c r="C1698" i="14"/>
  <c r="B1698" i="14"/>
  <c r="I1697" i="14"/>
  <c r="H1697" i="14"/>
  <c r="G1697" i="14"/>
  <c r="F1697" i="14"/>
  <c r="E1697" i="14"/>
  <c r="D1697" i="14"/>
  <c r="C1697" i="14"/>
  <c r="B1697" i="14"/>
  <c r="I1696" i="14"/>
  <c r="H1696" i="14"/>
  <c r="G1696" i="14"/>
  <c r="F1696" i="14"/>
  <c r="E1696" i="14"/>
  <c r="D1696" i="14"/>
  <c r="C1696" i="14"/>
  <c r="B1696" i="14"/>
  <c r="I1695" i="14"/>
  <c r="H1695" i="14"/>
  <c r="G1695" i="14"/>
  <c r="F1695" i="14"/>
  <c r="E1695" i="14"/>
  <c r="D1695" i="14"/>
  <c r="C1695" i="14"/>
  <c r="B1695" i="14"/>
  <c r="I1694" i="14"/>
  <c r="H1694" i="14"/>
  <c r="G1694" i="14"/>
  <c r="F1694" i="14"/>
  <c r="E1694" i="14"/>
  <c r="D1694" i="14"/>
  <c r="C1694" i="14"/>
  <c r="B1694" i="14"/>
  <c r="I1693" i="14"/>
  <c r="H1693" i="14"/>
  <c r="G1693" i="14"/>
  <c r="F1693" i="14"/>
  <c r="E1693" i="14"/>
  <c r="D1693" i="14"/>
  <c r="C1693" i="14"/>
  <c r="B1693" i="14"/>
  <c r="I1692" i="14"/>
  <c r="H1692" i="14"/>
  <c r="G1692" i="14"/>
  <c r="F1692" i="14"/>
  <c r="E1692" i="14"/>
  <c r="D1692" i="14"/>
  <c r="C1692" i="14"/>
  <c r="B1692" i="14"/>
  <c r="I1691" i="14"/>
  <c r="H1691" i="14"/>
  <c r="G1691" i="14"/>
  <c r="F1691" i="14"/>
  <c r="E1691" i="14"/>
  <c r="D1691" i="14"/>
  <c r="C1691" i="14"/>
  <c r="B1691" i="14"/>
  <c r="I1690" i="14"/>
  <c r="H1690" i="14"/>
  <c r="G1690" i="14"/>
  <c r="F1690" i="14"/>
  <c r="E1690" i="14"/>
  <c r="D1690" i="14"/>
  <c r="C1690" i="14"/>
  <c r="B1690" i="14"/>
  <c r="I1689" i="14"/>
  <c r="H1689" i="14"/>
  <c r="G1689" i="14"/>
  <c r="F1689" i="14"/>
  <c r="E1689" i="14"/>
  <c r="D1689" i="14"/>
  <c r="C1689" i="14"/>
  <c r="B1689" i="14"/>
  <c r="I1688" i="14"/>
  <c r="H1688" i="14"/>
  <c r="G1688" i="14"/>
  <c r="F1688" i="14"/>
  <c r="E1688" i="14"/>
  <c r="D1688" i="14"/>
  <c r="C1688" i="14"/>
  <c r="B1688" i="14"/>
  <c r="I1687" i="14"/>
  <c r="H1687" i="14"/>
  <c r="G1687" i="14"/>
  <c r="F1687" i="14"/>
  <c r="E1687" i="14"/>
  <c r="D1687" i="14"/>
  <c r="C1687" i="14"/>
  <c r="B1687" i="14"/>
  <c r="I1686" i="14"/>
  <c r="H1686" i="14"/>
  <c r="G1686" i="14"/>
  <c r="F1686" i="14"/>
  <c r="E1686" i="14"/>
  <c r="D1686" i="14"/>
  <c r="C1686" i="14"/>
  <c r="B1686" i="14"/>
  <c r="I1685" i="14"/>
  <c r="H1685" i="14"/>
  <c r="G1685" i="14"/>
  <c r="F1685" i="14"/>
  <c r="E1685" i="14"/>
  <c r="D1685" i="14"/>
  <c r="C1685" i="14"/>
  <c r="B1685" i="14"/>
  <c r="I1684" i="14"/>
  <c r="H1684" i="14"/>
  <c r="G1684" i="14"/>
  <c r="F1684" i="14"/>
  <c r="E1684" i="14"/>
  <c r="D1684" i="14"/>
  <c r="C1684" i="14"/>
  <c r="B1684" i="14"/>
  <c r="I1683" i="14"/>
  <c r="H1683" i="14"/>
  <c r="G1683" i="14"/>
  <c r="F1683" i="14"/>
  <c r="E1683" i="14"/>
  <c r="D1683" i="14"/>
  <c r="C1683" i="14"/>
  <c r="B1683" i="14"/>
  <c r="I1682" i="14"/>
  <c r="H1682" i="14"/>
  <c r="G1682" i="14"/>
  <c r="F1682" i="14"/>
  <c r="E1682" i="14"/>
  <c r="D1682" i="14"/>
  <c r="C1682" i="14"/>
  <c r="B1682" i="14"/>
  <c r="I1681" i="14"/>
  <c r="H1681" i="14"/>
  <c r="G1681" i="14"/>
  <c r="F1681" i="14"/>
  <c r="E1681" i="14"/>
  <c r="D1681" i="14"/>
  <c r="C1681" i="14"/>
  <c r="B1681" i="14"/>
  <c r="I1680" i="14"/>
  <c r="H1680" i="14"/>
  <c r="G1680" i="14"/>
  <c r="F1680" i="14"/>
  <c r="E1680" i="14"/>
  <c r="D1680" i="14"/>
  <c r="C1680" i="14"/>
  <c r="B1680" i="14"/>
  <c r="I1679" i="14"/>
  <c r="H1679" i="14"/>
  <c r="G1679" i="14"/>
  <c r="F1679" i="14"/>
  <c r="E1679" i="14"/>
  <c r="D1679" i="14"/>
  <c r="C1679" i="14"/>
  <c r="B1679" i="14"/>
  <c r="I1678" i="14"/>
  <c r="H1678" i="14"/>
  <c r="G1678" i="14"/>
  <c r="F1678" i="14"/>
  <c r="E1678" i="14"/>
  <c r="D1678" i="14"/>
  <c r="C1678" i="14"/>
  <c r="B1678" i="14"/>
  <c r="I1677" i="14"/>
  <c r="H1677" i="14"/>
  <c r="G1677" i="14"/>
  <c r="F1677" i="14"/>
  <c r="E1677" i="14"/>
  <c r="D1677" i="14"/>
  <c r="C1677" i="14"/>
  <c r="B1677" i="14"/>
  <c r="I1676" i="14"/>
  <c r="H1676" i="14"/>
  <c r="G1676" i="14"/>
  <c r="F1676" i="14"/>
  <c r="E1676" i="14"/>
  <c r="D1676" i="14"/>
  <c r="C1676" i="14"/>
  <c r="B1676" i="14"/>
  <c r="I1675" i="14"/>
  <c r="H1675" i="14"/>
  <c r="G1675" i="14"/>
  <c r="F1675" i="14"/>
  <c r="E1675" i="14"/>
  <c r="D1675" i="14"/>
  <c r="C1675" i="14"/>
  <c r="B1675" i="14"/>
  <c r="I1674" i="14"/>
  <c r="H1674" i="14"/>
  <c r="G1674" i="14"/>
  <c r="F1674" i="14"/>
  <c r="E1674" i="14"/>
  <c r="D1674" i="14"/>
  <c r="C1674" i="14"/>
  <c r="B1674" i="14"/>
  <c r="I1673" i="14"/>
  <c r="H1673" i="14"/>
  <c r="G1673" i="14"/>
  <c r="F1673" i="14"/>
  <c r="E1673" i="14"/>
  <c r="D1673" i="14"/>
  <c r="C1673" i="14"/>
  <c r="B1673" i="14"/>
  <c r="I1672" i="14"/>
  <c r="H1672" i="14"/>
  <c r="G1672" i="14"/>
  <c r="F1672" i="14"/>
  <c r="E1672" i="14"/>
  <c r="D1672" i="14"/>
  <c r="C1672" i="14"/>
  <c r="B1672" i="14"/>
  <c r="I1671" i="14"/>
  <c r="H1671" i="14"/>
  <c r="G1671" i="14"/>
  <c r="F1671" i="14"/>
  <c r="E1671" i="14"/>
  <c r="D1671" i="14"/>
  <c r="C1671" i="14"/>
  <c r="B1671" i="14"/>
  <c r="I1670" i="14"/>
  <c r="H1670" i="14"/>
  <c r="G1670" i="14"/>
  <c r="F1670" i="14"/>
  <c r="E1670" i="14"/>
  <c r="D1670" i="14"/>
  <c r="C1670" i="14"/>
  <c r="B1670" i="14"/>
  <c r="I1669" i="14"/>
  <c r="H1669" i="14"/>
  <c r="G1669" i="14"/>
  <c r="F1669" i="14"/>
  <c r="E1669" i="14"/>
  <c r="D1669" i="14"/>
  <c r="C1669" i="14"/>
  <c r="B1669" i="14"/>
  <c r="I1668" i="14"/>
  <c r="H1668" i="14"/>
  <c r="G1668" i="14"/>
  <c r="F1668" i="14"/>
  <c r="E1668" i="14"/>
  <c r="D1668" i="14"/>
  <c r="C1668" i="14"/>
  <c r="B1668" i="14"/>
  <c r="I1667" i="14"/>
  <c r="H1667" i="14"/>
  <c r="G1667" i="14"/>
  <c r="F1667" i="14"/>
  <c r="E1667" i="14"/>
  <c r="D1667" i="14"/>
  <c r="C1667" i="14"/>
  <c r="B1667" i="14"/>
  <c r="I1666" i="14"/>
  <c r="H1666" i="14"/>
  <c r="G1666" i="14"/>
  <c r="F1666" i="14"/>
  <c r="E1666" i="14"/>
  <c r="D1666" i="14"/>
  <c r="C1666" i="14"/>
  <c r="B1666" i="14"/>
  <c r="I1665" i="14"/>
  <c r="H1665" i="14"/>
  <c r="G1665" i="14"/>
  <c r="F1665" i="14"/>
  <c r="E1665" i="14"/>
  <c r="D1665" i="14"/>
  <c r="C1665" i="14"/>
  <c r="B1665" i="14"/>
  <c r="I1664" i="14"/>
  <c r="H1664" i="14"/>
  <c r="G1664" i="14"/>
  <c r="F1664" i="14"/>
  <c r="E1664" i="14"/>
  <c r="D1664" i="14"/>
  <c r="C1664" i="14"/>
  <c r="B1664" i="14"/>
  <c r="I1663" i="14"/>
  <c r="H1663" i="14"/>
  <c r="G1663" i="14"/>
  <c r="F1663" i="14"/>
  <c r="E1663" i="14"/>
  <c r="D1663" i="14"/>
  <c r="C1663" i="14"/>
  <c r="B1663" i="14"/>
  <c r="I1662" i="14"/>
  <c r="H1662" i="14"/>
  <c r="G1662" i="14"/>
  <c r="F1662" i="14"/>
  <c r="E1662" i="14"/>
  <c r="D1662" i="14"/>
  <c r="C1662" i="14"/>
  <c r="B1662" i="14"/>
  <c r="I1661" i="14"/>
  <c r="H1661" i="14"/>
  <c r="G1661" i="14"/>
  <c r="F1661" i="14"/>
  <c r="E1661" i="14"/>
  <c r="D1661" i="14"/>
  <c r="C1661" i="14"/>
  <c r="B1661" i="14"/>
  <c r="I1660" i="14"/>
  <c r="H1660" i="14"/>
  <c r="G1660" i="14"/>
  <c r="F1660" i="14"/>
  <c r="E1660" i="14"/>
  <c r="D1660" i="14"/>
  <c r="C1660" i="14"/>
  <c r="B1660" i="14"/>
  <c r="I1659" i="14"/>
  <c r="H1659" i="14"/>
  <c r="G1659" i="14"/>
  <c r="F1659" i="14"/>
  <c r="E1659" i="14"/>
  <c r="D1659" i="14"/>
  <c r="C1659" i="14"/>
  <c r="B1659" i="14"/>
  <c r="I1658" i="14"/>
  <c r="H1658" i="14"/>
  <c r="G1658" i="14"/>
  <c r="F1658" i="14"/>
  <c r="E1658" i="14"/>
  <c r="D1658" i="14"/>
  <c r="C1658" i="14"/>
  <c r="B1658" i="14"/>
  <c r="I1657" i="14"/>
  <c r="H1657" i="14"/>
  <c r="G1657" i="14"/>
  <c r="F1657" i="14"/>
  <c r="E1657" i="14"/>
  <c r="D1657" i="14"/>
  <c r="C1657" i="14"/>
  <c r="B1657" i="14"/>
  <c r="I1656" i="14"/>
  <c r="H1656" i="14"/>
  <c r="G1656" i="14"/>
  <c r="F1656" i="14"/>
  <c r="E1656" i="14"/>
  <c r="D1656" i="14"/>
  <c r="C1656" i="14"/>
  <c r="B1656" i="14"/>
  <c r="I1655" i="14"/>
  <c r="H1655" i="14"/>
  <c r="G1655" i="14"/>
  <c r="F1655" i="14"/>
  <c r="E1655" i="14"/>
  <c r="D1655" i="14"/>
  <c r="C1655" i="14"/>
  <c r="B1655" i="14"/>
  <c r="I1654" i="14"/>
  <c r="H1654" i="14"/>
  <c r="G1654" i="14"/>
  <c r="F1654" i="14"/>
  <c r="E1654" i="14"/>
  <c r="D1654" i="14"/>
  <c r="C1654" i="14"/>
  <c r="B1654" i="14"/>
  <c r="I1653" i="14"/>
  <c r="H1653" i="14"/>
  <c r="G1653" i="14"/>
  <c r="F1653" i="14"/>
  <c r="E1653" i="14"/>
  <c r="D1653" i="14"/>
  <c r="C1653" i="14"/>
  <c r="B1653" i="14"/>
  <c r="I1652" i="14"/>
  <c r="H1652" i="14"/>
  <c r="G1652" i="14"/>
  <c r="F1652" i="14"/>
  <c r="E1652" i="14"/>
  <c r="D1652" i="14"/>
  <c r="C1652" i="14"/>
  <c r="B1652" i="14"/>
  <c r="I1651" i="14"/>
  <c r="H1651" i="14"/>
  <c r="G1651" i="14"/>
  <c r="F1651" i="14"/>
  <c r="E1651" i="14"/>
  <c r="D1651" i="14"/>
  <c r="C1651" i="14"/>
  <c r="B1651" i="14"/>
  <c r="I1650" i="14"/>
  <c r="H1650" i="14"/>
  <c r="G1650" i="14"/>
  <c r="F1650" i="14"/>
  <c r="E1650" i="14"/>
  <c r="D1650" i="14"/>
  <c r="C1650" i="14"/>
  <c r="B1650" i="14"/>
  <c r="I1649" i="14"/>
  <c r="H1649" i="14"/>
  <c r="G1649" i="14"/>
  <c r="F1649" i="14"/>
  <c r="E1649" i="14"/>
  <c r="D1649" i="14"/>
  <c r="C1649" i="14"/>
  <c r="B1649" i="14"/>
  <c r="I1648" i="14"/>
  <c r="H1648" i="14"/>
  <c r="G1648" i="14"/>
  <c r="F1648" i="14"/>
  <c r="E1648" i="14"/>
  <c r="D1648" i="14"/>
  <c r="C1648" i="14"/>
  <c r="B1648" i="14"/>
  <c r="I1647" i="14"/>
  <c r="H1647" i="14"/>
  <c r="G1647" i="14"/>
  <c r="F1647" i="14"/>
  <c r="E1647" i="14"/>
  <c r="D1647" i="14"/>
  <c r="C1647" i="14"/>
  <c r="B1647" i="14"/>
  <c r="I1646" i="14"/>
  <c r="H1646" i="14"/>
  <c r="G1646" i="14"/>
  <c r="F1646" i="14"/>
  <c r="E1646" i="14"/>
  <c r="D1646" i="14"/>
  <c r="C1646" i="14"/>
  <c r="B1646" i="14"/>
  <c r="I1645" i="14"/>
  <c r="H1645" i="14"/>
  <c r="G1645" i="14"/>
  <c r="F1645" i="14"/>
  <c r="E1645" i="14"/>
  <c r="D1645" i="14"/>
  <c r="C1645" i="14"/>
  <c r="B1645" i="14"/>
  <c r="I1644" i="14"/>
  <c r="H1644" i="14"/>
  <c r="G1644" i="14"/>
  <c r="F1644" i="14"/>
  <c r="E1644" i="14"/>
  <c r="D1644" i="14"/>
  <c r="C1644" i="14"/>
  <c r="B1644" i="14"/>
  <c r="I1643" i="14"/>
  <c r="H1643" i="14"/>
  <c r="G1643" i="14"/>
  <c r="F1643" i="14"/>
  <c r="E1643" i="14"/>
  <c r="D1643" i="14"/>
  <c r="C1643" i="14"/>
  <c r="B1643" i="14"/>
  <c r="I1642" i="14"/>
  <c r="H1642" i="14"/>
  <c r="G1642" i="14"/>
  <c r="F1642" i="14"/>
  <c r="E1642" i="14"/>
  <c r="D1642" i="14"/>
  <c r="C1642" i="14"/>
  <c r="B1642" i="14"/>
  <c r="I1641" i="14"/>
  <c r="H1641" i="14"/>
  <c r="G1641" i="14"/>
  <c r="F1641" i="14"/>
  <c r="E1641" i="14"/>
  <c r="D1641" i="14"/>
  <c r="C1641" i="14"/>
  <c r="B1641" i="14"/>
  <c r="I1640" i="14"/>
  <c r="H1640" i="14"/>
  <c r="G1640" i="14"/>
  <c r="F1640" i="14"/>
  <c r="E1640" i="14"/>
  <c r="D1640" i="14"/>
  <c r="C1640" i="14"/>
  <c r="B1640" i="14"/>
  <c r="I1639" i="14"/>
  <c r="H1639" i="14"/>
  <c r="G1639" i="14"/>
  <c r="F1639" i="14"/>
  <c r="E1639" i="14"/>
  <c r="D1639" i="14"/>
  <c r="C1639" i="14"/>
  <c r="B1639" i="14"/>
  <c r="I1638" i="14"/>
  <c r="H1638" i="14"/>
  <c r="G1638" i="14"/>
  <c r="F1638" i="14"/>
  <c r="E1638" i="14"/>
  <c r="D1638" i="14"/>
  <c r="C1638" i="14"/>
  <c r="B1638" i="14"/>
  <c r="I1637" i="14"/>
  <c r="H1637" i="14"/>
  <c r="G1637" i="14"/>
  <c r="F1637" i="14"/>
  <c r="E1637" i="14"/>
  <c r="D1637" i="14"/>
  <c r="C1637" i="14"/>
  <c r="B1637" i="14"/>
  <c r="I1636" i="14"/>
  <c r="H1636" i="14"/>
  <c r="G1636" i="14"/>
  <c r="F1636" i="14"/>
  <c r="E1636" i="14"/>
  <c r="D1636" i="14"/>
  <c r="C1636" i="14"/>
  <c r="B1636" i="14"/>
  <c r="I1635" i="14"/>
  <c r="H1635" i="14"/>
  <c r="G1635" i="14"/>
  <c r="F1635" i="14"/>
  <c r="E1635" i="14"/>
  <c r="D1635" i="14"/>
  <c r="C1635" i="14"/>
  <c r="B1635" i="14"/>
  <c r="I1634" i="14"/>
  <c r="H1634" i="14"/>
  <c r="G1634" i="14"/>
  <c r="F1634" i="14"/>
  <c r="E1634" i="14"/>
  <c r="D1634" i="14"/>
  <c r="C1634" i="14"/>
  <c r="B1634" i="14"/>
  <c r="I1633" i="14"/>
  <c r="H1633" i="14"/>
  <c r="G1633" i="14"/>
  <c r="F1633" i="14"/>
  <c r="E1633" i="14"/>
  <c r="D1633" i="14"/>
  <c r="C1633" i="14"/>
  <c r="B1633" i="14"/>
  <c r="I1632" i="14"/>
  <c r="H1632" i="14"/>
  <c r="G1632" i="14"/>
  <c r="F1632" i="14"/>
  <c r="E1632" i="14"/>
  <c r="D1632" i="14"/>
  <c r="C1632" i="14"/>
  <c r="B1632" i="14"/>
  <c r="I1631" i="14"/>
  <c r="H1631" i="14"/>
  <c r="G1631" i="14"/>
  <c r="F1631" i="14"/>
  <c r="E1631" i="14"/>
  <c r="D1631" i="14"/>
  <c r="C1631" i="14"/>
  <c r="B1631" i="14"/>
  <c r="I1630" i="14"/>
  <c r="H1630" i="14"/>
  <c r="G1630" i="14"/>
  <c r="F1630" i="14"/>
  <c r="E1630" i="14"/>
  <c r="D1630" i="14"/>
  <c r="C1630" i="14"/>
  <c r="B1630" i="14"/>
  <c r="I1629" i="14"/>
  <c r="H1629" i="14"/>
  <c r="G1629" i="14"/>
  <c r="F1629" i="14"/>
  <c r="E1629" i="14"/>
  <c r="D1629" i="14"/>
  <c r="C1629" i="14"/>
  <c r="B1629" i="14"/>
  <c r="I1628" i="14"/>
  <c r="H1628" i="14"/>
  <c r="G1628" i="14"/>
  <c r="F1628" i="14"/>
  <c r="E1628" i="14"/>
  <c r="D1628" i="14"/>
  <c r="C1628" i="14"/>
  <c r="B1628" i="14"/>
  <c r="I1627" i="14"/>
  <c r="H1627" i="14"/>
  <c r="G1627" i="14"/>
  <c r="F1627" i="14"/>
  <c r="E1627" i="14"/>
  <c r="D1627" i="14"/>
  <c r="C1627" i="14"/>
  <c r="B1627" i="14"/>
  <c r="I1626" i="14"/>
  <c r="H1626" i="14"/>
  <c r="G1626" i="14"/>
  <c r="F1626" i="14"/>
  <c r="E1626" i="14"/>
  <c r="D1626" i="14"/>
  <c r="C1626" i="14"/>
  <c r="B1626" i="14"/>
  <c r="I1625" i="14"/>
  <c r="H1625" i="14"/>
  <c r="G1625" i="14"/>
  <c r="F1625" i="14"/>
  <c r="E1625" i="14"/>
  <c r="D1625" i="14"/>
  <c r="C1625" i="14"/>
  <c r="B1625" i="14"/>
  <c r="I1624" i="14"/>
  <c r="H1624" i="14"/>
  <c r="G1624" i="14"/>
  <c r="F1624" i="14"/>
  <c r="E1624" i="14"/>
  <c r="D1624" i="14"/>
  <c r="C1624" i="14"/>
  <c r="B1624" i="14"/>
  <c r="I1623" i="14"/>
  <c r="H1623" i="14"/>
  <c r="G1623" i="14"/>
  <c r="F1623" i="14"/>
  <c r="E1623" i="14"/>
  <c r="D1623" i="14"/>
  <c r="C1623" i="14"/>
  <c r="B1623" i="14"/>
  <c r="I1622" i="14"/>
  <c r="H1622" i="14"/>
  <c r="G1622" i="14"/>
  <c r="F1622" i="14"/>
  <c r="E1622" i="14"/>
  <c r="D1622" i="14"/>
  <c r="C1622" i="14"/>
  <c r="B1622" i="14"/>
  <c r="I1621" i="14"/>
  <c r="H1621" i="14"/>
  <c r="G1621" i="14"/>
  <c r="F1621" i="14"/>
  <c r="E1621" i="14"/>
  <c r="D1621" i="14"/>
  <c r="C1621" i="14"/>
  <c r="B1621" i="14"/>
  <c r="I1620" i="14"/>
  <c r="H1620" i="14"/>
  <c r="G1620" i="14"/>
  <c r="F1620" i="14"/>
  <c r="E1620" i="14"/>
  <c r="D1620" i="14"/>
  <c r="C1620" i="14"/>
  <c r="B1620" i="14"/>
  <c r="I1619" i="14"/>
  <c r="H1619" i="14"/>
  <c r="G1619" i="14"/>
  <c r="F1619" i="14"/>
  <c r="E1619" i="14"/>
  <c r="D1619" i="14"/>
  <c r="C1619" i="14"/>
  <c r="B1619" i="14"/>
  <c r="I1618" i="14"/>
  <c r="H1618" i="14"/>
  <c r="G1618" i="14"/>
  <c r="F1618" i="14"/>
  <c r="E1618" i="14"/>
  <c r="D1618" i="14"/>
  <c r="C1618" i="14"/>
  <c r="B1618" i="14"/>
  <c r="I1617" i="14"/>
  <c r="H1617" i="14"/>
  <c r="G1617" i="14"/>
  <c r="F1617" i="14"/>
  <c r="E1617" i="14"/>
  <c r="D1617" i="14"/>
  <c r="C1617" i="14"/>
  <c r="B1617" i="14"/>
  <c r="I1616" i="14"/>
  <c r="H1616" i="14"/>
  <c r="G1616" i="14"/>
  <c r="F1616" i="14"/>
  <c r="E1616" i="14"/>
  <c r="D1616" i="14"/>
  <c r="C1616" i="14"/>
  <c r="B1616" i="14"/>
  <c r="I1615" i="14"/>
  <c r="H1615" i="14"/>
  <c r="G1615" i="14"/>
  <c r="F1615" i="14"/>
  <c r="E1615" i="14"/>
  <c r="D1615" i="14"/>
  <c r="C1615" i="14"/>
  <c r="B1615" i="14"/>
  <c r="I1614" i="14"/>
  <c r="H1614" i="14"/>
  <c r="G1614" i="14"/>
  <c r="F1614" i="14"/>
  <c r="E1614" i="14"/>
  <c r="D1614" i="14"/>
  <c r="C1614" i="14"/>
  <c r="B1614" i="14"/>
  <c r="I1613" i="14"/>
  <c r="H1613" i="14"/>
  <c r="G1613" i="14"/>
  <c r="F1613" i="14"/>
  <c r="E1613" i="14"/>
  <c r="D1613" i="14"/>
  <c r="C1613" i="14"/>
  <c r="B1613" i="14"/>
  <c r="I1612" i="14"/>
  <c r="H1612" i="14"/>
  <c r="G1612" i="14"/>
  <c r="F1612" i="14"/>
  <c r="E1612" i="14"/>
  <c r="D1612" i="14"/>
  <c r="C1612" i="14"/>
  <c r="B1612" i="14"/>
  <c r="I1611" i="14"/>
  <c r="H1611" i="14"/>
  <c r="G1611" i="14"/>
  <c r="F1611" i="14"/>
  <c r="E1611" i="14"/>
  <c r="D1611" i="14"/>
  <c r="C1611" i="14"/>
  <c r="B1611" i="14"/>
  <c r="I1610" i="14"/>
  <c r="H1610" i="14"/>
  <c r="G1610" i="14"/>
  <c r="F1610" i="14"/>
  <c r="E1610" i="14"/>
  <c r="D1610" i="14"/>
  <c r="C1610" i="14"/>
  <c r="B1610" i="14"/>
  <c r="I1609" i="14"/>
  <c r="H1609" i="14"/>
  <c r="G1609" i="14"/>
  <c r="F1609" i="14"/>
  <c r="E1609" i="14"/>
  <c r="D1609" i="14"/>
  <c r="C1609" i="14"/>
  <c r="B1609" i="14"/>
  <c r="I1608" i="14"/>
  <c r="H1608" i="14"/>
  <c r="G1608" i="14"/>
  <c r="F1608" i="14"/>
  <c r="E1608" i="14"/>
  <c r="D1608" i="14"/>
  <c r="C1608" i="14"/>
  <c r="B1608" i="14"/>
  <c r="I1607" i="14"/>
  <c r="H1607" i="14"/>
  <c r="G1607" i="14"/>
  <c r="F1607" i="14"/>
  <c r="E1607" i="14"/>
  <c r="D1607" i="14"/>
  <c r="C1607" i="14"/>
  <c r="B1607" i="14"/>
  <c r="I1606" i="14"/>
  <c r="H1606" i="14"/>
  <c r="G1606" i="14"/>
  <c r="F1606" i="14"/>
  <c r="E1606" i="14"/>
  <c r="D1606" i="14"/>
  <c r="C1606" i="14"/>
  <c r="B1606" i="14"/>
  <c r="I1605" i="14"/>
  <c r="H1605" i="14"/>
  <c r="G1605" i="14"/>
  <c r="F1605" i="14"/>
  <c r="E1605" i="14"/>
  <c r="D1605" i="14"/>
  <c r="C1605" i="14"/>
  <c r="B1605" i="14"/>
  <c r="I1604" i="14"/>
  <c r="H1604" i="14"/>
  <c r="G1604" i="14"/>
  <c r="F1604" i="14"/>
  <c r="E1604" i="14"/>
  <c r="D1604" i="14"/>
  <c r="C1604" i="14"/>
  <c r="B1604" i="14"/>
  <c r="I1603" i="14"/>
  <c r="H1603" i="14"/>
  <c r="G1603" i="14"/>
  <c r="F1603" i="14"/>
  <c r="E1603" i="14"/>
  <c r="D1603" i="14"/>
  <c r="C1603" i="14"/>
  <c r="B1603" i="14"/>
  <c r="I1602" i="14"/>
  <c r="H1602" i="14"/>
  <c r="G1602" i="14"/>
  <c r="F1602" i="14"/>
  <c r="E1602" i="14"/>
  <c r="D1602" i="14"/>
  <c r="C1602" i="14"/>
  <c r="B1602" i="14"/>
  <c r="I1601" i="14"/>
  <c r="H1601" i="14"/>
  <c r="G1601" i="14"/>
  <c r="F1601" i="14"/>
  <c r="E1601" i="14"/>
  <c r="D1601" i="14"/>
  <c r="C1601" i="14"/>
  <c r="B1601" i="14"/>
  <c r="I1600" i="14"/>
  <c r="H1600" i="14"/>
  <c r="G1600" i="14"/>
  <c r="F1600" i="14"/>
  <c r="E1600" i="14"/>
  <c r="D1600" i="14"/>
  <c r="C1600" i="14"/>
  <c r="B1600" i="14"/>
  <c r="I1599" i="14"/>
  <c r="H1599" i="14"/>
  <c r="G1599" i="14"/>
  <c r="F1599" i="14"/>
  <c r="E1599" i="14"/>
  <c r="D1599" i="14"/>
  <c r="C1599" i="14"/>
  <c r="B1599" i="14"/>
  <c r="I1598" i="14"/>
  <c r="H1598" i="14"/>
  <c r="G1598" i="14"/>
  <c r="F1598" i="14"/>
  <c r="E1598" i="14"/>
  <c r="D1598" i="14"/>
  <c r="C1598" i="14"/>
  <c r="B1598" i="14"/>
  <c r="I1597" i="14"/>
  <c r="H1597" i="14"/>
  <c r="G1597" i="14"/>
  <c r="F1597" i="14"/>
  <c r="E1597" i="14"/>
  <c r="D1597" i="14"/>
  <c r="C1597" i="14"/>
  <c r="B1597" i="14"/>
  <c r="I1596" i="14"/>
  <c r="H1596" i="14"/>
  <c r="G1596" i="14"/>
  <c r="F1596" i="14"/>
  <c r="E1596" i="14"/>
  <c r="D1596" i="14"/>
  <c r="C1596" i="14"/>
  <c r="B1596" i="14"/>
  <c r="I1595" i="14"/>
  <c r="H1595" i="14"/>
  <c r="G1595" i="14"/>
  <c r="F1595" i="14"/>
  <c r="E1595" i="14"/>
  <c r="D1595" i="14"/>
  <c r="C1595" i="14"/>
  <c r="B1595" i="14"/>
  <c r="I1594" i="14"/>
  <c r="H1594" i="14"/>
  <c r="G1594" i="14"/>
  <c r="F1594" i="14"/>
  <c r="E1594" i="14"/>
  <c r="D1594" i="14"/>
  <c r="C1594" i="14"/>
  <c r="B1594" i="14"/>
  <c r="I1593" i="14"/>
  <c r="H1593" i="14"/>
  <c r="G1593" i="14"/>
  <c r="F1593" i="14"/>
  <c r="E1593" i="14"/>
  <c r="D1593" i="14"/>
  <c r="C1593" i="14"/>
  <c r="B1593" i="14"/>
  <c r="I1592" i="14"/>
  <c r="H1592" i="14"/>
  <c r="G1592" i="14"/>
  <c r="F1592" i="14"/>
  <c r="E1592" i="14"/>
  <c r="D1592" i="14"/>
  <c r="C1592" i="14"/>
  <c r="B1592" i="14"/>
  <c r="I1591" i="14"/>
  <c r="H1591" i="14"/>
  <c r="G1591" i="14"/>
  <c r="F1591" i="14"/>
  <c r="E1591" i="14"/>
  <c r="D1591" i="14"/>
  <c r="C1591" i="14"/>
  <c r="B1591" i="14"/>
  <c r="I1590" i="14"/>
  <c r="H1590" i="14"/>
  <c r="G1590" i="14"/>
  <c r="F1590" i="14"/>
  <c r="E1590" i="14"/>
  <c r="D1590" i="14"/>
  <c r="C1590" i="14"/>
  <c r="B1590" i="14"/>
  <c r="I1589" i="14"/>
  <c r="H1589" i="14"/>
  <c r="G1589" i="14"/>
  <c r="F1589" i="14"/>
  <c r="E1589" i="14"/>
  <c r="D1589" i="14"/>
  <c r="C1589" i="14"/>
  <c r="B1589" i="14"/>
  <c r="I1588" i="14"/>
  <c r="H1588" i="14"/>
  <c r="G1588" i="14"/>
  <c r="F1588" i="14"/>
  <c r="E1588" i="14"/>
  <c r="D1588" i="14"/>
  <c r="C1588" i="14"/>
  <c r="B1588" i="14"/>
  <c r="I1587" i="14"/>
  <c r="H1587" i="14"/>
  <c r="G1587" i="14"/>
  <c r="F1587" i="14"/>
  <c r="E1587" i="14"/>
  <c r="D1587" i="14"/>
  <c r="C1587" i="14"/>
  <c r="B1587" i="14"/>
  <c r="I1586" i="14"/>
  <c r="H1586" i="14"/>
  <c r="G1586" i="14"/>
  <c r="F1586" i="14"/>
  <c r="E1586" i="14"/>
  <c r="D1586" i="14"/>
  <c r="C1586" i="14"/>
  <c r="B1586" i="14"/>
  <c r="I1585" i="14"/>
  <c r="H1585" i="14"/>
  <c r="G1585" i="14"/>
  <c r="F1585" i="14"/>
  <c r="E1585" i="14"/>
  <c r="D1585" i="14"/>
  <c r="C1585" i="14"/>
  <c r="B1585" i="14"/>
  <c r="I1584" i="14"/>
  <c r="H1584" i="14"/>
  <c r="G1584" i="14"/>
  <c r="F1584" i="14"/>
  <c r="E1584" i="14"/>
  <c r="D1584" i="14"/>
  <c r="C1584" i="14"/>
  <c r="B1584" i="14"/>
  <c r="I1583" i="14"/>
  <c r="H1583" i="14"/>
  <c r="G1583" i="14"/>
  <c r="F1583" i="14"/>
  <c r="E1583" i="14"/>
  <c r="D1583" i="14"/>
  <c r="C1583" i="14"/>
  <c r="B1583" i="14"/>
  <c r="I1582" i="14"/>
  <c r="H1582" i="14"/>
  <c r="G1582" i="14"/>
  <c r="F1582" i="14"/>
  <c r="E1582" i="14"/>
  <c r="D1582" i="14"/>
  <c r="C1582" i="14"/>
  <c r="B1582" i="14"/>
  <c r="I1581" i="14"/>
  <c r="H1581" i="14"/>
  <c r="G1581" i="14"/>
  <c r="F1581" i="14"/>
  <c r="E1581" i="14"/>
  <c r="D1581" i="14"/>
  <c r="C1581" i="14"/>
  <c r="B1581" i="14"/>
  <c r="I1580" i="14"/>
  <c r="H1580" i="14"/>
  <c r="G1580" i="14"/>
  <c r="F1580" i="14"/>
  <c r="E1580" i="14"/>
  <c r="D1580" i="14"/>
  <c r="C1580" i="14"/>
  <c r="B1580" i="14"/>
  <c r="I1579" i="14"/>
  <c r="H1579" i="14"/>
  <c r="G1579" i="14"/>
  <c r="F1579" i="14"/>
  <c r="E1579" i="14"/>
  <c r="D1579" i="14"/>
  <c r="C1579" i="14"/>
  <c r="B1579" i="14"/>
  <c r="I1578" i="14"/>
  <c r="H1578" i="14"/>
  <c r="G1578" i="14"/>
  <c r="F1578" i="14"/>
  <c r="E1578" i="14"/>
  <c r="D1578" i="14"/>
  <c r="C1578" i="14"/>
  <c r="B1578" i="14"/>
  <c r="I1577" i="14"/>
  <c r="H1577" i="14"/>
  <c r="G1577" i="14"/>
  <c r="F1577" i="14"/>
  <c r="E1577" i="14"/>
  <c r="D1577" i="14"/>
  <c r="C1577" i="14"/>
  <c r="B1577" i="14"/>
  <c r="I1576" i="14"/>
  <c r="H1576" i="14"/>
  <c r="G1576" i="14"/>
  <c r="F1576" i="14"/>
  <c r="E1576" i="14"/>
  <c r="D1576" i="14"/>
  <c r="C1576" i="14"/>
  <c r="B1576" i="14"/>
  <c r="I1575" i="14"/>
  <c r="H1575" i="14"/>
  <c r="G1575" i="14"/>
  <c r="F1575" i="14"/>
  <c r="E1575" i="14"/>
  <c r="D1575" i="14"/>
  <c r="C1575" i="14"/>
  <c r="B1575" i="14"/>
  <c r="I1574" i="14"/>
  <c r="H1574" i="14"/>
  <c r="G1574" i="14"/>
  <c r="F1574" i="14"/>
  <c r="E1574" i="14"/>
  <c r="D1574" i="14"/>
  <c r="C1574" i="14"/>
  <c r="B1574" i="14"/>
  <c r="I1573" i="14"/>
  <c r="H1573" i="14"/>
  <c r="G1573" i="14"/>
  <c r="F1573" i="14"/>
  <c r="E1573" i="14"/>
  <c r="D1573" i="14"/>
  <c r="C1573" i="14"/>
  <c r="B1573" i="14"/>
  <c r="I1572" i="14"/>
  <c r="H1572" i="14"/>
  <c r="G1572" i="14"/>
  <c r="F1572" i="14"/>
  <c r="E1572" i="14"/>
  <c r="D1572" i="14"/>
  <c r="C1572" i="14"/>
  <c r="B1572" i="14"/>
  <c r="I1571" i="14"/>
  <c r="H1571" i="14"/>
  <c r="G1571" i="14"/>
  <c r="F1571" i="14"/>
  <c r="E1571" i="14"/>
  <c r="D1571" i="14"/>
  <c r="C1571" i="14"/>
  <c r="B1571" i="14"/>
  <c r="I1570" i="14"/>
  <c r="H1570" i="14"/>
  <c r="G1570" i="14"/>
  <c r="F1570" i="14"/>
  <c r="E1570" i="14"/>
  <c r="D1570" i="14"/>
  <c r="C1570" i="14"/>
  <c r="B1570" i="14"/>
  <c r="I1569" i="14"/>
  <c r="H1569" i="14"/>
  <c r="G1569" i="14"/>
  <c r="F1569" i="14"/>
  <c r="E1569" i="14"/>
  <c r="D1569" i="14"/>
  <c r="C1569" i="14"/>
  <c r="B1569" i="14"/>
  <c r="I1568" i="14"/>
  <c r="H1568" i="14"/>
  <c r="G1568" i="14"/>
  <c r="F1568" i="14"/>
  <c r="E1568" i="14"/>
  <c r="D1568" i="14"/>
  <c r="C1568" i="14"/>
  <c r="B1568" i="14"/>
  <c r="I1567" i="14"/>
  <c r="H1567" i="14"/>
  <c r="G1567" i="14"/>
  <c r="F1567" i="14"/>
  <c r="E1567" i="14"/>
  <c r="D1567" i="14"/>
  <c r="C1567" i="14"/>
  <c r="B1567" i="14"/>
  <c r="I1566" i="14"/>
  <c r="H1566" i="14"/>
  <c r="G1566" i="14"/>
  <c r="F1566" i="14"/>
  <c r="E1566" i="14"/>
  <c r="D1566" i="14"/>
  <c r="C1566" i="14"/>
  <c r="B1566" i="14"/>
  <c r="I1565" i="14"/>
  <c r="H1565" i="14"/>
  <c r="G1565" i="14"/>
  <c r="F1565" i="14"/>
  <c r="E1565" i="14"/>
  <c r="D1565" i="14"/>
  <c r="C1565" i="14"/>
  <c r="B1565" i="14"/>
  <c r="I1564" i="14"/>
  <c r="H1564" i="14"/>
  <c r="G1564" i="14"/>
  <c r="F1564" i="14"/>
  <c r="E1564" i="14"/>
  <c r="D1564" i="14"/>
  <c r="C1564" i="14"/>
  <c r="B1564" i="14"/>
  <c r="I1563" i="14"/>
  <c r="H1563" i="14"/>
  <c r="G1563" i="14"/>
  <c r="F1563" i="14"/>
  <c r="E1563" i="14"/>
  <c r="D1563" i="14"/>
  <c r="C1563" i="14"/>
  <c r="B1563" i="14"/>
  <c r="I1562" i="14"/>
  <c r="H1562" i="14"/>
  <c r="G1562" i="14"/>
  <c r="F1562" i="14"/>
  <c r="E1562" i="14"/>
  <c r="D1562" i="14"/>
  <c r="C1562" i="14"/>
  <c r="B1562" i="14"/>
  <c r="I1561" i="14"/>
  <c r="H1561" i="14"/>
  <c r="G1561" i="14"/>
  <c r="F1561" i="14"/>
  <c r="E1561" i="14"/>
  <c r="D1561" i="14"/>
  <c r="C1561" i="14"/>
  <c r="B1561" i="14"/>
  <c r="I1560" i="14"/>
  <c r="H1560" i="14"/>
  <c r="G1560" i="14"/>
  <c r="F1560" i="14"/>
  <c r="E1560" i="14"/>
  <c r="D1560" i="14"/>
  <c r="C1560" i="14"/>
  <c r="B1560" i="14"/>
  <c r="I1559" i="14"/>
  <c r="H1559" i="14"/>
  <c r="G1559" i="14"/>
  <c r="F1559" i="14"/>
  <c r="E1559" i="14"/>
  <c r="D1559" i="14"/>
  <c r="C1559" i="14"/>
  <c r="B1559" i="14"/>
  <c r="I1558" i="14"/>
  <c r="H1558" i="14"/>
  <c r="G1558" i="14"/>
  <c r="F1558" i="14"/>
  <c r="E1558" i="14"/>
  <c r="D1558" i="14"/>
  <c r="C1558" i="14"/>
  <c r="B1558" i="14"/>
  <c r="I1557" i="14"/>
  <c r="H1557" i="14"/>
  <c r="G1557" i="14"/>
  <c r="F1557" i="14"/>
  <c r="E1557" i="14"/>
  <c r="D1557" i="14"/>
  <c r="C1557" i="14"/>
  <c r="B1557" i="14"/>
  <c r="I1556" i="14"/>
  <c r="H1556" i="14"/>
  <c r="G1556" i="14"/>
  <c r="F1556" i="14"/>
  <c r="E1556" i="14"/>
  <c r="D1556" i="14"/>
  <c r="C1556" i="14"/>
  <c r="B1556" i="14"/>
  <c r="I1555" i="14"/>
  <c r="H1555" i="14"/>
  <c r="G1555" i="14"/>
  <c r="F1555" i="14"/>
  <c r="E1555" i="14"/>
  <c r="D1555" i="14"/>
  <c r="C1555" i="14"/>
  <c r="B1555" i="14"/>
  <c r="I1554" i="14"/>
  <c r="H1554" i="14"/>
  <c r="G1554" i="14"/>
  <c r="F1554" i="14"/>
  <c r="E1554" i="14"/>
  <c r="D1554" i="14"/>
  <c r="C1554" i="14"/>
  <c r="B1554" i="14"/>
  <c r="I1553" i="14"/>
  <c r="H1553" i="14"/>
  <c r="G1553" i="14"/>
  <c r="F1553" i="14"/>
  <c r="E1553" i="14"/>
  <c r="D1553" i="14"/>
  <c r="C1553" i="14"/>
  <c r="B1553" i="14"/>
  <c r="I1552" i="14"/>
  <c r="H1552" i="14"/>
  <c r="G1552" i="14"/>
  <c r="F1552" i="14"/>
  <c r="E1552" i="14"/>
  <c r="D1552" i="14"/>
  <c r="C1552" i="14"/>
  <c r="B1552" i="14"/>
  <c r="I1551" i="14"/>
  <c r="H1551" i="14"/>
  <c r="G1551" i="14"/>
  <c r="F1551" i="14"/>
  <c r="E1551" i="14"/>
  <c r="D1551" i="14"/>
  <c r="C1551" i="14"/>
  <c r="B1551" i="14"/>
  <c r="I1550" i="14"/>
  <c r="H1550" i="14"/>
  <c r="G1550" i="14"/>
  <c r="F1550" i="14"/>
  <c r="E1550" i="14"/>
  <c r="D1550" i="14"/>
  <c r="C1550" i="14"/>
  <c r="B1550" i="14"/>
  <c r="I1549" i="14"/>
  <c r="H1549" i="14"/>
  <c r="G1549" i="14"/>
  <c r="F1549" i="14"/>
  <c r="E1549" i="14"/>
  <c r="D1549" i="14"/>
  <c r="C1549" i="14"/>
  <c r="B1549" i="14"/>
  <c r="I1548" i="14"/>
  <c r="H1548" i="14"/>
  <c r="G1548" i="14"/>
  <c r="F1548" i="14"/>
  <c r="E1548" i="14"/>
  <c r="D1548" i="14"/>
  <c r="C1548" i="14"/>
  <c r="B1548" i="14"/>
  <c r="I1547" i="14"/>
  <c r="H1547" i="14"/>
  <c r="G1547" i="14"/>
  <c r="F1547" i="14"/>
  <c r="E1547" i="14"/>
  <c r="D1547" i="14"/>
  <c r="C1547" i="14"/>
  <c r="B1547" i="14"/>
  <c r="I1546" i="14"/>
  <c r="H1546" i="14"/>
  <c r="G1546" i="14"/>
  <c r="F1546" i="14"/>
  <c r="E1546" i="14"/>
  <c r="D1546" i="14"/>
  <c r="C1546" i="14"/>
  <c r="B1546" i="14"/>
  <c r="I1545" i="14"/>
  <c r="H1545" i="14"/>
  <c r="G1545" i="14"/>
  <c r="F1545" i="14"/>
  <c r="E1545" i="14"/>
  <c r="D1545" i="14"/>
  <c r="C1545" i="14"/>
  <c r="B1545" i="14"/>
  <c r="I1544" i="14"/>
  <c r="H1544" i="14"/>
  <c r="G1544" i="14"/>
  <c r="F1544" i="14"/>
  <c r="E1544" i="14"/>
  <c r="D1544" i="14"/>
  <c r="C1544" i="14"/>
  <c r="B1544" i="14"/>
  <c r="I1543" i="14"/>
  <c r="H1543" i="14"/>
  <c r="G1543" i="14"/>
  <c r="F1543" i="14"/>
  <c r="E1543" i="14"/>
  <c r="D1543" i="14"/>
  <c r="C1543" i="14"/>
  <c r="B1543" i="14"/>
  <c r="I1542" i="14"/>
  <c r="H1542" i="14"/>
  <c r="G1542" i="14"/>
  <c r="F1542" i="14"/>
  <c r="E1542" i="14"/>
  <c r="D1542" i="14"/>
  <c r="C1542" i="14"/>
  <c r="B1542" i="14"/>
  <c r="I1541" i="14"/>
  <c r="H1541" i="14"/>
  <c r="G1541" i="14"/>
  <c r="F1541" i="14"/>
  <c r="E1541" i="14"/>
  <c r="D1541" i="14"/>
  <c r="C1541" i="14"/>
  <c r="B1541" i="14"/>
  <c r="I1540" i="14"/>
  <c r="H1540" i="14"/>
  <c r="G1540" i="14"/>
  <c r="F1540" i="14"/>
  <c r="E1540" i="14"/>
  <c r="D1540" i="14"/>
  <c r="C1540" i="14"/>
  <c r="B1540" i="14"/>
  <c r="I1539" i="14"/>
  <c r="H1539" i="14"/>
  <c r="G1539" i="14"/>
  <c r="F1539" i="14"/>
  <c r="E1539" i="14"/>
  <c r="D1539" i="14"/>
  <c r="C1539" i="14"/>
  <c r="B1539" i="14"/>
  <c r="I1538" i="14"/>
  <c r="H1538" i="14"/>
  <c r="G1538" i="14"/>
  <c r="F1538" i="14"/>
  <c r="E1538" i="14"/>
  <c r="D1538" i="14"/>
  <c r="C1538" i="14"/>
  <c r="B1538" i="14"/>
  <c r="I1537" i="14"/>
  <c r="H1537" i="14"/>
  <c r="G1537" i="14"/>
  <c r="F1537" i="14"/>
  <c r="E1537" i="14"/>
  <c r="D1537" i="14"/>
  <c r="C1537" i="14"/>
  <c r="B1537" i="14"/>
  <c r="I1536" i="14"/>
  <c r="H1536" i="14"/>
  <c r="G1536" i="14"/>
  <c r="F1536" i="14"/>
  <c r="E1536" i="14"/>
  <c r="D1536" i="14"/>
  <c r="C1536" i="14"/>
  <c r="B1536" i="14"/>
  <c r="I1535" i="14"/>
  <c r="H1535" i="14"/>
  <c r="G1535" i="14"/>
  <c r="F1535" i="14"/>
  <c r="E1535" i="14"/>
  <c r="D1535" i="14"/>
  <c r="C1535" i="14"/>
  <c r="B1535" i="14"/>
  <c r="I1534" i="14"/>
  <c r="H1534" i="14"/>
  <c r="G1534" i="14"/>
  <c r="F1534" i="14"/>
  <c r="E1534" i="14"/>
  <c r="D1534" i="14"/>
  <c r="C1534" i="14"/>
  <c r="B1534" i="14"/>
  <c r="I1533" i="14"/>
  <c r="H1533" i="14"/>
  <c r="G1533" i="14"/>
  <c r="F1533" i="14"/>
  <c r="E1533" i="14"/>
  <c r="D1533" i="14"/>
  <c r="C1533" i="14"/>
  <c r="B1533" i="14"/>
  <c r="I1532" i="14"/>
  <c r="H1532" i="14"/>
  <c r="G1532" i="14"/>
  <c r="F1532" i="14"/>
  <c r="E1532" i="14"/>
  <c r="D1532" i="14"/>
  <c r="C1532" i="14"/>
  <c r="B1532" i="14"/>
  <c r="I1531" i="14"/>
  <c r="H1531" i="14"/>
  <c r="G1531" i="14"/>
  <c r="F1531" i="14"/>
  <c r="E1531" i="14"/>
  <c r="D1531" i="14"/>
  <c r="C1531" i="14"/>
  <c r="B1531" i="14"/>
  <c r="I1530" i="14"/>
  <c r="H1530" i="14"/>
  <c r="G1530" i="14"/>
  <c r="F1530" i="14"/>
  <c r="E1530" i="14"/>
  <c r="D1530" i="14"/>
  <c r="C1530" i="14"/>
  <c r="B1530" i="14"/>
  <c r="I1529" i="14"/>
  <c r="H1529" i="14"/>
  <c r="G1529" i="14"/>
  <c r="F1529" i="14"/>
  <c r="E1529" i="14"/>
  <c r="D1529" i="14"/>
  <c r="C1529" i="14"/>
  <c r="B1529" i="14"/>
  <c r="I1528" i="14"/>
  <c r="H1528" i="14"/>
  <c r="G1528" i="14"/>
  <c r="F1528" i="14"/>
  <c r="E1528" i="14"/>
  <c r="D1528" i="14"/>
  <c r="C1528" i="14"/>
  <c r="B1528" i="14"/>
  <c r="I1527" i="14"/>
  <c r="H1527" i="14"/>
  <c r="G1527" i="14"/>
  <c r="F1527" i="14"/>
  <c r="E1527" i="14"/>
  <c r="D1527" i="14"/>
  <c r="C1527" i="14"/>
  <c r="B1527" i="14"/>
  <c r="I1526" i="14"/>
  <c r="H1526" i="14"/>
  <c r="G1526" i="14"/>
  <c r="F1526" i="14"/>
  <c r="E1526" i="14"/>
  <c r="D1526" i="14"/>
  <c r="C1526" i="14"/>
  <c r="B1526" i="14"/>
  <c r="I1525" i="14"/>
  <c r="H1525" i="14"/>
  <c r="G1525" i="14"/>
  <c r="F1525" i="14"/>
  <c r="E1525" i="14"/>
  <c r="D1525" i="14"/>
  <c r="C1525" i="14"/>
  <c r="B1525" i="14"/>
  <c r="I1524" i="14"/>
  <c r="H1524" i="14"/>
  <c r="G1524" i="14"/>
  <c r="F1524" i="14"/>
  <c r="E1524" i="14"/>
  <c r="D1524" i="14"/>
  <c r="C1524" i="14"/>
  <c r="B1524" i="14"/>
  <c r="I1523" i="14"/>
  <c r="H1523" i="14"/>
  <c r="G1523" i="14"/>
  <c r="F1523" i="14"/>
  <c r="E1523" i="14"/>
  <c r="D1523" i="14"/>
  <c r="C1523" i="14"/>
  <c r="B1523" i="14"/>
  <c r="I1522" i="14"/>
  <c r="H1522" i="14"/>
  <c r="G1522" i="14"/>
  <c r="F1522" i="14"/>
  <c r="E1522" i="14"/>
  <c r="D1522" i="14"/>
  <c r="C1522" i="14"/>
  <c r="B1522" i="14"/>
  <c r="I1521" i="14"/>
  <c r="H1521" i="14"/>
  <c r="G1521" i="14"/>
  <c r="F1521" i="14"/>
  <c r="E1521" i="14"/>
  <c r="D1521" i="14"/>
  <c r="C1521" i="14"/>
  <c r="B1521" i="14"/>
  <c r="I1520" i="14"/>
  <c r="H1520" i="14"/>
  <c r="G1520" i="14"/>
  <c r="F1520" i="14"/>
  <c r="E1520" i="14"/>
  <c r="D1520" i="14"/>
  <c r="C1520" i="14"/>
  <c r="B1520" i="14"/>
  <c r="I1519" i="14"/>
  <c r="H1519" i="14"/>
  <c r="G1519" i="14"/>
  <c r="F1519" i="14"/>
  <c r="E1519" i="14"/>
  <c r="D1519" i="14"/>
  <c r="C1519" i="14"/>
  <c r="B1519" i="14"/>
  <c r="I1518" i="14"/>
  <c r="H1518" i="14"/>
  <c r="G1518" i="14"/>
  <c r="F1518" i="14"/>
  <c r="E1518" i="14"/>
  <c r="D1518" i="14"/>
  <c r="C1518" i="14"/>
  <c r="B1518" i="14"/>
  <c r="I1517" i="14"/>
  <c r="H1517" i="14"/>
  <c r="G1517" i="14"/>
  <c r="F1517" i="14"/>
  <c r="E1517" i="14"/>
  <c r="D1517" i="14"/>
  <c r="C1517" i="14"/>
  <c r="B1517" i="14"/>
  <c r="I1516" i="14"/>
  <c r="H1516" i="14"/>
  <c r="G1516" i="14"/>
  <c r="F1516" i="14"/>
  <c r="E1516" i="14"/>
  <c r="D1516" i="14"/>
  <c r="C1516" i="14"/>
  <c r="B1516" i="14"/>
  <c r="I1515" i="14"/>
  <c r="H1515" i="14"/>
  <c r="G1515" i="14"/>
  <c r="F1515" i="14"/>
  <c r="E1515" i="14"/>
  <c r="D1515" i="14"/>
  <c r="C1515" i="14"/>
  <c r="B1515" i="14"/>
  <c r="I1514" i="14"/>
  <c r="H1514" i="14"/>
  <c r="G1514" i="14"/>
  <c r="F1514" i="14"/>
  <c r="E1514" i="14"/>
  <c r="D1514" i="14"/>
  <c r="C1514" i="14"/>
  <c r="B1514" i="14"/>
  <c r="I1513" i="14"/>
  <c r="H1513" i="14"/>
  <c r="G1513" i="14"/>
  <c r="F1513" i="14"/>
  <c r="E1513" i="14"/>
  <c r="D1513" i="14"/>
  <c r="C1513" i="14"/>
  <c r="B1513" i="14"/>
  <c r="I1512" i="14"/>
  <c r="H1512" i="14"/>
  <c r="G1512" i="14"/>
  <c r="F1512" i="14"/>
  <c r="E1512" i="14"/>
  <c r="D1512" i="14"/>
  <c r="C1512" i="14"/>
  <c r="B1512" i="14"/>
  <c r="I1511" i="14"/>
  <c r="H1511" i="14"/>
  <c r="G1511" i="14"/>
  <c r="F1511" i="14"/>
  <c r="E1511" i="14"/>
  <c r="D1511" i="14"/>
  <c r="C1511" i="14"/>
  <c r="B1511" i="14"/>
  <c r="I1510" i="14"/>
  <c r="H1510" i="14"/>
  <c r="G1510" i="14"/>
  <c r="F1510" i="14"/>
  <c r="E1510" i="14"/>
  <c r="D1510" i="14"/>
  <c r="C1510" i="14"/>
  <c r="B1510" i="14"/>
  <c r="I1509" i="14"/>
  <c r="H1509" i="14"/>
  <c r="G1509" i="14"/>
  <c r="F1509" i="14"/>
  <c r="E1509" i="14"/>
  <c r="D1509" i="14"/>
  <c r="C1509" i="14"/>
  <c r="B1509" i="14"/>
  <c r="I1508" i="14"/>
  <c r="H1508" i="14"/>
  <c r="G1508" i="14"/>
  <c r="F1508" i="14"/>
  <c r="E1508" i="14"/>
  <c r="D1508" i="14"/>
  <c r="C1508" i="14"/>
  <c r="B1508" i="14"/>
  <c r="I1507" i="14"/>
  <c r="H1507" i="14"/>
  <c r="G1507" i="14"/>
  <c r="F1507" i="14"/>
  <c r="E1507" i="14"/>
  <c r="D1507" i="14"/>
  <c r="C1507" i="14"/>
  <c r="B1507" i="14"/>
  <c r="I1506" i="14"/>
  <c r="H1506" i="14"/>
  <c r="G1506" i="14"/>
  <c r="F1506" i="14"/>
  <c r="E1506" i="14"/>
  <c r="D1506" i="14"/>
  <c r="C1506" i="14"/>
  <c r="B1506" i="14"/>
  <c r="I1505" i="14"/>
  <c r="H1505" i="14"/>
  <c r="G1505" i="14"/>
  <c r="F1505" i="14"/>
  <c r="E1505" i="14"/>
  <c r="D1505" i="14"/>
  <c r="C1505" i="14"/>
  <c r="B1505" i="14"/>
  <c r="I1504" i="14"/>
  <c r="H1504" i="14"/>
  <c r="G1504" i="14"/>
  <c r="F1504" i="14"/>
  <c r="E1504" i="14"/>
  <c r="D1504" i="14"/>
  <c r="C1504" i="14"/>
  <c r="B1504" i="14"/>
  <c r="I1503" i="14"/>
  <c r="H1503" i="14"/>
  <c r="G1503" i="14"/>
  <c r="F1503" i="14"/>
  <c r="E1503" i="14"/>
  <c r="D1503" i="14"/>
  <c r="C1503" i="14"/>
  <c r="B1503" i="14"/>
  <c r="I1502" i="14"/>
  <c r="H1502" i="14"/>
  <c r="G1502" i="14"/>
  <c r="F1502" i="14"/>
  <c r="E1502" i="14"/>
  <c r="D1502" i="14"/>
  <c r="C1502" i="14"/>
  <c r="B1502" i="14"/>
  <c r="I1501" i="14"/>
  <c r="H1501" i="14"/>
  <c r="G1501" i="14"/>
  <c r="F1501" i="14"/>
  <c r="E1501" i="14"/>
  <c r="D1501" i="14"/>
  <c r="C1501" i="14"/>
  <c r="B1501" i="14"/>
  <c r="I1500" i="14"/>
  <c r="H1500" i="14"/>
  <c r="G1500" i="14"/>
  <c r="F1500" i="14"/>
  <c r="E1500" i="14"/>
  <c r="D1500" i="14"/>
  <c r="C1500" i="14"/>
  <c r="B1500" i="14"/>
  <c r="I1499" i="14"/>
  <c r="H1499" i="14"/>
  <c r="G1499" i="14"/>
  <c r="F1499" i="14"/>
  <c r="E1499" i="14"/>
  <c r="D1499" i="14"/>
  <c r="C1499" i="14"/>
  <c r="B1499" i="14"/>
  <c r="I1498" i="14"/>
  <c r="H1498" i="14"/>
  <c r="G1498" i="14"/>
  <c r="F1498" i="14"/>
  <c r="E1498" i="14"/>
  <c r="D1498" i="14"/>
  <c r="C1498" i="14"/>
  <c r="B1498" i="14"/>
  <c r="I1497" i="14"/>
  <c r="H1497" i="14"/>
  <c r="G1497" i="14"/>
  <c r="F1497" i="14"/>
  <c r="E1497" i="14"/>
  <c r="D1497" i="14"/>
  <c r="C1497" i="14"/>
  <c r="B1497" i="14"/>
  <c r="I1496" i="14"/>
  <c r="H1496" i="14"/>
  <c r="G1496" i="14"/>
  <c r="F1496" i="14"/>
  <c r="E1496" i="14"/>
  <c r="D1496" i="14"/>
  <c r="C1496" i="14"/>
  <c r="B1496" i="14"/>
  <c r="I1495" i="14"/>
  <c r="H1495" i="14"/>
  <c r="G1495" i="14"/>
  <c r="F1495" i="14"/>
  <c r="E1495" i="14"/>
  <c r="D1495" i="14"/>
  <c r="C1495" i="14"/>
  <c r="B1495" i="14"/>
  <c r="I1494" i="14"/>
  <c r="H1494" i="14"/>
  <c r="G1494" i="14"/>
  <c r="F1494" i="14"/>
  <c r="E1494" i="14"/>
  <c r="D1494" i="14"/>
  <c r="C1494" i="14"/>
  <c r="B1494" i="14"/>
  <c r="I1493" i="14"/>
  <c r="H1493" i="14"/>
  <c r="G1493" i="14"/>
  <c r="F1493" i="14"/>
  <c r="E1493" i="14"/>
  <c r="D1493" i="14"/>
  <c r="C1493" i="14"/>
  <c r="B1493" i="14"/>
  <c r="I1492" i="14"/>
  <c r="H1492" i="14"/>
  <c r="G1492" i="14"/>
  <c r="F1492" i="14"/>
  <c r="E1492" i="14"/>
  <c r="D1492" i="14"/>
  <c r="C1492" i="14"/>
  <c r="B1492" i="14"/>
  <c r="I1491" i="14"/>
  <c r="H1491" i="14"/>
  <c r="G1491" i="14"/>
  <c r="F1491" i="14"/>
  <c r="E1491" i="14"/>
  <c r="D1491" i="14"/>
  <c r="C1491" i="14"/>
  <c r="B1491" i="14"/>
  <c r="I1490" i="14"/>
  <c r="H1490" i="14"/>
  <c r="G1490" i="14"/>
  <c r="F1490" i="14"/>
  <c r="E1490" i="14"/>
  <c r="D1490" i="14"/>
  <c r="C1490" i="14"/>
  <c r="B1490" i="14"/>
  <c r="I1489" i="14"/>
  <c r="H1489" i="14"/>
  <c r="G1489" i="14"/>
  <c r="F1489" i="14"/>
  <c r="E1489" i="14"/>
  <c r="D1489" i="14"/>
  <c r="C1489" i="14"/>
  <c r="B1489" i="14"/>
  <c r="I1488" i="14"/>
  <c r="H1488" i="14"/>
  <c r="G1488" i="14"/>
  <c r="F1488" i="14"/>
  <c r="E1488" i="14"/>
  <c r="D1488" i="14"/>
  <c r="C1488" i="14"/>
  <c r="B1488" i="14"/>
  <c r="I1487" i="14"/>
  <c r="H1487" i="14"/>
  <c r="G1487" i="14"/>
  <c r="F1487" i="14"/>
  <c r="E1487" i="14"/>
  <c r="D1487" i="14"/>
  <c r="C1487" i="14"/>
  <c r="B1487" i="14"/>
  <c r="I1486" i="14"/>
  <c r="H1486" i="14"/>
  <c r="G1486" i="14"/>
  <c r="F1486" i="14"/>
  <c r="E1486" i="14"/>
  <c r="D1486" i="14"/>
  <c r="C1486" i="14"/>
  <c r="B1486" i="14"/>
  <c r="I1485" i="14"/>
  <c r="H1485" i="14"/>
  <c r="G1485" i="14"/>
  <c r="F1485" i="14"/>
  <c r="E1485" i="14"/>
  <c r="D1485" i="14"/>
  <c r="C1485" i="14"/>
  <c r="B1485" i="14"/>
  <c r="I1484" i="14"/>
  <c r="H1484" i="14"/>
  <c r="G1484" i="14"/>
  <c r="F1484" i="14"/>
  <c r="E1484" i="14"/>
  <c r="D1484" i="14"/>
  <c r="C1484" i="14"/>
  <c r="B1484" i="14"/>
  <c r="I1483" i="14"/>
  <c r="H1483" i="14"/>
  <c r="G1483" i="14"/>
  <c r="F1483" i="14"/>
  <c r="E1483" i="14"/>
  <c r="D1483" i="14"/>
  <c r="C1483" i="14"/>
  <c r="B1483" i="14"/>
  <c r="I1482" i="14"/>
  <c r="H1482" i="14"/>
  <c r="G1482" i="14"/>
  <c r="F1482" i="14"/>
  <c r="E1482" i="14"/>
  <c r="D1482" i="14"/>
  <c r="C1482" i="14"/>
  <c r="B1482" i="14"/>
  <c r="I1481" i="14"/>
  <c r="H1481" i="14"/>
  <c r="G1481" i="14"/>
  <c r="F1481" i="14"/>
  <c r="E1481" i="14"/>
  <c r="D1481" i="14"/>
  <c r="C1481" i="14"/>
  <c r="B1481" i="14"/>
  <c r="I1480" i="14"/>
  <c r="H1480" i="14"/>
  <c r="G1480" i="14"/>
  <c r="F1480" i="14"/>
  <c r="E1480" i="14"/>
  <c r="D1480" i="14"/>
  <c r="C1480" i="14"/>
  <c r="B1480" i="14"/>
  <c r="I1479" i="14"/>
  <c r="H1479" i="14"/>
  <c r="G1479" i="14"/>
  <c r="F1479" i="14"/>
  <c r="E1479" i="14"/>
  <c r="D1479" i="14"/>
  <c r="C1479" i="14"/>
  <c r="B1479" i="14"/>
  <c r="I1478" i="14"/>
  <c r="H1478" i="14"/>
  <c r="G1478" i="14"/>
  <c r="F1478" i="14"/>
  <c r="E1478" i="14"/>
  <c r="D1478" i="14"/>
  <c r="C1478" i="14"/>
  <c r="B1478" i="14"/>
  <c r="I1477" i="14"/>
  <c r="H1477" i="14"/>
  <c r="G1477" i="14"/>
  <c r="F1477" i="14"/>
  <c r="E1477" i="14"/>
  <c r="D1477" i="14"/>
  <c r="C1477" i="14"/>
  <c r="B1477" i="14"/>
  <c r="I1476" i="14"/>
  <c r="H1476" i="14"/>
  <c r="G1476" i="14"/>
  <c r="F1476" i="14"/>
  <c r="E1476" i="14"/>
  <c r="D1476" i="14"/>
  <c r="C1476" i="14"/>
  <c r="B1476" i="14"/>
  <c r="I1475" i="14"/>
  <c r="H1475" i="14"/>
  <c r="G1475" i="14"/>
  <c r="F1475" i="14"/>
  <c r="E1475" i="14"/>
  <c r="D1475" i="14"/>
  <c r="C1475" i="14"/>
  <c r="B1475" i="14"/>
  <c r="I1474" i="14"/>
  <c r="H1474" i="14"/>
  <c r="G1474" i="14"/>
  <c r="F1474" i="14"/>
  <c r="E1474" i="14"/>
  <c r="D1474" i="14"/>
  <c r="C1474" i="14"/>
  <c r="B1474" i="14"/>
  <c r="I1473" i="14"/>
  <c r="H1473" i="14"/>
  <c r="G1473" i="14"/>
  <c r="F1473" i="14"/>
  <c r="E1473" i="14"/>
  <c r="D1473" i="14"/>
  <c r="C1473" i="14"/>
  <c r="B1473" i="14"/>
  <c r="I1472" i="14"/>
  <c r="H1472" i="14"/>
  <c r="G1472" i="14"/>
  <c r="F1472" i="14"/>
  <c r="E1472" i="14"/>
  <c r="D1472" i="14"/>
  <c r="C1472" i="14"/>
  <c r="B1472" i="14"/>
  <c r="I1471" i="14"/>
  <c r="H1471" i="14"/>
  <c r="G1471" i="14"/>
  <c r="F1471" i="14"/>
  <c r="E1471" i="14"/>
  <c r="D1471" i="14"/>
  <c r="C1471" i="14"/>
  <c r="B1471" i="14"/>
  <c r="I1470" i="14"/>
  <c r="H1470" i="14"/>
  <c r="G1470" i="14"/>
  <c r="F1470" i="14"/>
  <c r="E1470" i="14"/>
  <c r="D1470" i="14"/>
  <c r="C1470" i="14"/>
  <c r="B1470" i="14"/>
  <c r="I1469" i="14"/>
  <c r="H1469" i="14"/>
  <c r="G1469" i="14"/>
  <c r="F1469" i="14"/>
  <c r="E1469" i="14"/>
  <c r="D1469" i="14"/>
  <c r="C1469" i="14"/>
  <c r="B1469" i="14"/>
  <c r="I1468" i="14"/>
  <c r="H1468" i="14"/>
  <c r="G1468" i="14"/>
  <c r="F1468" i="14"/>
  <c r="E1468" i="14"/>
  <c r="D1468" i="14"/>
  <c r="C1468" i="14"/>
  <c r="B1468" i="14"/>
  <c r="I1467" i="14"/>
  <c r="H1467" i="14"/>
  <c r="G1467" i="14"/>
  <c r="F1467" i="14"/>
  <c r="E1467" i="14"/>
  <c r="D1467" i="14"/>
  <c r="C1467" i="14"/>
  <c r="B1467" i="14"/>
  <c r="I1466" i="14"/>
  <c r="H1466" i="14"/>
  <c r="G1466" i="14"/>
  <c r="F1466" i="14"/>
  <c r="E1466" i="14"/>
  <c r="D1466" i="14"/>
  <c r="C1466" i="14"/>
  <c r="B1466" i="14"/>
  <c r="I1465" i="14"/>
  <c r="H1465" i="14"/>
  <c r="G1465" i="14"/>
  <c r="F1465" i="14"/>
  <c r="E1465" i="14"/>
  <c r="D1465" i="14"/>
  <c r="C1465" i="14"/>
  <c r="B1465" i="14"/>
  <c r="I1464" i="14"/>
  <c r="H1464" i="14"/>
  <c r="G1464" i="14"/>
  <c r="F1464" i="14"/>
  <c r="E1464" i="14"/>
  <c r="D1464" i="14"/>
  <c r="C1464" i="14"/>
  <c r="B1464" i="14"/>
  <c r="I1463" i="14"/>
  <c r="H1463" i="14"/>
  <c r="G1463" i="14"/>
  <c r="F1463" i="14"/>
  <c r="E1463" i="14"/>
  <c r="D1463" i="14"/>
  <c r="C1463" i="14"/>
  <c r="B1463" i="14"/>
  <c r="I1462" i="14"/>
  <c r="H1462" i="14"/>
  <c r="G1462" i="14"/>
  <c r="F1462" i="14"/>
  <c r="E1462" i="14"/>
  <c r="D1462" i="14"/>
  <c r="C1462" i="14"/>
  <c r="B1462" i="14"/>
  <c r="I1461" i="14"/>
  <c r="H1461" i="14"/>
  <c r="G1461" i="14"/>
  <c r="F1461" i="14"/>
  <c r="E1461" i="14"/>
  <c r="D1461" i="14"/>
  <c r="C1461" i="14"/>
  <c r="B1461" i="14"/>
  <c r="I1460" i="14"/>
  <c r="H1460" i="14"/>
  <c r="G1460" i="14"/>
  <c r="F1460" i="14"/>
  <c r="E1460" i="14"/>
  <c r="D1460" i="14"/>
  <c r="C1460" i="14"/>
  <c r="B1460" i="14"/>
  <c r="I1459" i="14"/>
  <c r="H1459" i="14"/>
  <c r="G1459" i="14"/>
  <c r="F1459" i="14"/>
  <c r="E1459" i="14"/>
  <c r="D1459" i="14"/>
  <c r="C1459" i="14"/>
  <c r="B1459" i="14"/>
  <c r="I1458" i="14"/>
  <c r="H1458" i="14"/>
  <c r="G1458" i="14"/>
  <c r="F1458" i="14"/>
  <c r="E1458" i="14"/>
  <c r="D1458" i="14"/>
  <c r="C1458" i="14"/>
  <c r="B1458" i="14"/>
  <c r="I1457" i="14"/>
  <c r="H1457" i="14"/>
  <c r="G1457" i="14"/>
  <c r="F1457" i="14"/>
  <c r="E1457" i="14"/>
  <c r="D1457" i="14"/>
  <c r="C1457" i="14"/>
  <c r="B1457" i="14"/>
  <c r="I1456" i="14"/>
  <c r="H1456" i="14"/>
  <c r="G1456" i="14"/>
  <c r="F1456" i="14"/>
  <c r="E1456" i="14"/>
  <c r="D1456" i="14"/>
  <c r="C1456" i="14"/>
  <c r="B1456" i="14"/>
  <c r="I1455" i="14"/>
  <c r="H1455" i="14"/>
  <c r="G1455" i="14"/>
  <c r="F1455" i="14"/>
  <c r="E1455" i="14"/>
  <c r="D1455" i="14"/>
  <c r="C1455" i="14"/>
  <c r="B1455" i="14"/>
  <c r="I1454" i="14"/>
  <c r="H1454" i="14"/>
  <c r="G1454" i="14"/>
  <c r="F1454" i="14"/>
  <c r="E1454" i="14"/>
  <c r="D1454" i="14"/>
  <c r="C1454" i="14"/>
  <c r="B1454" i="14"/>
  <c r="I1453" i="14"/>
  <c r="H1453" i="14"/>
  <c r="G1453" i="14"/>
  <c r="F1453" i="14"/>
  <c r="E1453" i="14"/>
  <c r="D1453" i="14"/>
  <c r="C1453" i="14"/>
  <c r="B1453" i="14"/>
  <c r="I1452" i="14"/>
  <c r="H1452" i="14"/>
  <c r="G1452" i="14"/>
  <c r="F1452" i="14"/>
  <c r="E1452" i="14"/>
  <c r="D1452" i="14"/>
  <c r="C1452" i="14"/>
  <c r="B1452" i="14"/>
  <c r="I1451" i="14"/>
  <c r="H1451" i="14"/>
  <c r="G1451" i="14"/>
  <c r="F1451" i="14"/>
  <c r="E1451" i="14"/>
  <c r="D1451" i="14"/>
  <c r="C1451" i="14"/>
  <c r="B1451" i="14"/>
  <c r="I1450" i="14"/>
  <c r="H1450" i="14"/>
  <c r="G1450" i="14"/>
  <c r="F1450" i="14"/>
  <c r="E1450" i="14"/>
  <c r="D1450" i="14"/>
  <c r="C1450" i="14"/>
  <c r="B1450" i="14"/>
  <c r="I1449" i="14"/>
  <c r="H1449" i="14"/>
  <c r="G1449" i="14"/>
  <c r="F1449" i="14"/>
  <c r="E1449" i="14"/>
  <c r="D1449" i="14"/>
  <c r="C1449" i="14"/>
  <c r="B1449" i="14"/>
  <c r="I1448" i="14"/>
  <c r="H1448" i="14"/>
  <c r="G1448" i="14"/>
  <c r="F1448" i="14"/>
  <c r="E1448" i="14"/>
  <c r="D1448" i="14"/>
  <c r="C1448" i="14"/>
  <c r="B1448" i="14"/>
  <c r="I1447" i="14"/>
  <c r="H1447" i="14"/>
  <c r="G1447" i="14"/>
  <c r="F1447" i="14"/>
  <c r="E1447" i="14"/>
  <c r="D1447" i="14"/>
  <c r="C1447" i="14"/>
  <c r="B1447" i="14"/>
  <c r="I1446" i="14"/>
  <c r="H1446" i="14"/>
  <c r="G1446" i="14"/>
  <c r="F1446" i="14"/>
  <c r="E1446" i="14"/>
  <c r="D1446" i="14"/>
  <c r="C1446" i="14"/>
  <c r="B1446" i="14"/>
  <c r="I1445" i="14"/>
  <c r="H1445" i="14"/>
  <c r="G1445" i="14"/>
  <c r="F1445" i="14"/>
  <c r="E1445" i="14"/>
  <c r="D1445" i="14"/>
  <c r="C1445" i="14"/>
  <c r="B1445" i="14"/>
  <c r="I1444" i="14"/>
  <c r="H1444" i="14"/>
  <c r="G1444" i="14"/>
  <c r="F1444" i="14"/>
  <c r="E1444" i="14"/>
  <c r="D1444" i="14"/>
  <c r="C1444" i="14"/>
  <c r="B1444" i="14"/>
  <c r="I1443" i="14"/>
  <c r="H1443" i="14"/>
  <c r="G1443" i="14"/>
  <c r="F1443" i="14"/>
  <c r="E1443" i="14"/>
  <c r="D1443" i="14"/>
  <c r="C1443" i="14"/>
  <c r="B1443" i="14"/>
  <c r="I1442" i="14"/>
  <c r="H1442" i="14"/>
  <c r="G1442" i="14"/>
  <c r="F1442" i="14"/>
  <c r="E1442" i="14"/>
  <c r="D1442" i="14"/>
  <c r="C1442" i="14"/>
  <c r="B1442" i="14"/>
  <c r="I1441" i="14"/>
  <c r="H1441" i="14"/>
  <c r="G1441" i="14"/>
  <c r="F1441" i="14"/>
  <c r="E1441" i="14"/>
  <c r="D1441" i="14"/>
  <c r="C1441" i="14"/>
  <c r="B1441" i="14"/>
  <c r="I1440" i="14"/>
  <c r="H1440" i="14"/>
  <c r="G1440" i="14"/>
  <c r="F1440" i="14"/>
  <c r="E1440" i="14"/>
  <c r="D1440" i="14"/>
  <c r="C1440" i="14"/>
  <c r="B1440" i="14"/>
  <c r="I1439" i="14"/>
  <c r="H1439" i="14"/>
  <c r="G1439" i="14"/>
  <c r="F1439" i="14"/>
  <c r="E1439" i="14"/>
  <c r="D1439" i="14"/>
  <c r="C1439" i="14"/>
  <c r="B1439" i="14"/>
  <c r="I1438" i="14"/>
  <c r="H1438" i="14"/>
  <c r="G1438" i="14"/>
  <c r="F1438" i="14"/>
  <c r="E1438" i="14"/>
  <c r="D1438" i="14"/>
  <c r="C1438" i="14"/>
  <c r="B1438" i="14"/>
  <c r="I1437" i="14"/>
  <c r="H1437" i="14"/>
  <c r="G1437" i="14"/>
  <c r="F1437" i="14"/>
  <c r="E1437" i="14"/>
  <c r="D1437" i="14"/>
  <c r="C1437" i="14"/>
  <c r="B1437" i="14"/>
  <c r="I1436" i="14"/>
  <c r="H1436" i="14"/>
  <c r="G1436" i="14"/>
  <c r="F1436" i="14"/>
  <c r="E1436" i="14"/>
  <c r="D1436" i="14"/>
  <c r="C1436" i="14"/>
  <c r="B1436" i="14"/>
  <c r="I1435" i="14"/>
  <c r="H1435" i="14"/>
  <c r="G1435" i="14"/>
  <c r="F1435" i="14"/>
  <c r="E1435" i="14"/>
  <c r="D1435" i="14"/>
  <c r="C1435" i="14"/>
  <c r="B1435" i="14"/>
  <c r="I1434" i="14"/>
  <c r="H1434" i="14"/>
  <c r="G1434" i="14"/>
  <c r="F1434" i="14"/>
  <c r="E1434" i="14"/>
  <c r="D1434" i="14"/>
  <c r="C1434" i="14"/>
  <c r="B1434" i="14"/>
  <c r="I1433" i="14"/>
  <c r="H1433" i="14"/>
  <c r="G1433" i="14"/>
  <c r="F1433" i="14"/>
  <c r="E1433" i="14"/>
  <c r="D1433" i="14"/>
  <c r="C1433" i="14"/>
  <c r="B1433" i="14"/>
  <c r="I1432" i="14"/>
  <c r="H1432" i="14"/>
  <c r="G1432" i="14"/>
  <c r="F1432" i="14"/>
  <c r="E1432" i="14"/>
  <c r="D1432" i="14"/>
  <c r="C1432" i="14"/>
  <c r="B1432" i="14"/>
  <c r="I1431" i="14"/>
  <c r="H1431" i="14"/>
  <c r="G1431" i="14"/>
  <c r="F1431" i="14"/>
  <c r="E1431" i="14"/>
  <c r="D1431" i="14"/>
  <c r="C1431" i="14"/>
  <c r="B1431" i="14"/>
  <c r="I1430" i="14"/>
  <c r="H1430" i="14"/>
  <c r="G1430" i="14"/>
  <c r="F1430" i="14"/>
  <c r="E1430" i="14"/>
  <c r="D1430" i="14"/>
  <c r="C1430" i="14"/>
  <c r="B1430" i="14"/>
  <c r="I1429" i="14"/>
  <c r="H1429" i="14"/>
  <c r="G1429" i="14"/>
  <c r="F1429" i="14"/>
  <c r="E1429" i="14"/>
  <c r="D1429" i="14"/>
  <c r="C1429" i="14"/>
  <c r="B1429" i="14"/>
  <c r="I1428" i="14"/>
  <c r="H1428" i="14"/>
  <c r="G1428" i="14"/>
  <c r="F1428" i="14"/>
  <c r="E1428" i="14"/>
  <c r="D1428" i="14"/>
  <c r="C1428" i="14"/>
  <c r="B1428" i="14"/>
  <c r="I1427" i="14"/>
  <c r="H1427" i="14"/>
  <c r="G1427" i="14"/>
  <c r="F1427" i="14"/>
  <c r="E1427" i="14"/>
  <c r="D1427" i="14"/>
  <c r="C1427" i="14"/>
  <c r="B1427" i="14"/>
  <c r="I1426" i="14"/>
  <c r="H1426" i="14"/>
  <c r="G1426" i="14"/>
  <c r="F1426" i="14"/>
  <c r="E1426" i="14"/>
  <c r="D1426" i="14"/>
  <c r="C1426" i="14"/>
  <c r="B1426" i="14"/>
  <c r="I1425" i="14"/>
  <c r="H1425" i="14"/>
  <c r="G1425" i="14"/>
  <c r="F1425" i="14"/>
  <c r="E1425" i="14"/>
  <c r="D1425" i="14"/>
  <c r="C1425" i="14"/>
  <c r="B1425" i="14"/>
  <c r="I1424" i="14"/>
  <c r="H1424" i="14"/>
  <c r="G1424" i="14"/>
  <c r="F1424" i="14"/>
  <c r="E1424" i="14"/>
  <c r="D1424" i="14"/>
  <c r="C1424" i="14"/>
  <c r="B1424" i="14"/>
  <c r="I1423" i="14"/>
  <c r="H1423" i="14"/>
  <c r="G1423" i="14"/>
  <c r="F1423" i="14"/>
  <c r="E1423" i="14"/>
  <c r="D1423" i="14"/>
  <c r="C1423" i="14"/>
  <c r="B1423" i="14"/>
  <c r="I1422" i="14"/>
  <c r="H1422" i="14"/>
  <c r="G1422" i="14"/>
  <c r="F1422" i="14"/>
  <c r="E1422" i="14"/>
  <c r="D1422" i="14"/>
  <c r="C1422" i="14"/>
  <c r="B1422" i="14"/>
  <c r="I1421" i="14"/>
  <c r="H1421" i="14"/>
  <c r="G1421" i="14"/>
  <c r="F1421" i="14"/>
  <c r="E1421" i="14"/>
  <c r="D1421" i="14"/>
  <c r="C1421" i="14"/>
  <c r="B1421" i="14"/>
  <c r="I1420" i="14"/>
  <c r="H1420" i="14"/>
  <c r="G1420" i="14"/>
  <c r="F1420" i="14"/>
  <c r="E1420" i="14"/>
  <c r="D1420" i="14"/>
  <c r="C1420" i="14"/>
  <c r="B1420" i="14"/>
  <c r="I1419" i="14"/>
  <c r="H1419" i="14"/>
  <c r="G1419" i="14"/>
  <c r="F1419" i="14"/>
  <c r="E1419" i="14"/>
  <c r="D1419" i="14"/>
  <c r="C1419" i="14"/>
  <c r="B1419" i="14"/>
  <c r="I1418" i="14"/>
  <c r="H1418" i="14"/>
  <c r="G1418" i="14"/>
  <c r="F1418" i="14"/>
  <c r="E1418" i="14"/>
  <c r="D1418" i="14"/>
  <c r="C1418" i="14"/>
  <c r="B1418" i="14"/>
  <c r="I1417" i="14"/>
  <c r="H1417" i="14"/>
  <c r="G1417" i="14"/>
  <c r="F1417" i="14"/>
  <c r="E1417" i="14"/>
  <c r="D1417" i="14"/>
  <c r="C1417" i="14"/>
  <c r="B1417" i="14"/>
  <c r="I1416" i="14"/>
  <c r="H1416" i="14"/>
  <c r="G1416" i="14"/>
  <c r="F1416" i="14"/>
  <c r="E1416" i="14"/>
  <c r="D1416" i="14"/>
  <c r="C1416" i="14"/>
  <c r="B1416" i="14"/>
  <c r="I1415" i="14"/>
  <c r="H1415" i="14"/>
  <c r="G1415" i="14"/>
  <c r="F1415" i="14"/>
  <c r="E1415" i="14"/>
  <c r="D1415" i="14"/>
  <c r="C1415" i="14"/>
  <c r="B1415" i="14"/>
  <c r="I1414" i="14"/>
  <c r="H1414" i="14"/>
  <c r="G1414" i="14"/>
  <c r="F1414" i="14"/>
  <c r="E1414" i="14"/>
  <c r="D1414" i="14"/>
  <c r="C1414" i="14"/>
  <c r="B1414" i="14"/>
  <c r="I1413" i="14"/>
  <c r="H1413" i="14"/>
  <c r="G1413" i="14"/>
  <c r="F1413" i="14"/>
  <c r="E1413" i="14"/>
  <c r="D1413" i="14"/>
  <c r="C1413" i="14"/>
  <c r="B1413" i="14"/>
  <c r="I1412" i="14"/>
  <c r="H1412" i="14"/>
  <c r="G1412" i="14"/>
  <c r="F1412" i="14"/>
  <c r="E1412" i="14"/>
  <c r="D1412" i="14"/>
  <c r="C1412" i="14"/>
  <c r="B1412" i="14"/>
  <c r="I1411" i="14"/>
  <c r="H1411" i="14"/>
  <c r="G1411" i="14"/>
  <c r="F1411" i="14"/>
  <c r="E1411" i="14"/>
  <c r="D1411" i="14"/>
  <c r="C1411" i="14"/>
  <c r="B1411" i="14"/>
  <c r="I1410" i="14"/>
  <c r="H1410" i="14"/>
  <c r="G1410" i="14"/>
  <c r="F1410" i="14"/>
  <c r="E1410" i="14"/>
  <c r="D1410" i="14"/>
  <c r="C1410" i="14"/>
  <c r="B1410" i="14"/>
  <c r="I1409" i="14"/>
  <c r="H1409" i="14"/>
  <c r="G1409" i="14"/>
  <c r="F1409" i="14"/>
  <c r="E1409" i="14"/>
  <c r="D1409" i="14"/>
  <c r="C1409" i="14"/>
  <c r="B1409" i="14"/>
  <c r="I1408" i="14"/>
  <c r="H1408" i="14"/>
  <c r="G1408" i="14"/>
  <c r="F1408" i="14"/>
  <c r="E1408" i="14"/>
  <c r="D1408" i="14"/>
  <c r="C1408" i="14"/>
  <c r="B1408" i="14"/>
  <c r="I1407" i="14"/>
  <c r="H1407" i="14"/>
  <c r="G1407" i="14"/>
  <c r="F1407" i="14"/>
  <c r="E1407" i="14"/>
  <c r="D1407" i="14"/>
  <c r="C1407" i="14"/>
  <c r="B1407" i="14"/>
  <c r="I1406" i="14"/>
  <c r="H1406" i="14"/>
  <c r="G1406" i="14"/>
  <c r="F1406" i="14"/>
  <c r="E1406" i="14"/>
  <c r="D1406" i="14"/>
  <c r="C1406" i="14"/>
  <c r="B1406" i="14"/>
  <c r="I1405" i="14"/>
  <c r="H1405" i="14"/>
  <c r="G1405" i="14"/>
  <c r="F1405" i="14"/>
  <c r="E1405" i="14"/>
  <c r="D1405" i="14"/>
  <c r="C1405" i="14"/>
  <c r="B1405" i="14"/>
  <c r="I1404" i="14"/>
  <c r="H1404" i="14"/>
  <c r="G1404" i="14"/>
  <c r="F1404" i="14"/>
  <c r="E1404" i="14"/>
  <c r="D1404" i="14"/>
  <c r="C1404" i="14"/>
  <c r="B1404" i="14"/>
  <c r="I1403" i="14"/>
  <c r="H1403" i="14"/>
  <c r="G1403" i="14"/>
  <c r="F1403" i="14"/>
  <c r="E1403" i="14"/>
  <c r="D1403" i="14"/>
  <c r="C1403" i="14"/>
  <c r="B1403" i="14"/>
  <c r="I1402" i="14"/>
  <c r="H1402" i="14"/>
  <c r="G1402" i="14"/>
  <c r="F1402" i="14"/>
  <c r="E1402" i="14"/>
  <c r="D1402" i="14"/>
  <c r="C1402" i="14"/>
  <c r="B1402" i="14"/>
  <c r="I1401" i="14"/>
  <c r="H1401" i="14"/>
  <c r="G1401" i="14"/>
  <c r="F1401" i="14"/>
  <c r="E1401" i="14"/>
  <c r="D1401" i="14"/>
  <c r="C1401" i="14"/>
  <c r="B1401" i="14"/>
  <c r="I1400" i="14"/>
  <c r="H1400" i="14"/>
  <c r="G1400" i="14"/>
  <c r="F1400" i="14"/>
  <c r="E1400" i="14"/>
  <c r="D1400" i="14"/>
  <c r="C1400" i="14"/>
  <c r="B1400" i="14"/>
  <c r="I1399" i="14"/>
  <c r="H1399" i="14"/>
  <c r="G1399" i="14"/>
  <c r="F1399" i="14"/>
  <c r="E1399" i="14"/>
  <c r="D1399" i="14"/>
  <c r="C1399" i="14"/>
  <c r="B1399" i="14"/>
  <c r="I1398" i="14"/>
  <c r="H1398" i="14"/>
  <c r="G1398" i="14"/>
  <c r="F1398" i="14"/>
  <c r="E1398" i="14"/>
  <c r="D1398" i="14"/>
  <c r="C1398" i="14"/>
  <c r="B1398" i="14"/>
  <c r="I1397" i="14"/>
  <c r="H1397" i="14"/>
  <c r="G1397" i="14"/>
  <c r="F1397" i="14"/>
  <c r="E1397" i="14"/>
  <c r="D1397" i="14"/>
  <c r="C1397" i="14"/>
  <c r="B1397" i="14"/>
  <c r="I1396" i="14"/>
  <c r="H1396" i="14"/>
  <c r="G1396" i="14"/>
  <c r="F1396" i="14"/>
  <c r="E1396" i="14"/>
  <c r="D1396" i="14"/>
  <c r="C1396" i="14"/>
  <c r="B1396" i="14"/>
  <c r="I1395" i="14"/>
  <c r="H1395" i="14"/>
  <c r="G1395" i="14"/>
  <c r="F1395" i="14"/>
  <c r="E1395" i="14"/>
  <c r="D1395" i="14"/>
  <c r="C1395" i="14"/>
  <c r="B1395" i="14"/>
  <c r="I1394" i="14"/>
  <c r="H1394" i="14"/>
  <c r="G1394" i="14"/>
  <c r="F1394" i="14"/>
  <c r="E1394" i="14"/>
  <c r="D1394" i="14"/>
  <c r="C1394" i="14"/>
  <c r="B1394" i="14"/>
  <c r="I1393" i="14"/>
  <c r="H1393" i="14"/>
  <c r="G1393" i="14"/>
  <c r="F1393" i="14"/>
  <c r="E1393" i="14"/>
  <c r="D1393" i="14"/>
  <c r="C1393" i="14"/>
  <c r="B1393" i="14"/>
  <c r="I1392" i="14"/>
  <c r="H1392" i="14"/>
  <c r="G1392" i="14"/>
  <c r="F1392" i="14"/>
  <c r="E1392" i="14"/>
  <c r="D1392" i="14"/>
  <c r="C1392" i="14"/>
  <c r="B1392" i="14"/>
  <c r="I1391" i="14"/>
  <c r="H1391" i="14"/>
  <c r="G1391" i="14"/>
  <c r="F1391" i="14"/>
  <c r="E1391" i="14"/>
  <c r="D1391" i="14"/>
  <c r="C1391" i="14"/>
  <c r="B1391" i="14"/>
  <c r="I1390" i="14"/>
  <c r="H1390" i="14"/>
  <c r="G1390" i="14"/>
  <c r="F1390" i="14"/>
  <c r="E1390" i="14"/>
  <c r="D1390" i="14"/>
  <c r="C1390" i="14"/>
  <c r="B1390" i="14"/>
  <c r="I1389" i="14"/>
  <c r="H1389" i="14"/>
  <c r="G1389" i="14"/>
  <c r="F1389" i="14"/>
  <c r="E1389" i="14"/>
  <c r="D1389" i="14"/>
  <c r="C1389" i="14"/>
  <c r="B1389" i="14"/>
  <c r="I1388" i="14"/>
  <c r="H1388" i="14"/>
  <c r="G1388" i="14"/>
  <c r="F1388" i="14"/>
  <c r="E1388" i="14"/>
  <c r="D1388" i="14"/>
  <c r="C1388" i="14"/>
  <c r="B1388" i="14"/>
  <c r="I1387" i="14"/>
  <c r="H1387" i="14"/>
  <c r="G1387" i="14"/>
  <c r="F1387" i="14"/>
  <c r="E1387" i="14"/>
  <c r="D1387" i="14"/>
  <c r="C1387" i="14"/>
  <c r="B1387" i="14"/>
  <c r="I1386" i="14"/>
  <c r="H1386" i="14"/>
  <c r="G1386" i="14"/>
  <c r="F1386" i="14"/>
  <c r="E1386" i="14"/>
  <c r="D1386" i="14"/>
  <c r="C1386" i="14"/>
  <c r="B1386" i="14"/>
  <c r="I1385" i="14"/>
  <c r="H1385" i="14"/>
  <c r="G1385" i="14"/>
  <c r="F1385" i="14"/>
  <c r="E1385" i="14"/>
  <c r="D1385" i="14"/>
  <c r="C1385" i="14"/>
  <c r="B1385" i="14"/>
  <c r="I1384" i="14"/>
  <c r="H1384" i="14"/>
  <c r="G1384" i="14"/>
  <c r="F1384" i="14"/>
  <c r="E1384" i="14"/>
  <c r="D1384" i="14"/>
  <c r="C1384" i="14"/>
  <c r="B1384" i="14"/>
  <c r="I1383" i="14"/>
  <c r="H1383" i="14"/>
  <c r="G1383" i="14"/>
  <c r="F1383" i="14"/>
  <c r="E1383" i="14"/>
  <c r="D1383" i="14"/>
  <c r="C1383" i="14"/>
  <c r="B1383" i="14"/>
  <c r="I1382" i="14"/>
  <c r="H1382" i="14"/>
  <c r="G1382" i="14"/>
  <c r="F1382" i="14"/>
  <c r="E1382" i="14"/>
  <c r="D1382" i="14"/>
  <c r="C1382" i="14"/>
  <c r="B1382" i="14"/>
  <c r="I1381" i="14"/>
  <c r="H1381" i="14"/>
  <c r="G1381" i="14"/>
  <c r="F1381" i="14"/>
  <c r="E1381" i="14"/>
  <c r="D1381" i="14"/>
  <c r="C1381" i="14"/>
  <c r="B1381" i="14"/>
  <c r="I1380" i="14"/>
  <c r="H1380" i="14"/>
  <c r="G1380" i="14"/>
  <c r="F1380" i="14"/>
  <c r="E1380" i="14"/>
  <c r="D1380" i="14"/>
  <c r="C1380" i="14"/>
  <c r="B1380" i="14"/>
  <c r="I1379" i="14"/>
  <c r="H1379" i="14"/>
  <c r="G1379" i="14"/>
  <c r="F1379" i="14"/>
  <c r="E1379" i="14"/>
  <c r="D1379" i="14"/>
  <c r="C1379" i="14"/>
  <c r="B1379" i="14"/>
  <c r="I1378" i="14"/>
  <c r="H1378" i="14"/>
  <c r="G1378" i="14"/>
  <c r="F1378" i="14"/>
  <c r="E1378" i="14"/>
  <c r="D1378" i="14"/>
  <c r="C1378" i="14"/>
  <c r="B1378" i="14"/>
  <c r="I1377" i="14"/>
  <c r="H1377" i="14"/>
  <c r="G1377" i="14"/>
  <c r="F1377" i="14"/>
  <c r="E1377" i="14"/>
  <c r="D1377" i="14"/>
  <c r="C1377" i="14"/>
  <c r="B1377" i="14"/>
  <c r="I1376" i="14"/>
  <c r="H1376" i="14"/>
  <c r="G1376" i="14"/>
  <c r="F1376" i="14"/>
  <c r="E1376" i="14"/>
  <c r="D1376" i="14"/>
  <c r="C1376" i="14"/>
  <c r="B1376" i="14"/>
  <c r="I1375" i="14"/>
  <c r="H1375" i="14"/>
  <c r="G1375" i="14"/>
  <c r="F1375" i="14"/>
  <c r="E1375" i="14"/>
  <c r="D1375" i="14"/>
  <c r="C1375" i="14"/>
  <c r="B1375" i="14"/>
  <c r="I1374" i="14"/>
  <c r="H1374" i="14"/>
  <c r="G1374" i="14"/>
  <c r="F1374" i="14"/>
  <c r="E1374" i="14"/>
  <c r="D1374" i="14"/>
  <c r="C1374" i="14"/>
  <c r="B1374" i="14"/>
  <c r="I1373" i="14"/>
  <c r="H1373" i="14"/>
  <c r="G1373" i="14"/>
  <c r="F1373" i="14"/>
  <c r="E1373" i="14"/>
  <c r="D1373" i="14"/>
  <c r="C1373" i="14"/>
  <c r="B1373" i="14"/>
  <c r="I1372" i="14"/>
  <c r="H1372" i="14"/>
  <c r="G1372" i="14"/>
  <c r="F1372" i="14"/>
  <c r="E1372" i="14"/>
  <c r="D1372" i="14"/>
  <c r="C1372" i="14"/>
  <c r="B1372" i="14"/>
  <c r="I1371" i="14"/>
  <c r="H1371" i="14"/>
  <c r="G1371" i="14"/>
  <c r="F1371" i="14"/>
  <c r="E1371" i="14"/>
  <c r="D1371" i="14"/>
  <c r="C1371" i="14"/>
  <c r="B1371" i="14"/>
  <c r="I1370" i="14"/>
  <c r="H1370" i="14"/>
  <c r="G1370" i="14"/>
  <c r="F1370" i="14"/>
  <c r="E1370" i="14"/>
  <c r="D1370" i="14"/>
  <c r="C1370" i="14"/>
  <c r="B1370" i="14"/>
  <c r="I1369" i="14"/>
  <c r="H1369" i="14"/>
  <c r="G1369" i="14"/>
  <c r="F1369" i="14"/>
  <c r="E1369" i="14"/>
  <c r="D1369" i="14"/>
  <c r="C1369" i="14"/>
  <c r="B1369" i="14"/>
  <c r="I1368" i="14"/>
  <c r="H1368" i="14"/>
  <c r="G1368" i="14"/>
  <c r="F1368" i="14"/>
  <c r="E1368" i="14"/>
  <c r="D1368" i="14"/>
  <c r="C1368" i="14"/>
  <c r="B1368" i="14"/>
  <c r="I1367" i="14"/>
  <c r="H1367" i="14"/>
  <c r="G1367" i="14"/>
  <c r="F1367" i="14"/>
  <c r="E1367" i="14"/>
  <c r="D1367" i="14"/>
  <c r="C1367" i="14"/>
  <c r="B1367" i="14"/>
  <c r="I1366" i="14"/>
  <c r="H1366" i="14"/>
  <c r="G1366" i="14"/>
  <c r="F1366" i="14"/>
  <c r="E1366" i="14"/>
  <c r="D1366" i="14"/>
  <c r="C1366" i="14"/>
  <c r="B1366" i="14"/>
  <c r="I1365" i="14"/>
  <c r="H1365" i="14"/>
  <c r="G1365" i="14"/>
  <c r="F1365" i="14"/>
  <c r="E1365" i="14"/>
  <c r="D1365" i="14"/>
  <c r="C1365" i="14"/>
  <c r="B1365" i="14"/>
  <c r="I1364" i="14"/>
  <c r="H1364" i="14"/>
  <c r="G1364" i="14"/>
  <c r="F1364" i="14"/>
  <c r="E1364" i="14"/>
  <c r="D1364" i="14"/>
  <c r="C1364" i="14"/>
  <c r="B1364" i="14"/>
  <c r="I1363" i="14"/>
  <c r="H1363" i="14"/>
  <c r="G1363" i="14"/>
  <c r="F1363" i="14"/>
  <c r="E1363" i="14"/>
  <c r="D1363" i="14"/>
  <c r="C1363" i="14"/>
  <c r="B1363" i="14"/>
  <c r="I1362" i="14"/>
  <c r="H1362" i="14"/>
  <c r="G1362" i="14"/>
  <c r="F1362" i="14"/>
  <c r="E1362" i="14"/>
  <c r="D1362" i="14"/>
  <c r="C1362" i="14"/>
  <c r="B1362" i="14"/>
  <c r="I1361" i="14"/>
  <c r="H1361" i="14"/>
  <c r="G1361" i="14"/>
  <c r="F1361" i="14"/>
  <c r="E1361" i="14"/>
  <c r="D1361" i="14"/>
  <c r="C1361" i="14"/>
  <c r="B1361" i="14"/>
  <c r="I1360" i="14"/>
  <c r="H1360" i="14"/>
  <c r="G1360" i="14"/>
  <c r="F1360" i="14"/>
  <c r="E1360" i="14"/>
  <c r="D1360" i="14"/>
  <c r="C1360" i="14"/>
  <c r="B1360" i="14"/>
  <c r="I1359" i="14"/>
  <c r="H1359" i="14"/>
  <c r="G1359" i="14"/>
  <c r="F1359" i="14"/>
  <c r="E1359" i="14"/>
  <c r="D1359" i="14"/>
  <c r="C1359" i="14"/>
  <c r="B1359" i="14"/>
  <c r="I1358" i="14"/>
  <c r="H1358" i="14"/>
  <c r="G1358" i="14"/>
  <c r="F1358" i="14"/>
  <c r="E1358" i="14"/>
  <c r="D1358" i="14"/>
  <c r="C1358" i="14"/>
  <c r="B1358" i="14"/>
  <c r="I1357" i="14"/>
  <c r="H1357" i="14"/>
  <c r="G1357" i="14"/>
  <c r="F1357" i="14"/>
  <c r="E1357" i="14"/>
  <c r="D1357" i="14"/>
  <c r="C1357" i="14"/>
  <c r="B1357" i="14"/>
  <c r="I1356" i="14"/>
  <c r="H1356" i="14"/>
  <c r="G1356" i="14"/>
  <c r="F1356" i="14"/>
  <c r="E1356" i="14"/>
  <c r="D1356" i="14"/>
  <c r="C1356" i="14"/>
  <c r="B1356" i="14"/>
  <c r="I1355" i="14"/>
  <c r="H1355" i="14"/>
  <c r="G1355" i="14"/>
  <c r="F1355" i="14"/>
  <c r="E1355" i="14"/>
  <c r="D1355" i="14"/>
  <c r="C1355" i="14"/>
  <c r="B1355" i="14"/>
  <c r="I1354" i="14"/>
  <c r="H1354" i="14"/>
  <c r="G1354" i="14"/>
  <c r="F1354" i="14"/>
  <c r="E1354" i="14"/>
  <c r="D1354" i="14"/>
  <c r="C1354" i="14"/>
  <c r="B1354" i="14"/>
  <c r="I1353" i="14"/>
  <c r="H1353" i="14"/>
  <c r="G1353" i="14"/>
  <c r="F1353" i="14"/>
  <c r="E1353" i="14"/>
  <c r="D1353" i="14"/>
  <c r="C1353" i="14"/>
  <c r="B1353" i="14"/>
  <c r="I1352" i="14"/>
  <c r="H1352" i="14"/>
  <c r="G1352" i="14"/>
  <c r="F1352" i="14"/>
  <c r="E1352" i="14"/>
  <c r="D1352" i="14"/>
  <c r="C1352" i="14"/>
  <c r="B1352" i="14"/>
  <c r="I1351" i="14"/>
  <c r="H1351" i="14"/>
  <c r="G1351" i="14"/>
  <c r="F1351" i="14"/>
  <c r="E1351" i="14"/>
  <c r="D1351" i="14"/>
  <c r="C1351" i="14"/>
  <c r="B1351" i="14"/>
  <c r="I1350" i="14"/>
  <c r="H1350" i="14"/>
  <c r="G1350" i="14"/>
  <c r="F1350" i="14"/>
  <c r="E1350" i="14"/>
  <c r="D1350" i="14"/>
  <c r="C1350" i="14"/>
  <c r="B1350" i="14"/>
  <c r="I1349" i="14"/>
  <c r="H1349" i="14"/>
  <c r="G1349" i="14"/>
  <c r="F1349" i="14"/>
  <c r="E1349" i="14"/>
  <c r="D1349" i="14"/>
  <c r="C1349" i="14"/>
  <c r="B1349" i="14"/>
  <c r="I1348" i="14"/>
  <c r="H1348" i="14"/>
  <c r="G1348" i="14"/>
  <c r="F1348" i="14"/>
  <c r="E1348" i="14"/>
  <c r="D1348" i="14"/>
  <c r="C1348" i="14"/>
  <c r="B1348" i="14"/>
  <c r="I1347" i="14"/>
  <c r="H1347" i="14"/>
  <c r="G1347" i="14"/>
  <c r="F1347" i="14"/>
  <c r="E1347" i="14"/>
  <c r="D1347" i="14"/>
  <c r="C1347" i="14"/>
  <c r="B1347" i="14"/>
  <c r="I1346" i="14"/>
  <c r="H1346" i="14"/>
  <c r="G1346" i="14"/>
  <c r="F1346" i="14"/>
  <c r="E1346" i="14"/>
  <c r="D1346" i="14"/>
  <c r="C1346" i="14"/>
  <c r="B1346" i="14"/>
  <c r="I1345" i="14"/>
  <c r="H1345" i="14"/>
  <c r="G1345" i="14"/>
  <c r="F1345" i="14"/>
  <c r="E1345" i="14"/>
  <c r="D1345" i="14"/>
  <c r="C1345" i="14"/>
  <c r="B1345" i="14"/>
  <c r="I1344" i="14"/>
  <c r="H1344" i="14"/>
  <c r="G1344" i="14"/>
  <c r="F1344" i="14"/>
  <c r="E1344" i="14"/>
  <c r="D1344" i="14"/>
  <c r="C1344" i="14"/>
  <c r="B1344" i="14"/>
  <c r="I1343" i="14"/>
  <c r="H1343" i="14"/>
  <c r="G1343" i="14"/>
  <c r="F1343" i="14"/>
  <c r="E1343" i="14"/>
  <c r="D1343" i="14"/>
  <c r="C1343" i="14"/>
  <c r="B1343" i="14"/>
  <c r="I1342" i="14"/>
  <c r="H1342" i="14"/>
  <c r="G1342" i="14"/>
  <c r="F1342" i="14"/>
  <c r="E1342" i="14"/>
  <c r="D1342" i="14"/>
  <c r="C1342" i="14"/>
  <c r="B1342" i="14"/>
  <c r="I1341" i="14"/>
  <c r="H1341" i="14"/>
  <c r="G1341" i="14"/>
  <c r="F1341" i="14"/>
  <c r="E1341" i="14"/>
  <c r="D1341" i="14"/>
  <c r="C1341" i="14"/>
  <c r="B1341" i="14"/>
  <c r="I1340" i="14"/>
  <c r="H1340" i="14"/>
  <c r="G1340" i="14"/>
  <c r="F1340" i="14"/>
  <c r="E1340" i="14"/>
  <c r="D1340" i="14"/>
  <c r="C1340" i="14"/>
  <c r="B1340" i="14"/>
  <c r="I1339" i="14"/>
  <c r="H1339" i="14"/>
  <c r="G1339" i="14"/>
  <c r="F1339" i="14"/>
  <c r="E1339" i="14"/>
  <c r="D1339" i="14"/>
  <c r="C1339" i="14"/>
  <c r="B1339" i="14"/>
  <c r="I1338" i="14"/>
  <c r="H1338" i="14"/>
  <c r="G1338" i="14"/>
  <c r="F1338" i="14"/>
  <c r="E1338" i="14"/>
  <c r="D1338" i="14"/>
  <c r="C1338" i="14"/>
  <c r="B1338" i="14"/>
  <c r="I1337" i="14"/>
  <c r="H1337" i="14"/>
  <c r="G1337" i="14"/>
  <c r="F1337" i="14"/>
  <c r="E1337" i="14"/>
  <c r="D1337" i="14"/>
  <c r="C1337" i="14"/>
  <c r="B1337" i="14"/>
  <c r="I1336" i="14"/>
  <c r="H1336" i="14"/>
  <c r="G1336" i="14"/>
  <c r="F1336" i="14"/>
  <c r="E1336" i="14"/>
  <c r="D1336" i="14"/>
  <c r="C1336" i="14"/>
  <c r="B1336" i="14"/>
  <c r="I1335" i="14"/>
  <c r="H1335" i="14"/>
  <c r="G1335" i="14"/>
  <c r="F1335" i="14"/>
  <c r="E1335" i="14"/>
  <c r="D1335" i="14"/>
  <c r="C1335" i="14"/>
  <c r="B1335" i="14"/>
  <c r="I1334" i="14"/>
  <c r="H1334" i="14"/>
  <c r="G1334" i="14"/>
  <c r="F1334" i="14"/>
  <c r="E1334" i="14"/>
  <c r="D1334" i="14"/>
  <c r="C1334" i="14"/>
  <c r="B1334" i="14"/>
  <c r="I1333" i="14"/>
  <c r="H1333" i="14"/>
  <c r="G1333" i="14"/>
  <c r="F1333" i="14"/>
  <c r="E1333" i="14"/>
  <c r="D1333" i="14"/>
  <c r="C1333" i="14"/>
  <c r="B1333" i="14"/>
  <c r="I1332" i="14"/>
  <c r="H1332" i="14"/>
  <c r="G1332" i="14"/>
  <c r="F1332" i="14"/>
  <c r="E1332" i="14"/>
  <c r="D1332" i="14"/>
  <c r="C1332" i="14"/>
  <c r="B1332" i="14"/>
  <c r="I1331" i="14"/>
  <c r="H1331" i="14"/>
  <c r="G1331" i="14"/>
  <c r="F1331" i="14"/>
  <c r="E1331" i="14"/>
  <c r="D1331" i="14"/>
  <c r="C1331" i="14"/>
  <c r="B1331" i="14"/>
  <c r="I1330" i="14"/>
  <c r="H1330" i="14"/>
  <c r="G1330" i="14"/>
  <c r="F1330" i="14"/>
  <c r="E1330" i="14"/>
  <c r="D1330" i="14"/>
  <c r="C1330" i="14"/>
  <c r="B1330" i="14"/>
  <c r="I1329" i="14"/>
  <c r="H1329" i="14"/>
  <c r="G1329" i="14"/>
  <c r="F1329" i="14"/>
  <c r="E1329" i="14"/>
  <c r="D1329" i="14"/>
  <c r="C1329" i="14"/>
  <c r="B1329" i="14"/>
  <c r="I1328" i="14"/>
  <c r="H1328" i="14"/>
  <c r="G1328" i="14"/>
  <c r="F1328" i="14"/>
  <c r="E1328" i="14"/>
  <c r="D1328" i="14"/>
  <c r="C1328" i="14"/>
  <c r="B1328" i="14"/>
  <c r="I1327" i="14"/>
  <c r="H1327" i="14"/>
  <c r="G1327" i="14"/>
  <c r="F1327" i="14"/>
  <c r="E1327" i="14"/>
  <c r="D1327" i="14"/>
  <c r="C1327" i="14"/>
  <c r="B1327" i="14"/>
  <c r="I1326" i="14"/>
  <c r="H1326" i="14"/>
  <c r="G1326" i="14"/>
  <c r="F1326" i="14"/>
  <c r="E1326" i="14"/>
  <c r="D1326" i="14"/>
  <c r="C1326" i="14"/>
  <c r="B1326" i="14"/>
  <c r="I1325" i="14"/>
  <c r="H1325" i="14"/>
  <c r="G1325" i="14"/>
  <c r="F1325" i="14"/>
  <c r="E1325" i="14"/>
  <c r="D1325" i="14"/>
  <c r="C1325" i="14"/>
  <c r="B1325" i="14"/>
  <c r="I1324" i="14"/>
  <c r="H1324" i="14"/>
  <c r="G1324" i="14"/>
  <c r="F1324" i="14"/>
  <c r="E1324" i="14"/>
  <c r="D1324" i="14"/>
  <c r="C1324" i="14"/>
  <c r="B1324" i="14"/>
  <c r="I1323" i="14"/>
  <c r="H1323" i="14"/>
  <c r="G1323" i="14"/>
  <c r="F1323" i="14"/>
  <c r="E1323" i="14"/>
  <c r="D1323" i="14"/>
  <c r="C1323" i="14"/>
  <c r="B1323" i="14"/>
  <c r="I1322" i="14"/>
  <c r="H1322" i="14"/>
  <c r="G1322" i="14"/>
  <c r="F1322" i="14"/>
  <c r="E1322" i="14"/>
  <c r="D1322" i="14"/>
  <c r="C1322" i="14"/>
  <c r="B1322" i="14"/>
  <c r="I1321" i="14"/>
  <c r="H1321" i="14"/>
  <c r="G1321" i="14"/>
  <c r="F1321" i="14"/>
  <c r="E1321" i="14"/>
  <c r="D1321" i="14"/>
  <c r="C1321" i="14"/>
  <c r="B1321" i="14"/>
  <c r="I1320" i="14"/>
  <c r="H1320" i="14"/>
  <c r="G1320" i="14"/>
  <c r="F1320" i="14"/>
  <c r="E1320" i="14"/>
  <c r="D1320" i="14"/>
  <c r="C1320" i="14"/>
  <c r="B1320" i="14"/>
  <c r="I1319" i="14"/>
  <c r="H1319" i="14"/>
  <c r="G1319" i="14"/>
  <c r="F1319" i="14"/>
  <c r="E1319" i="14"/>
  <c r="D1319" i="14"/>
  <c r="C1319" i="14"/>
  <c r="B1319" i="14"/>
  <c r="I1318" i="14"/>
  <c r="H1318" i="14"/>
  <c r="G1318" i="14"/>
  <c r="F1318" i="14"/>
  <c r="E1318" i="14"/>
  <c r="D1318" i="14"/>
  <c r="C1318" i="14"/>
  <c r="B1318" i="14"/>
  <c r="I1317" i="14"/>
  <c r="H1317" i="14"/>
  <c r="G1317" i="14"/>
  <c r="F1317" i="14"/>
  <c r="E1317" i="14"/>
  <c r="D1317" i="14"/>
  <c r="C1317" i="14"/>
  <c r="B1317" i="14"/>
  <c r="I1316" i="14"/>
  <c r="H1316" i="14"/>
  <c r="G1316" i="14"/>
  <c r="F1316" i="14"/>
  <c r="E1316" i="14"/>
  <c r="D1316" i="14"/>
  <c r="C1316" i="14"/>
  <c r="B1316" i="14"/>
  <c r="I1315" i="14"/>
  <c r="H1315" i="14"/>
  <c r="G1315" i="14"/>
  <c r="F1315" i="14"/>
  <c r="E1315" i="14"/>
  <c r="D1315" i="14"/>
  <c r="C1315" i="14"/>
  <c r="B1315" i="14"/>
  <c r="I1314" i="14"/>
  <c r="H1314" i="14"/>
  <c r="G1314" i="14"/>
  <c r="F1314" i="14"/>
  <c r="E1314" i="14"/>
  <c r="D1314" i="14"/>
  <c r="C1314" i="14"/>
  <c r="B1314" i="14"/>
  <c r="I1313" i="14"/>
  <c r="H1313" i="14"/>
  <c r="G1313" i="14"/>
  <c r="F1313" i="14"/>
  <c r="E1313" i="14"/>
  <c r="D1313" i="14"/>
  <c r="C1313" i="14"/>
  <c r="B1313" i="14"/>
  <c r="I1312" i="14"/>
  <c r="H1312" i="14"/>
  <c r="G1312" i="14"/>
  <c r="F1312" i="14"/>
  <c r="E1312" i="14"/>
  <c r="D1312" i="14"/>
  <c r="C1312" i="14"/>
  <c r="B1312" i="14"/>
  <c r="I1311" i="14"/>
  <c r="H1311" i="14"/>
  <c r="G1311" i="14"/>
  <c r="F1311" i="14"/>
  <c r="E1311" i="14"/>
  <c r="D1311" i="14"/>
  <c r="C1311" i="14"/>
  <c r="B1311" i="14"/>
  <c r="I1310" i="14"/>
  <c r="H1310" i="14"/>
  <c r="G1310" i="14"/>
  <c r="F1310" i="14"/>
  <c r="E1310" i="14"/>
  <c r="D1310" i="14"/>
  <c r="C1310" i="14"/>
  <c r="B1310" i="14"/>
  <c r="I1309" i="14"/>
  <c r="H1309" i="14"/>
  <c r="G1309" i="14"/>
  <c r="F1309" i="14"/>
  <c r="E1309" i="14"/>
  <c r="D1309" i="14"/>
  <c r="C1309" i="14"/>
  <c r="B1309" i="14"/>
  <c r="I1308" i="14"/>
  <c r="H1308" i="14"/>
  <c r="G1308" i="14"/>
  <c r="F1308" i="14"/>
  <c r="E1308" i="14"/>
  <c r="D1308" i="14"/>
  <c r="C1308" i="14"/>
  <c r="B1308" i="14"/>
  <c r="I1307" i="14"/>
  <c r="H1307" i="14"/>
  <c r="G1307" i="14"/>
  <c r="F1307" i="14"/>
  <c r="E1307" i="14"/>
  <c r="D1307" i="14"/>
  <c r="C1307" i="14"/>
  <c r="B1307" i="14"/>
  <c r="I1306" i="14"/>
  <c r="H1306" i="14"/>
  <c r="G1306" i="14"/>
  <c r="F1306" i="14"/>
  <c r="E1306" i="14"/>
  <c r="D1306" i="14"/>
  <c r="C1306" i="14"/>
  <c r="B1306" i="14"/>
  <c r="I1305" i="14"/>
  <c r="H1305" i="14"/>
  <c r="G1305" i="14"/>
  <c r="F1305" i="14"/>
  <c r="E1305" i="14"/>
  <c r="D1305" i="14"/>
  <c r="C1305" i="14"/>
  <c r="B1305" i="14"/>
  <c r="I1304" i="14"/>
  <c r="H1304" i="14"/>
  <c r="G1304" i="14"/>
  <c r="F1304" i="14"/>
  <c r="E1304" i="14"/>
  <c r="D1304" i="14"/>
  <c r="C1304" i="14"/>
  <c r="B1304" i="14"/>
  <c r="I1303" i="14"/>
  <c r="H1303" i="14"/>
  <c r="G1303" i="14"/>
  <c r="F1303" i="14"/>
  <c r="E1303" i="14"/>
  <c r="D1303" i="14"/>
  <c r="C1303" i="14"/>
  <c r="B1303" i="14"/>
  <c r="I1302" i="14"/>
  <c r="H1302" i="14"/>
  <c r="G1302" i="14"/>
  <c r="F1302" i="14"/>
  <c r="E1302" i="14"/>
  <c r="D1302" i="14"/>
  <c r="C1302" i="14"/>
  <c r="B1302" i="14"/>
  <c r="I1301" i="14"/>
  <c r="H1301" i="14"/>
  <c r="G1301" i="14"/>
  <c r="F1301" i="14"/>
  <c r="E1301" i="14"/>
  <c r="D1301" i="14"/>
  <c r="C1301" i="14"/>
  <c r="B1301" i="14"/>
  <c r="I1300" i="14"/>
  <c r="H1300" i="14"/>
  <c r="G1300" i="14"/>
  <c r="F1300" i="14"/>
  <c r="E1300" i="14"/>
  <c r="D1300" i="14"/>
  <c r="C1300" i="14"/>
  <c r="B1300" i="14"/>
  <c r="I1299" i="14"/>
  <c r="H1299" i="14"/>
  <c r="G1299" i="14"/>
  <c r="F1299" i="14"/>
  <c r="E1299" i="14"/>
  <c r="D1299" i="14"/>
  <c r="C1299" i="14"/>
  <c r="B1299" i="14"/>
  <c r="I1298" i="14"/>
  <c r="H1298" i="14"/>
  <c r="G1298" i="14"/>
  <c r="F1298" i="14"/>
  <c r="E1298" i="14"/>
  <c r="D1298" i="14"/>
  <c r="C1298" i="14"/>
  <c r="B1298" i="14"/>
  <c r="I1297" i="14"/>
  <c r="H1297" i="14"/>
  <c r="G1297" i="14"/>
  <c r="F1297" i="14"/>
  <c r="E1297" i="14"/>
  <c r="D1297" i="14"/>
  <c r="C1297" i="14"/>
  <c r="B1297" i="14"/>
  <c r="I1296" i="14"/>
  <c r="H1296" i="14"/>
  <c r="G1296" i="14"/>
  <c r="F1296" i="14"/>
  <c r="E1296" i="14"/>
  <c r="D1296" i="14"/>
  <c r="C1296" i="14"/>
  <c r="B1296" i="14"/>
  <c r="I1295" i="14"/>
  <c r="H1295" i="14"/>
  <c r="G1295" i="14"/>
  <c r="F1295" i="14"/>
  <c r="E1295" i="14"/>
  <c r="D1295" i="14"/>
  <c r="C1295" i="14"/>
  <c r="B1295" i="14"/>
  <c r="I1294" i="14"/>
  <c r="H1294" i="14"/>
  <c r="G1294" i="14"/>
  <c r="F1294" i="14"/>
  <c r="E1294" i="14"/>
  <c r="D1294" i="14"/>
  <c r="C1294" i="14"/>
  <c r="B1294" i="14"/>
  <c r="I1293" i="14"/>
  <c r="H1293" i="14"/>
  <c r="G1293" i="14"/>
  <c r="F1293" i="14"/>
  <c r="E1293" i="14"/>
  <c r="D1293" i="14"/>
  <c r="C1293" i="14"/>
  <c r="B1293" i="14"/>
  <c r="I1292" i="14"/>
  <c r="H1292" i="14"/>
  <c r="G1292" i="14"/>
  <c r="F1292" i="14"/>
  <c r="E1292" i="14"/>
  <c r="D1292" i="14"/>
  <c r="C1292" i="14"/>
  <c r="B1292" i="14"/>
  <c r="I1291" i="14"/>
  <c r="H1291" i="14"/>
  <c r="G1291" i="14"/>
  <c r="F1291" i="14"/>
  <c r="E1291" i="14"/>
  <c r="D1291" i="14"/>
  <c r="C1291" i="14"/>
  <c r="B1291" i="14"/>
  <c r="I1290" i="14"/>
  <c r="H1290" i="14"/>
  <c r="G1290" i="14"/>
  <c r="F1290" i="14"/>
  <c r="E1290" i="14"/>
  <c r="D1290" i="14"/>
  <c r="C1290" i="14"/>
  <c r="B1290" i="14"/>
  <c r="I1289" i="14"/>
  <c r="H1289" i="14"/>
  <c r="G1289" i="14"/>
  <c r="F1289" i="14"/>
  <c r="E1289" i="14"/>
  <c r="D1289" i="14"/>
  <c r="C1289" i="14"/>
  <c r="B1289" i="14"/>
  <c r="I1288" i="14"/>
  <c r="H1288" i="14"/>
  <c r="G1288" i="14"/>
  <c r="F1288" i="14"/>
  <c r="E1288" i="14"/>
  <c r="D1288" i="14"/>
  <c r="C1288" i="14"/>
  <c r="B1288" i="14"/>
  <c r="I1287" i="14"/>
  <c r="H1287" i="14"/>
  <c r="G1287" i="14"/>
  <c r="F1287" i="14"/>
  <c r="E1287" i="14"/>
  <c r="D1287" i="14"/>
  <c r="C1287" i="14"/>
  <c r="B1287" i="14"/>
  <c r="I1286" i="14"/>
  <c r="H1286" i="14"/>
  <c r="G1286" i="14"/>
  <c r="F1286" i="14"/>
  <c r="E1286" i="14"/>
  <c r="D1286" i="14"/>
  <c r="C1286" i="14"/>
  <c r="B1286" i="14"/>
  <c r="I1285" i="14"/>
  <c r="H1285" i="14"/>
  <c r="G1285" i="14"/>
  <c r="F1285" i="14"/>
  <c r="E1285" i="14"/>
  <c r="D1285" i="14"/>
  <c r="C1285" i="14"/>
  <c r="B1285" i="14"/>
  <c r="I1284" i="14"/>
  <c r="H1284" i="14"/>
  <c r="G1284" i="14"/>
  <c r="F1284" i="14"/>
  <c r="E1284" i="14"/>
  <c r="D1284" i="14"/>
  <c r="C1284" i="14"/>
  <c r="B1284" i="14"/>
  <c r="I1283" i="14"/>
  <c r="H1283" i="14"/>
  <c r="G1283" i="14"/>
  <c r="F1283" i="14"/>
  <c r="E1283" i="14"/>
  <c r="D1283" i="14"/>
  <c r="C1283" i="14"/>
  <c r="B1283" i="14"/>
  <c r="I1282" i="14"/>
  <c r="H1282" i="14"/>
  <c r="G1282" i="14"/>
  <c r="F1282" i="14"/>
  <c r="E1282" i="14"/>
  <c r="D1282" i="14"/>
  <c r="C1282" i="14"/>
  <c r="B1282" i="14"/>
  <c r="I1281" i="14"/>
  <c r="H1281" i="14"/>
  <c r="G1281" i="14"/>
  <c r="F1281" i="14"/>
  <c r="E1281" i="14"/>
  <c r="D1281" i="14"/>
  <c r="C1281" i="14"/>
  <c r="B1281" i="14"/>
  <c r="I1280" i="14"/>
  <c r="H1280" i="14"/>
  <c r="G1280" i="14"/>
  <c r="F1280" i="14"/>
  <c r="E1280" i="14"/>
  <c r="D1280" i="14"/>
  <c r="C1280" i="14"/>
  <c r="B1280" i="14"/>
  <c r="I1279" i="14"/>
  <c r="H1279" i="14"/>
  <c r="G1279" i="14"/>
  <c r="F1279" i="14"/>
  <c r="E1279" i="14"/>
  <c r="D1279" i="14"/>
  <c r="C1279" i="14"/>
  <c r="B1279" i="14"/>
  <c r="I1278" i="14"/>
  <c r="H1278" i="14"/>
  <c r="G1278" i="14"/>
  <c r="F1278" i="14"/>
  <c r="E1278" i="14"/>
  <c r="D1278" i="14"/>
  <c r="C1278" i="14"/>
  <c r="B1278" i="14"/>
  <c r="I1277" i="14"/>
  <c r="H1277" i="14"/>
  <c r="G1277" i="14"/>
  <c r="F1277" i="14"/>
  <c r="E1277" i="14"/>
  <c r="D1277" i="14"/>
  <c r="C1277" i="14"/>
  <c r="B1277" i="14"/>
  <c r="I1276" i="14"/>
  <c r="H1276" i="14"/>
  <c r="G1276" i="14"/>
  <c r="F1276" i="14"/>
  <c r="E1276" i="14"/>
  <c r="D1276" i="14"/>
  <c r="C1276" i="14"/>
  <c r="B1276" i="14"/>
  <c r="I1275" i="14"/>
  <c r="H1275" i="14"/>
  <c r="G1275" i="14"/>
  <c r="F1275" i="14"/>
  <c r="E1275" i="14"/>
  <c r="D1275" i="14"/>
  <c r="C1275" i="14"/>
  <c r="B1275" i="14"/>
  <c r="I1274" i="14"/>
  <c r="H1274" i="14"/>
  <c r="G1274" i="14"/>
  <c r="F1274" i="14"/>
  <c r="E1274" i="14"/>
  <c r="D1274" i="14"/>
  <c r="C1274" i="14"/>
  <c r="B1274" i="14"/>
  <c r="I1273" i="14"/>
  <c r="H1273" i="14"/>
  <c r="G1273" i="14"/>
  <c r="F1273" i="14"/>
  <c r="E1273" i="14"/>
  <c r="D1273" i="14"/>
  <c r="C1273" i="14"/>
  <c r="B1273" i="14"/>
  <c r="I1272" i="14"/>
  <c r="H1272" i="14"/>
  <c r="G1272" i="14"/>
  <c r="F1272" i="14"/>
  <c r="E1272" i="14"/>
  <c r="D1272" i="14"/>
  <c r="C1272" i="14"/>
  <c r="B1272" i="14"/>
  <c r="I1271" i="14"/>
  <c r="H1271" i="14"/>
  <c r="G1271" i="14"/>
  <c r="F1271" i="14"/>
  <c r="E1271" i="14"/>
  <c r="D1271" i="14"/>
  <c r="C1271" i="14"/>
  <c r="B1271" i="14"/>
  <c r="I1270" i="14"/>
  <c r="H1270" i="14"/>
  <c r="G1270" i="14"/>
  <c r="F1270" i="14"/>
  <c r="E1270" i="14"/>
  <c r="D1270" i="14"/>
  <c r="C1270" i="14"/>
  <c r="B1270" i="14"/>
  <c r="I1269" i="14"/>
  <c r="H1269" i="14"/>
  <c r="G1269" i="14"/>
  <c r="F1269" i="14"/>
  <c r="E1269" i="14"/>
  <c r="D1269" i="14"/>
  <c r="C1269" i="14"/>
  <c r="B1269" i="14"/>
  <c r="I1268" i="14"/>
  <c r="H1268" i="14"/>
  <c r="G1268" i="14"/>
  <c r="F1268" i="14"/>
  <c r="E1268" i="14"/>
  <c r="D1268" i="14"/>
  <c r="C1268" i="14"/>
  <c r="B1268" i="14"/>
  <c r="I1267" i="14"/>
  <c r="H1267" i="14"/>
  <c r="G1267" i="14"/>
  <c r="F1267" i="14"/>
  <c r="E1267" i="14"/>
  <c r="D1267" i="14"/>
  <c r="C1267" i="14"/>
  <c r="B1267" i="14"/>
  <c r="I1266" i="14"/>
  <c r="H1266" i="14"/>
  <c r="G1266" i="14"/>
  <c r="F1266" i="14"/>
  <c r="E1266" i="14"/>
  <c r="D1266" i="14"/>
  <c r="C1266" i="14"/>
  <c r="B1266" i="14"/>
  <c r="I1265" i="14"/>
  <c r="H1265" i="14"/>
  <c r="G1265" i="14"/>
  <c r="F1265" i="14"/>
  <c r="E1265" i="14"/>
  <c r="D1265" i="14"/>
  <c r="C1265" i="14"/>
  <c r="B1265" i="14"/>
  <c r="I1264" i="14"/>
  <c r="H1264" i="14"/>
  <c r="G1264" i="14"/>
  <c r="F1264" i="14"/>
  <c r="E1264" i="14"/>
  <c r="D1264" i="14"/>
  <c r="C1264" i="14"/>
  <c r="B1264" i="14"/>
  <c r="I1263" i="14"/>
  <c r="H1263" i="14"/>
  <c r="G1263" i="14"/>
  <c r="F1263" i="14"/>
  <c r="E1263" i="14"/>
  <c r="D1263" i="14"/>
  <c r="C1263" i="14"/>
  <c r="B1263" i="14"/>
  <c r="I1262" i="14"/>
  <c r="H1262" i="14"/>
  <c r="G1262" i="14"/>
  <c r="F1262" i="14"/>
  <c r="E1262" i="14"/>
  <c r="D1262" i="14"/>
  <c r="C1262" i="14"/>
  <c r="B1262" i="14"/>
  <c r="I1261" i="14"/>
  <c r="H1261" i="14"/>
  <c r="G1261" i="14"/>
  <c r="F1261" i="14"/>
  <c r="E1261" i="14"/>
  <c r="D1261" i="14"/>
  <c r="C1261" i="14"/>
  <c r="B1261" i="14"/>
  <c r="I1260" i="14"/>
  <c r="H1260" i="14"/>
  <c r="G1260" i="14"/>
  <c r="F1260" i="14"/>
  <c r="E1260" i="14"/>
  <c r="D1260" i="14"/>
  <c r="C1260" i="14"/>
  <c r="B1260" i="14"/>
  <c r="I1259" i="14"/>
  <c r="H1259" i="14"/>
  <c r="G1259" i="14"/>
  <c r="F1259" i="14"/>
  <c r="E1259" i="14"/>
  <c r="D1259" i="14"/>
  <c r="C1259" i="14"/>
  <c r="B1259" i="14"/>
  <c r="I1258" i="14"/>
  <c r="H1258" i="14"/>
  <c r="G1258" i="14"/>
  <c r="F1258" i="14"/>
  <c r="E1258" i="14"/>
  <c r="D1258" i="14"/>
  <c r="C1258" i="14"/>
  <c r="B1258" i="14"/>
  <c r="I1257" i="14"/>
  <c r="H1257" i="14"/>
  <c r="G1257" i="14"/>
  <c r="F1257" i="14"/>
  <c r="E1257" i="14"/>
  <c r="D1257" i="14"/>
  <c r="C1257" i="14"/>
  <c r="B1257" i="14"/>
  <c r="I1256" i="14"/>
  <c r="H1256" i="14"/>
  <c r="G1256" i="14"/>
  <c r="F1256" i="14"/>
  <c r="E1256" i="14"/>
  <c r="D1256" i="14"/>
  <c r="C1256" i="14"/>
  <c r="B1256" i="14"/>
  <c r="I1255" i="14"/>
  <c r="H1255" i="14"/>
  <c r="G1255" i="14"/>
  <c r="F1255" i="14"/>
  <c r="E1255" i="14"/>
  <c r="D1255" i="14"/>
  <c r="C1255" i="14"/>
  <c r="B1255" i="14"/>
  <c r="I1254" i="14"/>
  <c r="H1254" i="14"/>
  <c r="G1254" i="14"/>
  <c r="F1254" i="14"/>
  <c r="E1254" i="14"/>
  <c r="D1254" i="14"/>
  <c r="C1254" i="14"/>
  <c r="B1254" i="14"/>
  <c r="I1253" i="14"/>
  <c r="H1253" i="14"/>
  <c r="G1253" i="14"/>
  <c r="F1253" i="14"/>
  <c r="E1253" i="14"/>
  <c r="D1253" i="14"/>
  <c r="C1253" i="14"/>
  <c r="B1253" i="14"/>
  <c r="I1252" i="14"/>
  <c r="H1252" i="14"/>
  <c r="G1252" i="14"/>
  <c r="F1252" i="14"/>
  <c r="E1252" i="14"/>
  <c r="D1252" i="14"/>
  <c r="C1252" i="14"/>
  <c r="B1252" i="14"/>
  <c r="I1251" i="14"/>
  <c r="H1251" i="14"/>
  <c r="G1251" i="14"/>
  <c r="F1251" i="14"/>
  <c r="E1251" i="14"/>
  <c r="D1251" i="14"/>
  <c r="C1251" i="14"/>
  <c r="B1251" i="14"/>
  <c r="I1250" i="14"/>
  <c r="H1250" i="14"/>
  <c r="G1250" i="14"/>
  <c r="F1250" i="14"/>
  <c r="E1250" i="14"/>
  <c r="D1250" i="14"/>
  <c r="C1250" i="14"/>
  <c r="B1250" i="14"/>
  <c r="I1249" i="14"/>
  <c r="H1249" i="14"/>
  <c r="G1249" i="14"/>
  <c r="F1249" i="14"/>
  <c r="E1249" i="14"/>
  <c r="D1249" i="14"/>
  <c r="C1249" i="14"/>
  <c r="B1249" i="14"/>
  <c r="I1248" i="14"/>
  <c r="H1248" i="14"/>
  <c r="G1248" i="14"/>
  <c r="F1248" i="14"/>
  <c r="E1248" i="14"/>
  <c r="D1248" i="14"/>
  <c r="C1248" i="14"/>
  <c r="B1248" i="14"/>
  <c r="I1247" i="14"/>
  <c r="H1247" i="14"/>
  <c r="G1247" i="14"/>
  <c r="F1247" i="14"/>
  <c r="E1247" i="14"/>
  <c r="D1247" i="14"/>
  <c r="C1247" i="14"/>
  <c r="B1247" i="14"/>
  <c r="I1246" i="14"/>
  <c r="H1246" i="14"/>
  <c r="G1246" i="14"/>
  <c r="F1246" i="14"/>
  <c r="E1246" i="14"/>
  <c r="D1246" i="14"/>
  <c r="C1246" i="14"/>
  <c r="B1246" i="14"/>
  <c r="I1245" i="14"/>
  <c r="H1245" i="14"/>
  <c r="G1245" i="14"/>
  <c r="F1245" i="14"/>
  <c r="E1245" i="14"/>
  <c r="D1245" i="14"/>
  <c r="C1245" i="14"/>
  <c r="B1245" i="14"/>
  <c r="I1244" i="14"/>
  <c r="H1244" i="14"/>
  <c r="G1244" i="14"/>
  <c r="F1244" i="14"/>
  <c r="E1244" i="14"/>
  <c r="D1244" i="14"/>
  <c r="C1244" i="14"/>
  <c r="B1244" i="14"/>
  <c r="I1243" i="14"/>
  <c r="H1243" i="14"/>
  <c r="G1243" i="14"/>
  <c r="F1243" i="14"/>
  <c r="E1243" i="14"/>
  <c r="D1243" i="14"/>
  <c r="C1243" i="14"/>
  <c r="B1243" i="14"/>
  <c r="I1242" i="14"/>
  <c r="H1242" i="14"/>
  <c r="G1242" i="14"/>
  <c r="F1242" i="14"/>
  <c r="E1242" i="14"/>
  <c r="D1242" i="14"/>
  <c r="C1242" i="14"/>
  <c r="B1242" i="14"/>
  <c r="I1241" i="14"/>
  <c r="H1241" i="14"/>
  <c r="G1241" i="14"/>
  <c r="F1241" i="14"/>
  <c r="E1241" i="14"/>
  <c r="D1241" i="14"/>
  <c r="C1241" i="14"/>
  <c r="B1241" i="14"/>
  <c r="I1240" i="14"/>
  <c r="H1240" i="14"/>
  <c r="G1240" i="14"/>
  <c r="F1240" i="14"/>
  <c r="E1240" i="14"/>
  <c r="D1240" i="14"/>
  <c r="C1240" i="14"/>
  <c r="B1240" i="14"/>
  <c r="I1239" i="14"/>
  <c r="H1239" i="14"/>
  <c r="G1239" i="14"/>
  <c r="F1239" i="14"/>
  <c r="E1239" i="14"/>
  <c r="D1239" i="14"/>
  <c r="C1239" i="14"/>
  <c r="B1239" i="14"/>
  <c r="I1238" i="14"/>
  <c r="H1238" i="14"/>
  <c r="G1238" i="14"/>
  <c r="F1238" i="14"/>
  <c r="E1238" i="14"/>
  <c r="D1238" i="14"/>
  <c r="C1238" i="14"/>
  <c r="B1238" i="14"/>
  <c r="I1237" i="14"/>
  <c r="H1237" i="14"/>
  <c r="G1237" i="14"/>
  <c r="F1237" i="14"/>
  <c r="E1237" i="14"/>
  <c r="D1237" i="14"/>
  <c r="C1237" i="14"/>
  <c r="B1237" i="14"/>
  <c r="I1236" i="14"/>
  <c r="H1236" i="14"/>
  <c r="G1236" i="14"/>
  <c r="F1236" i="14"/>
  <c r="E1236" i="14"/>
  <c r="D1236" i="14"/>
  <c r="C1236" i="14"/>
  <c r="B1236" i="14"/>
  <c r="I1235" i="14"/>
  <c r="H1235" i="14"/>
  <c r="G1235" i="14"/>
  <c r="F1235" i="14"/>
  <c r="E1235" i="14"/>
  <c r="D1235" i="14"/>
  <c r="C1235" i="14"/>
  <c r="B1235" i="14"/>
  <c r="I1234" i="14"/>
  <c r="H1234" i="14"/>
  <c r="G1234" i="14"/>
  <c r="F1234" i="14"/>
  <c r="E1234" i="14"/>
  <c r="D1234" i="14"/>
  <c r="C1234" i="14"/>
  <c r="B1234" i="14"/>
  <c r="I1233" i="14"/>
  <c r="H1233" i="14"/>
  <c r="G1233" i="14"/>
  <c r="F1233" i="14"/>
  <c r="E1233" i="14"/>
  <c r="D1233" i="14"/>
  <c r="C1233" i="14"/>
  <c r="B1233" i="14"/>
  <c r="I1232" i="14"/>
  <c r="H1232" i="14"/>
  <c r="G1232" i="14"/>
  <c r="F1232" i="14"/>
  <c r="E1232" i="14"/>
  <c r="D1232" i="14"/>
  <c r="C1232" i="14"/>
  <c r="B1232" i="14"/>
  <c r="I1231" i="14"/>
  <c r="H1231" i="14"/>
  <c r="G1231" i="14"/>
  <c r="F1231" i="14"/>
  <c r="E1231" i="14"/>
  <c r="D1231" i="14"/>
  <c r="C1231" i="14"/>
  <c r="B1231" i="14"/>
  <c r="I1230" i="14"/>
  <c r="H1230" i="14"/>
  <c r="G1230" i="14"/>
  <c r="F1230" i="14"/>
  <c r="E1230" i="14"/>
  <c r="D1230" i="14"/>
  <c r="C1230" i="14"/>
  <c r="B1230" i="14"/>
  <c r="I1229" i="14"/>
  <c r="H1229" i="14"/>
  <c r="G1229" i="14"/>
  <c r="F1229" i="14"/>
  <c r="E1229" i="14"/>
  <c r="D1229" i="14"/>
  <c r="C1229" i="14"/>
  <c r="B1229" i="14"/>
  <c r="I1228" i="14"/>
  <c r="H1228" i="14"/>
  <c r="G1228" i="14"/>
  <c r="F1228" i="14"/>
  <c r="E1228" i="14"/>
  <c r="D1228" i="14"/>
  <c r="C1228" i="14"/>
  <c r="B1228" i="14"/>
  <c r="I1227" i="14"/>
  <c r="H1227" i="14"/>
  <c r="G1227" i="14"/>
  <c r="F1227" i="14"/>
  <c r="E1227" i="14"/>
  <c r="D1227" i="14"/>
  <c r="C1227" i="14"/>
  <c r="B1227" i="14"/>
  <c r="I1226" i="14"/>
  <c r="H1226" i="14"/>
  <c r="G1226" i="14"/>
  <c r="F1226" i="14"/>
  <c r="E1226" i="14"/>
  <c r="D1226" i="14"/>
  <c r="C1226" i="14"/>
  <c r="B1226" i="14"/>
  <c r="I1225" i="14"/>
  <c r="H1225" i="14"/>
  <c r="G1225" i="14"/>
  <c r="F1225" i="14"/>
  <c r="E1225" i="14"/>
  <c r="D1225" i="14"/>
  <c r="C1225" i="14"/>
  <c r="B1225" i="14"/>
  <c r="I1224" i="14"/>
  <c r="H1224" i="14"/>
  <c r="G1224" i="14"/>
  <c r="F1224" i="14"/>
  <c r="E1224" i="14"/>
  <c r="D1224" i="14"/>
  <c r="C1224" i="14"/>
  <c r="B1224" i="14"/>
  <c r="I1223" i="14"/>
  <c r="H1223" i="14"/>
  <c r="G1223" i="14"/>
  <c r="F1223" i="14"/>
  <c r="E1223" i="14"/>
  <c r="D1223" i="14"/>
  <c r="C1223" i="14"/>
  <c r="B1223" i="14"/>
  <c r="I1222" i="14"/>
  <c r="H1222" i="14"/>
  <c r="G1222" i="14"/>
  <c r="F1222" i="14"/>
  <c r="E1222" i="14"/>
  <c r="D1222" i="14"/>
  <c r="C1222" i="14"/>
  <c r="B1222" i="14"/>
  <c r="I1221" i="14"/>
  <c r="H1221" i="14"/>
  <c r="G1221" i="14"/>
  <c r="F1221" i="14"/>
  <c r="E1221" i="14"/>
  <c r="D1221" i="14"/>
  <c r="C1221" i="14"/>
  <c r="B1221" i="14"/>
  <c r="I1220" i="14"/>
  <c r="H1220" i="14"/>
  <c r="G1220" i="14"/>
  <c r="F1220" i="14"/>
  <c r="E1220" i="14"/>
  <c r="D1220" i="14"/>
  <c r="C1220" i="14"/>
  <c r="B1220" i="14"/>
  <c r="I1219" i="14"/>
  <c r="H1219" i="14"/>
  <c r="G1219" i="14"/>
  <c r="F1219" i="14"/>
  <c r="E1219" i="14"/>
  <c r="D1219" i="14"/>
  <c r="C1219" i="14"/>
  <c r="B1219" i="14"/>
  <c r="I1218" i="14"/>
  <c r="H1218" i="14"/>
  <c r="G1218" i="14"/>
  <c r="F1218" i="14"/>
  <c r="E1218" i="14"/>
  <c r="D1218" i="14"/>
  <c r="C1218" i="14"/>
  <c r="B1218" i="14"/>
  <c r="I1217" i="14"/>
  <c r="H1217" i="14"/>
  <c r="G1217" i="14"/>
  <c r="F1217" i="14"/>
  <c r="E1217" i="14"/>
  <c r="D1217" i="14"/>
  <c r="C1217" i="14"/>
  <c r="B1217" i="14"/>
  <c r="I1216" i="14"/>
  <c r="H1216" i="14"/>
  <c r="G1216" i="14"/>
  <c r="F1216" i="14"/>
  <c r="E1216" i="14"/>
  <c r="D1216" i="14"/>
  <c r="C1216" i="14"/>
  <c r="B1216" i="14"/>
  <c r="I1215" i="14"/>
  <c r="H1215" i="14"/>
  <c r="G1215" i="14"/>
  <c r="F1215" i="14"/>
  <c r="E1215" i="14"/>
  <c r="D1215" i="14"/>
  <c r="C1215" i="14"/>
  <c r="B1215" i="14"/>
  <c r="I1214" i="14"/>
  <c r="H1214" i="14"/>
  <c r="G1214" i="14"/>
  <c r="F1214" i="14"/>
  <c r="E1214" i="14"/>
  <c r="D1214" i="14"/>
  <c r="C1214" i="14"/>
  <c r="B1214" i="14"/>
  <c r="I1213" i="14"/>
  <c r="H1213" i="14"/>
  <c r="G1213" i="14"/>
  <c r="F1213" i="14"/>
  <c r="E1213" i="14"/>
  <c r="D1213" i="14"/>
  <c r="C1213" i="14"/>
  <c r="B1213" i="14"/>
  <c r="I1212" i="14"/>
  <c r="H1212" i="14"/>
  <c r="G1212" i="14"/>
  <c r="F1212" i="14"/>
  <c r="E1212" i="14"/>
  <c r="D1212" i="14"/>
  <c r="C1212" i="14"/>
  <c r="B1212" i="14"/>
  <c r="I1211" i="14"/>
  <c r="H1211" i="14"/>
  <c r="G1211" i="14"/>
  <c r="F1211" i="14"/>
  <c r="E1211" i="14"/>
  <c r="D1211" i="14"/>
  <c r="C1211" i="14"/>
  <c r="B1211" i="14"/>
  <c r="I1210" i="14"/>
  <c r="H1210" i="14"/>
  <c r="G1210" i="14"/>
  <c r="F1210" i="14"/>
  <c r="E1210" i="14"/>
  <c r="D1210" i="14"/>
  <c r="C1210" i="14"/>
  <c r="B1210" i="14"/>
  <c r="I1209" i="14"/>
  <c r="H1209" i="14"/>
  <c r="G1209" i="14"/>
  <c r="F1209" i="14"/>
  <c r="E1209" i="14"/>
  <c r="D1209" i="14"/>
  <c r="C1209" i="14"/>
  <c r="B1209" i="14"/>
  <c r="I1208" i="14"/>
  <c r="H1208" i="14"/>
  <c r="G1208" i="14"/>
  <c r="F1208" i="14"/>
  <c r="E1208" i="14"/>
  <c r="D1208" i="14"/>
  <c r="C1208" i="14"/>
  <c r="B1208" i="14"/>
  <c r="I1207" i="14"/>
  <c r="H1207" i="14"/>
  <c r="G1207" i="14"/>
  <c r="F1207" i="14"/>
  <c r="E1207" i="14"/>
  <c r="D1207" i="14"/>
  <c r="C1207" i="14"/>
  <c r="B1207" i="14"/>
  <c r="I1206" i="14"/>
  <c r="H1206" i="14"/>
  <c r="G1206" i="14"/>
  <c r="F1206" i="14"/>
  <c r="E1206" i="14"/>
  <c r="D1206" i="14"/>
  <c r="C1206" i="14"/>
  <c r="B1206" i="14"/>
  <c r="I1205" i="14"/>
  <c r="H1205" i="14"/>
  <c r="G1205" i="14"/>
  <c r="F1205" i="14"/>
  <c r="E1205" i="14"/>
  <c r="D1205" i="14"/>
  <c r="C1205" i="14"/>
  <c r="B1205" i="14"/>
  <c r="I1204" i="14"/>
  <c r="H1204" i="14"/>
  <c r="G1204" i="14"/>
  <c r="F1204" i="14"/>
  <c r="E1204" i="14"/>
  <c r="D1204" i="14"/>
  <c r="C1204" i="14"/>
  <c r="B1204" i="14"/>
  <c r="I1203" i="14"/>
  <c r="H1203" i="14"/>
  <c r="G1203" i="14"/>
  <c r="F1203" i="14"/>
  <c r="E1203" i="14"/>
  <c r="D1203" i="14"/>
  <c r="C1203" i="14"/>
  <c r="B1203" i="14"/>
  <c r="I1202" i="14"/>
  <c r="H1202" i="14"/>
  <c r="G1202" i="14"/>
  <c r="F1202" i="14"/>
  <c r="E1202" i="14"/>
  <c r="D1202" i="14"/>
  <c r="C1202" i="14"/>
  <c r="B1202" i="14"/>
  <c r="I1201" i="14"/>
  <c r="H1201" i="14"/>
  <c r="G1201" i="14"/>
  <c r="F1201" i="14"/>
  <c r="E1201" i="14"/>
  <c r="D1201" i="14"/>
  <c r="C1201" i="14"/>
  <c r="B1201" i="14"/>
  <c r="I1200" i="14"/>
  <c r="H1200" i="14"/>
  <c r="G1200" i="14"/>
  <c r="F1200" i="14"/>
  <c r="E1200" i="14"/>
  <c r="D1200" i="14"/>
  <c r="C1200" i="14"/>
  <c r="B1200" i="14"/>
  <c r="I1199" i="14"/>
  <c r="H1199" i="14"/>
  <c r="G1199" i="14"/>
  <c r="F1199" i="14"/>
  <c r="E1199" i="14"/>
  <c r="D1199" i="14"/>
  <c r="C1199" i="14"/>
  <c r="B1199" i="14"/>
  <c r="I1198" i="14"/>
  <c r="H1198" i="14"/>
  <c r="G1198" i="14"/>
  <c r="F1198" i="14"/>
  <c r="E1198" i="14"/>
  <c r="D1198" i="14"/>
  <c r="C1198" i="14"/>
  <c r="B1198" i="14"/>
  <c r="I1197" i="14"/>
  <c r="H1197" i="14"/>
  <c r="G1197" i="14"/>
  <c r="F1197" i="14"/>
  <c r="E1197" i="14"/>
  <c r="D1197" i="14"/>
  <c r="C1197" i="14"/>
  <c r="B1197" i="14"/>
  <c r="I1196" i="14"/>
  <c r="H1196" i="14"/>
  <c r="G1196" i="14"/>
  <c r="F1196" i="14"/>
  <c r="E1196" i="14"/>
  <c r="D1196" i="14"/>
  <c r="C1196" i="14"/>
  <c r="B1196" i="14"/>
  <c r="I1195" i="14"/>
  <c r="H1195" i="14"/>
  <c r="G1195" i="14"/>
  <c r="F1195" i="14"/>
  <c r="E1195" i="14"/>
  <c r="D1195" i="14"/>
  <c r="C1195" i="14"/>
  <c r="B1195" i="14"/>
  <c r="I1194" i="14"/>
  <c r="H1194" i="14"/>
  <c r="G1194" i="14"/>
  <c r="F1194" i="14"/>
  <c r="E1194" i="14"/>
  <c r="D1194" i="14"/>
  <c r="C1194" i="14"/>
  <c r="B1194" i="14"/>
  <c r="I1193" i="14"/>
  <c r="H1193" i="14"/>
  <c r="G1193" i="14"/>
  <c r="F1193" i="14"/>
  <c r="E1193" i="14"/>
  <c r="D1193" i="14"/>
  <c r="C1193" i="14"/>
  <c r="B1193" i="14"/>
  <c r="I1192" i="14"/>
  <c r="H1192" i="14"/>
  <c r="G1192" i="14"/>
  <c r="F1192" i="14"/>
  <c r="E1192" i="14"/>
  <c r="D1192" i="14"/>
  <c r="C1192" i="14"/>
  <c r="B1192" i="14"/>
  <c r="I1191" i="14"/>
  <c r="H1191" i="14"/>
  <c r="G1191" i="14"/>
  <c r="F1191" i="14"/>
  <c r="E1191" i="14"/>
  <c r="D1191" i="14"/>
  <c r="C1191" i="14"/>
  <c r="B1191" i="14"/>
  <c r="I1190" i="14"/>
  <c r="H1190" i="14"/>
  <c r="G1190" i="14"/>
  <c r="F1190" i="14"/>
  <c r="E1190" i="14"/>
  <c r="D1190" i="14"/>
  <c r="C1190" i="14"/>
  <c r="B1190" i="14"/>
  <c r="I1189" i="14"/>
  <c r="H1189" i="14"/>
  <c r="G1189" i="14"/>
  <c r="F1189" i="14"/>
  <c r="E1189" i="14"/>
  <c r="D1189" i="14"/>
  <c r="C1189" i="14"/>
  <c r="B1189" i="14"/>
  <c r="I1188" i="14"/>
  <c r="H1188" i="14"/>
  <c r="G1188" i="14"/>
  <c r="F1188" i="14"/>
  <c r="E1188" i="14"/>
  <c r="D1188" i="14"/>
  <c r="C1188" i="14"/>
  <c r="B1188" i="14"/>
  <c r="I1187" i="14"/>
  <c r="H1187" i="14"/>
  <c r="G1187" i="14"/>
  <c r="F1187" i="14"/>
  <c r="E1187" i="14"/>
  <c r="D1187" i="14"/>
  <c r="C1187" i="14"/>
  <c r="B1187" i="14"/>
  <c r="I1186" i="14"/>
  <c r="H1186" i="14"/>
  <c r="G1186" i="14"/>
  <c r="F1186" i="14"/>
  <c r="E1186" i="14"/>
  <c r="D1186" i="14"/>
  <c r="C1186" i="14"/>
  <c r="B1186" i="14"/>
  <c r="I1185" i="14"/>
  <c r="H1185" i="14"/>
  <c r="G1185" i="14"/>
  <c r="F1185" i="14"/>
  <c r="E1185" i="14"/>
  <c r="D1185" i="14"/>
  <c r="C1185" i="14"/>
  <c r="B1185" i="14"/>
  <c r="I1184" i="14"/>
  <c r="H1184" i="14"/>
  <c r="G1184" i="14"/>
  <c r="F1184" i="14"/>
  <c r="E1184" i="14"/>
  <c r="D1184" i="14"/>
  <c r="C1184" i="14"/>
  <c r="B1184" i="14"/>
  <c r="I1183" i="14"/>
  <c r="H1183" i="14"/>
  <c r="G1183" i="14"/>
  <c r="F1183" i="14"/>
  <c r="E1183" i="14"/>
  <c r="D1183" i="14"/>
  <c r="C1183" i="14"/>
  <c r="B1183" i="14"/>
  <c r="I1182" i="14"/>
  <c r="H1182" i="14"/>
  <c r="G1182" i="14"/>
  <c r="F1182" i="14"/>
  <c r="E1182" i="14"/>
  <c r="D1182" i="14"/>
  <c r="C1182" i="14"/>
  <c r="B1182" i="14"/>
  <c r="I1181" i="14"/>
  <c r="H1181" i="14"/>
  <c r="G1181" i="14"/>
  <c r="F1181" i="14"/>
  <c r="E1181" i="14"/>
  <c r="D1181" i="14"/>
  <c r="C1181" i="14"/>
  <c r="B1181" i="14"/>
  <c r="I1180" i="14"/>
  <c r="H1180" i="14"/>
  <c r="G1180" i="14"/>
  <c r="F1180" i="14"/>
  <c r="E1180" i="14"/>
  <c r="D1180" i="14"/>
  <c r="C1180" i="14"/>
  <c r="B1180" i="14"/>
  <c r="I1179" i="14"/>
  <c r="H1179" i="14"/>
  <c r="G1179" i="14"/>
  <c r="F1179" i="14"/>
  <c r="E1179" i="14"/>
  <c r="D1179" i="14"/>
  <c r="C1179" i="14"/>
  <c r="B1179" i="14"/>
  <c r="I1178" i="14"/>
  <c r="H1178" i="14"/>
  <c r="G1178" i="14"/>
  <c r="F1178" i="14"/>
  <c r="E1178" i="14"/>
  <c r="D1178" i="14"/>
  <c r="C1178" i="14"/>
  <c r="B1178" i="14"/>
  <c r="I1177" i="14"/>
  <c r="H1177" i="14"/>
  <c r="G1177" i="14"/>
  <c r="F1177" i="14"/>
  <c r="E1177" i="14"/>
  <c r="D1177" i="14"/>
  <c r="C1177" i="14"/>
  <c r="B1177" i="14"/>
  <c r="I1176" i="14"/>
  <c r="H1176" i="14"/>
  <c r="G1176" i="14"/>
  <c r="F1176" i="14"/>
  <c r="E1176" i="14"/>
  <c r="D1176" i="14"/>
  <c r="C1176" i="14"/>
  <c r="B1176" i="14"/>
  <c r="I1175" i="14"/>
  <c r="H1175" i="14"/>
  <c r="G1175" i="14"/>
  <c r="F1175" i="14"/>
  <c r="E1175" i="14"/>
  <c r="D1175" i="14"/>
  <c r="C1175" i="14"/>
  <c r="B1175" i="14"/>
  <c r="I1174" i="14"/>
  <c r="H1174" i="14"/>
  <c r="G1174" i="14"/>
  <c r="F1174" i="14"/>
  <c r="E1174" i="14"/>
  <c r="D1174" i="14"/>
  <c r="C1174" i="14"/>
  <c r="B1174" i="14"/>
  <c r="I1173" i="14"/>
  <c r="H1173" i="14"/>
  <c r="G1173" i="14"/>
  <c r="F1173" i="14"/>
  <c r="E1173" i="14"/>
  <c r="D1173" i="14"/>
  <c r="C1173" i="14"/>
  <c r="B1173" i="14"/>
  <c r="I1172" i="14"/>
  <c r="H1172" i="14"/>
  <c r="G1172" i="14"/>
  <c r="F1172" i="14"/>
  <c r="E1172" i="14"/>
  <c r="D1172" i="14"/>
  <c r="C1172" i="14"/>
  <c r="B1172" i="14"/>
  <c r="I1171" i="14"/>
  <c r="H1171" i="14"/>
  <c r="G1171" i="14"/>
  <c r="F1171" i="14"/>
  <c r="E1171" i="14"/>
  <c r="D1171" i="14"/>
  <c r="C1171" i="14"/>
  <c r="B1171" i="14"/>
  <c r="I1170" i="14"/>
  <c r="H1170" i="14"/>
  <c r="G1170" i="14"/>
  <c r="F1170" i="14"/>
  <c r="E1170" i="14"/>
  <c r="D1170" i="14"/>
  <c r="C1170" i="14"/>
  <c r="B1170" i="14"/>
  <c r="I1169" i="14"/>
  <c r="H1169" i="14"/>
  <c r="G1169" i="14"/>
  <c r="F1169" i="14"/>
  <c r="E1169" i="14"/>
  <c r="D1169" i="14"/>
  <c r="C1169" i="14"/>
  <c r="B1169" i="14"/>
  <c r="I1168" i="14"/>
  <c r="H1168" i="14"/>
  <c r="G1168" i="14"/>
  <c r="F1168" i="14"/>
  <c r="E1168" i="14"/>
  <c r="D1168" i="14"/>
  <c r="C1168" i="14"/>
  <c r="B1168" i="14"/>
  <c r="I1167" i="14"/>
  <c r="H1167" i="14"/>
  <c r="G1167" i="14"/>
  <c r="F1167" i="14"/>
  <c r="E1167" i="14"/>
  <c r="D1167" i="14"/>
  <c r="C1167" i="14"/>
  <c r="B1167" i="14"/>
  <c r="I1166" i="14"/>
  <c r="H1166" i="14"/>
  <c r="G1166" i="14"/>
  <c r="F1166" i="14"/>
  <c r="E1166" i="14"/>
  <c r="D1166" i="14"/>
  <c r="C1166" i="14"/>
  <c r="B1166" i="14"/>
  <c r="I1165" i="14"/>
  <c r="H1165" i="14"/>
  <c r="G1165" i="14"/>
  <c r="F1165" i="14"/>
  <c r="E1165" i="14"/>
  <c r="D1165" i="14"/>
  <c r="C1165" i="14"/>
  <c r="B1165" i="14"/>
  <c r="I1164" i="14"/>
  <c r="H1164" i="14"/>
  <c r="G1164" i="14"/>
  <c r="F1164" i="14"/>
  <c r="E1164" i="14"/>
  <c r="D1164" i="14"/>
  <c r="C1164" i="14"/>
  <c r="B1164" i="14"/>
  <c r="I1163" i="14"/>
  <c r="H1163" i="14"/>
  <c r="G1163" i="14"/>
  <c r="F1163" i="14"/>
  <c r="E1163" i="14"/>
  <c r="D1163" i="14"/>
  <c r="C1163" i="14"/>
  <c r="B1163" i="14"/>
  <c r="I1162" i="14"/>
  <c r="H1162" i="14"/>
  <c r="G1162" i="14"/>
  <c r="F1162" i="14"/>
  <c r="E1162" i="14"/>
  <c r="D1162" i="14"/>
  <c r="C1162" i="14"/>
  <c r="B1162" i="14"/>
  <c r="I1161" i="14"/>
  <c r="H1161" i="14"/>
  <c r="G1161" i="14"/>
  <c r="F1161" i="14"/>
  <c r="E1161" i="14"/>
  <c r="D1161" i="14"/>
  <c r="C1161" i="14"/>
  <c r="B1161" i="14"/>
  <c r="I1160" i="14"/>
  <c r="H1160" i="14"/>
  <c r="G1160" i="14"/>
  <c r="F1160" i="14"/>
  <c r="E1160" i="14"/>
  <c r="D1160" i="14"/>
  <c r="C1160" i="14"/>
  <c r="B1160" i="14"/>
  <c r="I1159" i="14"/>
  <c r="H1159" i="14"/>
  <c r="G1159" i="14"/>
  <c r="F1159" i="14"/>
  <c r="E1159" i="14"/>
  <c r="D1159" i="14"/>
  <c r="C1159" i="14"/>
  <c r="B1159" i="14"/>
  <c r="I1158" i="14"/>
  <c r="H1158" i="14"/>
  <c r="G1158" i="14"/>
  <c r="F1158" i="14"/>
  <c r="E1158" i="14"/>
  <c r="D1158" i="14"/>
  <c r="C1158" i="14"/>
  <c r="B1158" i="14"/>
  <c r="I1157" i="14"/>
  <c r="H1157" i="14"/>
  <c r="G1157" i="14"/>
  <c r="F1157" i="14"/>
  <c r="E1157" i="14"/>
  <c r="D1157" i="14"/>
  <c r="C1157" i="14"/>
  <c r="B1157" i="14"/>
  <c r="I1156" i="14"/>
  <c r="H1156" i="14"/>
  <c r="G1156" i="14"/>
  <c r="F1156" i="14"/>
  <c r="E1156" i="14"/>
  <c r="D1156" i="14"/>
  <c r="C1156" i="14"/>
  <c r="B1156" i="14"/>
  <c r="I1155" i="14"/>
  <c r="H1155" i="14"/>
  <c r="G1155" i="14"/>
  <c r="F1155" i="14"/>
  <c r="E1155" i="14"/>
  <c r="D1155" i="14"/>
  <c r="C1155" i="14"/>
  <c r="B1155" i="14"/>
  <c r="I1154" i="14"/>
  <c r="H1154" i="14"/>
  <c r="G1154" i="14"/>
  <c r="F1154" i="14"/>
  <c r="E1154" i="14"/>
  <c r="D1154" i="14"/>
  <c r="C1154" i="14"/>
  <c r="B1154" i="14"/>
  <c r="I1153" i="14"/>
  <c r="H1153" i="14"/>
  <c r="G1153" i="14"/>
  <c r="F1153" i="14"/>
  <c r="E1153" i="14"/>
  <c r="D1153" i="14"/>
  <c r="C1153" i="14"/>
  <c r="B1153" i="14"/>
  <c r="I1152" i="14"/>
  <c r="H1152" i="14"/>
  <c r="G1152" i="14"/>
  <c r="F1152" i="14"/>
  <c r="E1152" i="14"/>
  <c r="D1152" i="14"/>
  <c r="C1152" i="14"/>
  <c r="B1152" i="14"/>
  <c r="I1151" i="14"/>
  <c r="H1151" i="14"/>
  <c r="G1151" i="14"/>
  <c r="F1151" i="14"/>
  <c r="E1151" i="14"/>
  <c r="D1151" i="14"/>
  <c r="C1151" i="14"/>
  <c r="B1151" i="14"/>
  <c r="I1150" i="14"/>
  <c r="H1150" i="14"/>
  <c r="G1150" i="14"/>
  <c r="F1150" i="14"/>
  <c r="E1150" i="14"/>
  <c r="D1150" i="14"/>
  <c r="C1150" i="14"/>
  <c r="B1150" i="14"/>
  <c r="I1149" i="14"/>
  <c r="H1149" i="14"/>
  <c r="G1149" i="14"/>
  <c r="F1149" i="14"/>
  <c r="E1149" i="14"/>
  <c r="D1149" i="14"/>
  <c r="C1149" i="14"/>
  <c r="B1149" i="14"/>
  <c r="I1148" i="14"/>
  <c r="H1148" i="14"/>
  <c r="G1148" i="14"/>
  <c r="F1148" i="14"/>
  <c r="E1148" i="14"/>
  <c r="D1148" i="14"/>
  <c r="C1148" i="14"/>
  <c r="B1148" i="14"/>
  <c r="I1147" i="14"/>
  <c r="H1147" i="14"/>
  <c r="G1147" i="14"/>
  <c r="F1147" i="14"/>
  <c r="E1147" i="14"/>
  <c r="D1147" i="14"/>
  <c r="C1147" i="14"/>
  <c r="B1147" i="14"/>
  <c r="I1146" i="14"/>
  <c r="H1146" i="14"/>
  <c r="G1146" i="14"/>
  <c r="F1146" i="14"/>
  <c r="E1146" i="14"/>
  <c r="D1146" i="14"/>
  <c r="C1146" i="14"/>
  <c r="B1146" i="14"/>
  <c r="I1145" i="14"/>
  <c r="H1145" i="14"/>
  <c r="G1145" i="14"/>
  <c r="F1145" i="14"/>
  <c r="E1145" i="14"/>
  <c r="D1145" i="14"/>
  <c r="C1145" i="14"/>
  <c r="B1145" i="14"/>
  <c r="I1144" i="14"/>
  <c r="H1144" i="14"/>
  <c r="G1144" i="14"/>
  <c r="F1144" i="14"/>
  <c r="E1144" i="14"/>
  <c r="D1144" i="14"/>
  <c r="C1144" i="14"/>
  <c r="B1144" i="14"/>
  <c r="I1143" i="14"/>
  <c r="H1143" i="14"/>
  <c r="G1143" i="14"/>
  <c r="F1143" i="14"/>
  <c r="E1143" i="14"/>
  <c r="D1143" i="14"/>
  <c r="C1143" i="14"/>
  <c r="B1143" i="14"/>
  <c r="I1142" i="14"/>
  <c r="H1142" i="14"/>
  <c r="G1142" i="14"/>
  <c r="F1142" i="14"/>
  <c r="E1142" i="14"/>
  <c r="D1142" i="14"/>
  <c r="C1142" i="14"/>
  <c r="B1142" i="14"/>
  <c r="I1141" i="14"/>
  <c r="H1141" i="14"/>
  <c r="G1141" i="14"/>
  <c r="F1141" i="14"/>
  <c r="E1141" i="14"/>
  <c r="D1141" i="14"/>
  <c r="C1141" i="14"/>
  <c r="B1141" i="14"/>
  <c r="I1140" i="14"/>
  <c r="H1140" i="14"/>
  <c r="G1140" i="14"/>
  <c r="F1140" i="14"/>
  <c r="E1140" i="14"/>
  <c r="D1140" i="14"/>
  <c r="C1140" i="14"/>
  <c r="B1140" i="14"/>
  <c r="I1139" i="14"/>
  <c r="H1139" i="14"/>
  <c r="G1139" i="14"/>
  <c r="F1139" i="14"/>
  <c r="E1139" i="14"/>
  <c r="D1139" i="14"/>
  <c r="C1139" i="14"/>
  <c r="B1139" i="14"/>
  <c r="I1138" i="14"/>
  <c r="H1138" i="14"/>
  <c r="G1138" i="14"/>
  <c r="F1138" i="14"/>
  <c r="E1138" i="14"/>
  <c r="D1138" i="14"/>
  <c r="C1138" i="14"/>
  <c r="B1138" i="14"/>
  <c r="I1137" i="14"/>
  <c r="H1137" i="14"/>
  <c r="G1137" i="14"/>
  <c r="F1137" i="14"/>
  <c r="E1137" i="14"/>
  <c r="D1137" i="14"/>
  <c r="C1137" i="14"/>
  <c r="B1137" i="14"/>
  <c r="I1136" i="14"/>
  <c r="H1136" i="14"/>
  <c r="G1136" i="14"/>
  <c r="F1136" i="14"/>
  <c r="E1136" i="14"/>
  <c r="D1136" i="14"/>
  <c r="C1136" i="14"/>
  <c r="B1136" i="14"/>
  <c r="I1135" i="14"/>
  <c r="H1135" i="14"/>
  <c r="G1135" i="14"/>
  <c r="F1135" i="14"/>
  <c r="E1135" i="14"/>
  <c r="D1135" i="14"/>
  <c r="C1135" i="14"/>
  <c r="B1135" i="14"/>
  <c r="I1134" i="14"/>
  <c r="H1134" i="14"/>
  <c r="G1134" i="14"/>
  <c r="F1134" i="14"/>
  <c r="E1134" i="14"/>
  <c r="D1134" i="14"/>
  <c r="C1134" i="14"/>
  <c r="B1134" i="14"/>
  <c r="I1133" i="14"/>
  <c r="H1133" i="14"/>
  <c r="G1133" i="14"/>
  <c r="F1133" i="14"/>
  <c r="E1133" i="14"/>
  <c r="D1133" i="14"/>
  <c r="C1133" i="14"/>
  <c r="B1133" i="14"/>
  <c r="I1132" i="14"/>
  <c r="H1132" i="14"/>
  <c r="G1132" i="14"/>
  <c r="F1132" i="14"/>
  <c r="E1132" i="14"/>
  <c r="D1132" i="14"/>
  <c r="C1132" i="14"/>
  <c r="B1132" i="14"/>
  <c r="I1131" i="14"/>
  <c r="H1131" i="14"/>
  <c r="G1131" i="14"/>
  <c r="F1131" i="14"/>
  <c r="E1131" i="14"/>
  <c r="D1131" i="14"/>
  <c r="C1131" i="14"/>
  <c r="B1131" i="14"/>
  <c r="I1130" i="14"/>
  <c r="H1130" i="14"/>
  <c r="G1130" i="14"/>
  <c r="F1130" i="14"/>
  <c r="E1130" i="14"/>
  <c r="D1130" i="14"/>
  <c r="C1130" i="14"/>
  <c r="B1130" i="14"/>
  <c r="I1129" i="14"/>
  <c r="H1129" i="14"/>
  <c r="G1129" i="14"/>
  <c r="F1129" i="14"/>
  <c r="E1129" i="14"/>
  <c r="D1129" i="14"/>
  <c r="C1129" i="14"/>
  <c r="B1129" i="14"/>
  <c r="I1128" i="14"/>
  <c r="H1128" i="14"/>
  <c r="G1128" i="14"/>
  <c r="F1128" i="14"/>
  <c r="E1128" i="14"/>
  <c r="D1128" i="14"/>
  <c r="C1128" i="14"/>
  <c r="B1128" i="14"/>
  <c r="I1127" i="14"/>
  <c r="H1127" i="14"/>
  <c r="G1127" i="14"/>
  <c r="F1127" i="14"/>
  <c r="E1127" i="14"/>
  <c r="D1127" i="14"/>
  <c r="C1127" i="14"/>
  <c r="B1127" i="14"/>
  <c r="I1126" i="14"/>
  <c r="H1126" i="14"/>
  <c r="G1126" i="14"/>
  <c r="F1126" i="14"/>
  <c r="E1126" i="14"/>
  <c r="D1126" i="14"/>
  <c r="C1126" i="14"/>
  <c r="B1126" i="14"/>
  <c r="I1125" i="14"/>
  <c r="H1125" i="14"/>
  <c r="G1125" i="14"/>
  <c r="F1125" i="14"/>
  <c r="E1125" i="14"/>
  <c r="D1125" i="14"/>
  <c r="C1125" i="14"/>
  <c r="B1125" i="14"/>
  <c r="I1124" i="14"/>
  <c r="H1124" i="14"/>
  <c r="G1124" i="14"/>
  <c r="F1124" i="14"/>
  <c r="E1124" i="14"/>
  <c r="D1124" i="14"/>
  <c r="C1124" i="14"/>
  <c r="B1124" i="14"/>
  <c r="I1123" i="14"/>
  <c r="H1123" i="14"/>
  <c r="G1123" i="14"/>
  <c r="F1123" i="14"/>
  <c r="E1123" i="14"/>
  <c r="D1123" i="14"/>
  <c r="C1123" i="14"/>
  <c r="B1123" i="14"/>
  <c r="I1122" i="14"/>
  <c r="H1122" i="14"/>
  <c r="G1122" i="14"/>
  <c r="F1122" i="14"/>
  <c r="E1122" i="14"/>
  <c r="D1122" i="14"/>
  <c r="C1122" i="14"/>
  <c r="B1122" i="14"/>
  <c r="I1121" i="14"/>
  <c r="H1121" i="14"/>
  <c r="G1121" i="14"/>
  <c r="F1121" i="14"/>
  <c r="E1121" i="14"/>
  <c r="D1121" i="14"/>
  <c r="C1121" i="14"/>
  <c r="B1121" i="14"/>
  <c r="I1120" i="14"/>
  <c r="H1120" i="14"/>
  <c r="G1120" i="14"/>
  <c r="F1120" i="14"/>
  <c r="E1120" i="14"/>
  <c r="D1120" i="14"/>
  <c r="C1120" i="14"/>
  <c r="B1120" i="14"/>
  <c r="I1119" i="14"/>
  <c r="H1119" i="14"/>
  <c r="G1119" i="14"/>
  <c r="F1119" i="14"/>
  <c r="E1119" i="14"/>
  <c r="D1119" i="14"/>
  <c r="C1119" i="14"/>
  <c r="B1119" i="14"/>
  <c r="I1118" i="14"/>
  <c r="H1118" i="14"/>
  <c r="G1118" i="14"/>
  <c r="F1118" i="14"/>
  <c r="E1118" i="14"/>
  <c r="D1118" i="14"/>
  <c r="C1118" i="14"/>
  <c r="B1118" i="14"/>
  <c r="I1117" i="14"/>
  <c r="H1117" i="14"/>
  <c r="G1117" i="14"/>
  <c r="F1117" i="14"/>
  <c r="E1117" i="14"/>
  <c r="D1117" i="14"/>
  <c r="C1117" i="14"/>
  <c r="B1117" i="14"/>
  <c r="I1116" i="14"/>
  <c r="H1116" i="14"/>
  <c r="G1116" i="14"/>
  <c r="F1116" i="14"/>
  <c r="E1116" i="14"/>
  <c r="D1116" i="14"/>
  <c r="C1116" i="14"/>
  <c r="B1116" i="14"/>
  <c r="I1115" i="14"/>
  <c r="H1115" i="14"/>
  <c r="G1115" i="14"/>
  <c r="F1115" i="14"/>
  <c r="E1115" i="14"/>
  <c r="D1115" i="14"/>
  <c r="C1115" i="14"/>
  <c r="B1115" i="14"/>
  <c r="I1114" i="14"/>
  <c r="H1114" i="14"/>
  <c r="G1114" i="14"/>
  <c r="F1114" i="14"/>
  <c r="E1114" i="14"/>
  <c r="D1114" i="14"/>
  <c r="C1114" i="14"/>
  <c r="B1114" i="14"/>
  <c r="I1113" i="14"/>
  <c r="H1113" i="14"/>
  <c r="G1113" i="14"/>
  <c r="F1113" i="14"/>
  <c r="E1113" i="14"/>
  <c r="D1113" i="14"/>
  <c r="C1113" i="14"/>
  <c r="B1113" i="14"/>
  <c r="I1112" i="14"/>
  <c r="H1112" i="14"/>
  <c r="G1112" i="14"/>
  <c r="F1112" i="14"/>
  <c r="E1112" i="14"/>
  <c r="D1112" i="14"/>
  <c r="C1112" i="14"/>
  <c r="B1112" i="14"/>
  <c r="I1111" i="14"/>
  <c r="H1111" i="14"/>
  <c r="G1111" i="14"/>
  <c r="F1111" i="14"/>
  <c r="E1111" i="14"/>
  <c r="D1111" i="14"/>
  <c r="C1111" i="14"/>
  <c r="B1111" i="14"/>
  <c r="I1110" i="14"/>
  <c r="H1110" i="14"/>
  <c r="G1110" i="14"/>
  <c r="F1110" i="14"/>
  <c r="E1110" i="14"/>
  <c r="D1110" i="14"/>
  <c r="C1110" i="14"/>
  <c r="B1110" i="14"/>
  <c r="I1109" i="14"/>
  <c r="H1109" i="14"/>
  <c r="G1109" i="14"/>
  <c r="F1109" i="14"/>
  <c r="E1109" i="14"/>
  <c r="D1109" i="14"/>
  <c r="C1109" i="14"/>
  <c r="B1109" i="14"/>
  <c r="I1108" i="14"/>
  <c r="H1108" i="14"/>
  <c r="G1108" i="14"/>
  <c r="F1108" i="14"/>
  <c r="E1108" i="14"/>
  <c r="D1108" i="14"/>
  <c r="C1108" i="14"/>
  <c r="B1108" i="14"/>
  <c r="I1107" i="14"/>
  <c r="H1107" i="14"/>
  <c r="G1107" i="14"/>
  <c r="F1107" i="14"/>
  <c r="E1107" i="14"/>
  <c r="D1107" i="14"/>
  <c r="C1107" i="14"/>
  <c r="B1107" i="14"/>
  <c r="I1106" i="14"/>
  <c r="H1106" i="14"/>
  <c r="G1106" i="14"/>
  <c r="F1106" i="14"/>
  <c r="E1106" i="14"/>
  <c r="D1106" i="14"/>
  <c r="C1106" i="14"/>
  <c r="B1106" i="14"/>
  <c r="I1105" i="14"/>
  <c r="H1105" i="14"/>
  <c r="G1105" i="14"/>
  <c r="F1105" i="14"/>
  <c r="E1105" i="14"/>
  <c r="D1105" i="14"/>
  <c r="C1105" i="14"/>
  <c r="B1105" i="14"/>
  <c r="I1104" i="14"/>
  <c r="H1104" i="14"/>
  <c r="G1104" i="14"/>
  <c r="F1104" i="14"/>
  <c r="E1104" i="14"/>
  <c r="D1104" i="14"/>
  <c r="C1104" i="14"/>
  <c r="B1104" i="14"/>
  <c r="I1103" i="14"/>
  <c r="H1103" i="14"/>
  <c r="G1103" i="14"/>
  <c r="F1103" i="14"/>
  <c r="E1103" i="14"/>
  <c r="D1103" i="14"/>
  <c r="C1103" i="14"/>
  <c r="B1103" i="14"/>
  <c r="I1102" i="14"/>
  <c r="H1102" i="14"/>
  <c r="G1102" i="14"/>
  <c r="F1102" i="14"/>
  <c r="E1102" i="14"/>
  <c r="D1102" i="14"/>
  <c r="C1102" i="14"/>
  <c r="B1102" i="14"/>
  <c r="I1101" i="14"/>
  <c r="H1101" i="14"/>
  <c r="G1101" i="14"/>
  <c r="F1101" i="14"/>
  <c r="E1101" i="14"/>
  <c r="D1101" i="14"/>
  <c r="C1101" i="14"/>
  <c r="B1101" i="14"/>
  <c r="I1100" i="14"/>
  <c r="H1100" i="14"/>
  <c r="G1100" i="14"/>
  <c r="F1100" i="14"/>
  <c r="E1100" i="14"/>
  <c r="D1100" i="14"/>
  <c r="C1100" i="14"/>
  <c r="B1100" i="14"/>
  <c r="I1099" i="14"/>
  <c r="H1099" i="14"/>
  <c r="G1099" i="14"/>
  <c r="F1099" i="14"/>
  <c r="E1099" i="14"/>
  <c r="D1099" i="14"/>
  <c r="C1099" i="14"/>
  <c r="B1099" i="14"/>
  <c r="I1098" i="14"/>
  <c r="H1098" i="14"/>
  <c r="G1098" i="14"/>
  <c r="F1098" i="14"/>
  <c r="E1098" i="14"/>
  <c r="D1098" i="14"/>
  <c r="C1098" i="14"/>
  <c r="B1098" i="14"/>
  <c r="I1097" i="14"/>
  <c r="H1097" i="14"/>
  <c r="G1097" i="14"/>
  <c r="F1097" i="14"/>
  <c r="E1097" i="14"/>
  <c r="D1097" i="14"/>
  <c r="C1097" i="14"/>
  <c r="B1097" i="14"/>
  <c r="I1096" i="14"/>
  <c r="H1096" i="14"/>
  <c r="G1096" i="14"/>
  <c r="F1096" i="14"/>
  <c r="E1096" i="14"/>
  <c r="D1096" i="14"/>
  <c r="C1096" i="14"/>
  <c r="B1096" i="14"/>
  <c r="I1095" i="14"/>
  <c r="H1095" i="14"/>
  <c r="G1095" i="14"/>
  <c r="F1095" i="14"/>
  <c r="E1095" i="14"/>
  <c r="D1095" i="14"/>
  <c r="C1095" i="14"/>
  <c r="B1095" i="14"/>
  <c r="I1094" i="14"/>
  <c r="H1094" i="14"/>
  <c r="G1094" i="14"/>
  <c r="F1094" i="14"/>
  <c r="E1094" i="14"/>
  <c r="D1094" i="14"/>
  <c r="C1094" i="14"/>
  <c r="B1094" i="14"/>
  <c r="I1093" i="14"/>
  <c r="H1093" i="14"/>
  <c r="G1093" i="14"/>
  <c r="F1093" i="14"/>
  <c r="E1093" i="14"/>
  <c r="D1093" i="14"/>
  <c r="C1093" i="14"/>
  <c r="B1093" i="14"/>
  <c r="I1092" i="14"/>
  <c r="H1092" i="14"/>
  <c r="G1092" i="14"/>
  <c r="F1092" i="14"/>
  <c r="E1092" i="14"/>
  <c r="D1092" i="14"/>
  <c r="C1092" i="14"/>
  <c r="B1092" i="14"/>
  <c r="I1091" i="14"/>
  <c r="H1091" i="14"/>
  <c r="G1091" i="14"/>
  <c r="F1091" i="14"/>
  <c r="E1091" i="14"/>
  <c r="D1091" i="14"/>
  <c r="C1091" i="14"/>
  <c r="B1091" i="14"/>
  <c r="I1090" i="14"/>
  <c r="H1090" i="14"/>
  <c r="G1090" i="14"/>
  <c r="F1090" i="14"/>
  <c r="E1090" i="14"/>
  <c r="D1090" i="14"/>
  <c r="C1090" i="14"/>
  <c r="B1090" i="14"/>
  <c r="I1089" i="14"/>
  <c r="H1089" i="14"/>
  <c r="G1089" i="14"/>
  <c r="F1089" i="14"/>
  <c r="E1089" i="14"/>
  <c r="D1089" i="14"/>
  <c r="C1089" i="14"/>
  <c r="B1089" i="14"/>
  <c r="I1088" i="14"/>
  <c r="H1088" i="14"/>
  <c r="G1088" i="14"/>
  <c r="F1088" i="14"/>
  <c r="E1088" i="14"/>
  <c r="D1088" i="14"/>
  <c r="C1088" i="14"/>
  <c r="B1088" i="14"/>
  <c r="I1087" i="14"/>
  <c r="H1087" i="14"/>
  <c r="G1087" i="14"/>
  <c r="F1087" i="14"/>
  <c r="E1087" i="14"/>
  <c r="D1087" i="14"/>
  <c r="C1087" i="14"/>
  <c r="B1087" i="14"/>
  <c r="I1086" i="14"/>
  <c r="H1086" i="14"/>
  <c r="G1086" i="14"/>
  <c r="F1086" i="14"/>
  <c r="E1086" i="14"/>
  <c r="D1086" i="14"/>
  <c r="C1086" i="14"/>
  <c r="B1086" i="14"/>
  <c r="I1085" i="14"/>
  <c r="H1085" i="14"/>
  <c r="G1085" i="14"/>
  <c r="F1085" i="14"/>
  <c r="E1085" i="14"/>
  <c r="D1085" i="14"/>
  <c r="C1085" i="14"/>
  <c r="B1085" i="14"/>
  <c r="I1084" i="14"/>
  <c r="H1084" i="14"/>
  <c r="G1084" i="14"/>
  <c r="F1084" i="14"/>
  <c r="E1084" i="14"/>
  <c r="D1084" i="14"/>
  <c r="C1084" i="14"/>
  <c r="B1084" i="14"/>
  <c r="I1083" i="14"/>
  <c r="H1083" i="14"/>
  <c r="G1083" i="14"/>
  <c r="F1083" i="14"/>
  <c r="E1083" i="14"/>
  <c r="D1083" i="14"/>
  <c r="C1083" i="14"/>
  <c r="B1083" i="14"/>
  <c r="I1082" i="14"/>
  <c r="H1082" i="14"/>
  <c r="G1082" i="14"/>
  <c r="F1082" i="14"/>
  <c r="E1082" i="14"/>
  <c r="D1082" i="14"/>
  <c r="C1082" i="14"/>
  <c r="B1082" i="14"/>
  <c r="I1081" i="14"/>
  <c r="H1081" i="14"/>
  <c r="G1081" i="14"/>
  <c r="F1081" i="14"/>
  <c r="E1081" i="14"/>
  <c r="D1081" i="14"/>
  <c r="C1081" i="14"/>
  <c r="B1081" i="14"/>
  <c r="I1080" i="14"/>
  <c r="H1080" i="14"/>
  <c r="G1080" i="14"/>
  <c r="F1080" i="14"/>
  <c r="E1080" i="14"/>
  <c r="D1080" i="14"/>
  <c r="C1080" i="14"/>
  <c r="B1080" i="14"/>
  <c r="I1079" i="14"/>
  <c r="H1079" i="14"/>
  <c r="G1079" i="14"/>
  <c r="F1079" i="14"/>
  <c r="E1079" i="14"/>
  <c r="D1079" i="14"/>
  <c r="C1079" i="14"/>
  <c r="B1079" i="14"/>
  <c r="I1078" i="14"/>
  <c r="H1078" i="14"/>
  <c r="G1078" i="14"/>
  <c r="F1078" i="14"/>
  <c r="E1078" i="14"/>
  <c r="D1078" i="14"/>
  <c r="C1078" i="14"/>
  <c r="B1078" i="14"/>
  <c r="I1077" i="14"/>
  <c r="H1077" i="14"/>
  <c r="G1077" i="14"/>
  <c r="F1077" i="14"/>
  <c r="E1077" i="14"/>
  <c r="D1077" i="14"/>
  <c r="C1077" i="14"/>
  <c r="B1077" i="14"/>
  <c r="I1076" i="14"/>
  <c r="H1076" i="14"/>
  <c r="G1076" i="14"/>
  <c r="F1076" i="14"/>
  <c r="E1076" i="14"/>
  <c r="D1076" i="14"/>
  <c r="C1076" i="14"/>
  <c r="B1076" i="14"/>
  <c r="I1075" i="14"/>
  <c r="H1075" i="14"/>
  <c r="G1075" i="14"/>
  <c r="F1075" i="14"/>
  <c r="E1075" i="14"/>
  <c r="D1075" i="14"/>
  <c r="C1075" i="14"/>
  <c r="B1075" i="14"/>
  <c r="I1074" i="14"/>
  <c r="H1074" i="14"/>
  <c r="G1074" i="14"/>
  <c r="F1074" i="14"/>
  <c r="E1074" i="14"/>
  <c r="D1074" i="14"/>
  <c r="C1074" i="14"/>
  <c r="B1074" i="14"/>
  <c r="I1073" i="14"/>
  <c r="H1073" i="14"/>
  <c r="G1073" i="14"/>
  <c r="F1073" i="14"/>
  <c r="E1073" i="14"/>
  <c r="D1073" i="14"/>
  <c r="C1073" i="14"/>
  <c r="B1073" i="14"/>
  <c r="I1072" i="14"/>
  <c r="H1072" i="14"/>
  <c r="G1072" i="14"/>
  <c r="F1072" i="14"/>
  <c r="E1072" i="14"/>
  <c r="D1072" i="14"/>
  <c r="C1072" i="14"/>
  <c r="B1072" i="14"/>
  <c r="I1071" i="14"/>
  <c r="H1071" i="14"/>
  <c r="G1071" i="14"/>
  <c r="F1071" i="14"/>
  <c r="E1071" i="14"/>
  <c r="D1071" i="14"/>
  <c r="C1071" i="14"/>
  <c r="B1071" i="14"/>
  <c r="I1070" i="14"/>
  <c r="H1070" i="14"/>
  <c r="G1070" i="14"/>
  <c r="F1070" i="14"/>
  <c r="E1070" i="14"/>
  <c r="D1070" i="14"/>
  <c r="C1070" i="14"/>
  <c r="B1070" i="14"/>
  <c r="I1069" i="14"/>
  <c r="H1069" i="14"/>
  <c r="G1069" i="14"/>
  <c r="F1069" i="14"/>
  <c r="E1069" i="14"/>
  <c r="D1069" i="14"/>
  <c r="C1069" i="14"/>
  <c r="B1069" i="14"/>
  <c r="I1068" i="14"/>
  <c r="H1068" i="14"/>
  <c r="G1068" i="14"/>
  <c r="F1068" i="14"/>
  <c r="E1068" i="14"/>
  <c r="D1068" i="14"/>
  <c r="C1068" i="14"/>
  <c r="B1068" i="14"/>
  <c r="I1067" i="14"/>
  <c r="H1067" i="14"/>
  <c r="G1067" i="14"/>
  <c r="F1067" i="14"/>
  <c r="E1067" i="14"/>
  <c r="D1067" i="14"/>
  <c r="C1067" i="14"/>
  <c r="B1067" i="14"/>
  <c r="I1066" i="14"/>
  <c r="H1066" i="14"/>
  <c r="G1066" i="14"/>
  <c r="F1066" i="14"/>
  <c r="E1066" i="14"/>
  <c r="D1066" i="14"/>
  <c r="C1066" i="14"/>
  <c r="B1066" i="14"/>
  <c r="I1065" i="14"/>
  <c r="H1065" i="14"/>
  <c r="G1065" i="14"/>
  <c r="F1065" i="14"/>
  <c r="E1065" i="14"/>
  <c r="D1065" i="14"/>
  <c r="C1065" i="14"/>
  <c r="B1065" i="14"/>
  <c r="I1064" i="14"/>
  <c r="H1064" i="14"/>
  <c r="G1064" i="14"/>
  <c r="F1064" i="14"/>
  <c r="E1064" i="14"/>
  <c r="D1064" i="14"/>
  <c r="C1064" i="14"/>
  <c r="B1064" i="14"/>
  <c r="I1063" i="14"/>
  <c r="H1063" i="14"/>
  <c r="G1063" i="14"/>
  <c r="F1063" i="14"/>
  <c r="E1063" i="14"/>
  <c r="D1063" i="14"/>
  <c r="C1063" i="14"/>
  <c r="B1063" i="14"/>
  <c r="I1062" i="14"/>
  <c r="H1062" i="14"/>
  <c r="G1062" i="14"/>
  <c r="F1062" i="14"/>
  <c r="E1062" i="14"/>
  <c r="D1062" i="14"/>
  <c r="C1062" i="14"/>
  <c r="B1062" i="14"/>
  <c r="I1061" i="14"/>
  <c r="H1061" i="14"/>
  <c r="G1061" i="14"/>
  <c r="F1061" i="14"/>
  <c r="E1061" i="14"/>
  <c r="D1061" i="14"/>
  <c r="C1061" i="14"/>
  <c r="B1061" i="14"/>
  <c r="I1060" i="14"/>
  <c r="H1060" i="14"/>
  <c r="G1060" i="14"/>
  <c r="F1060" i="14"/>
  <c r="E1060" i="14"/>
  <c r="D1060" i="14"/>
  <c r="C1060" i="14"/>
  <c r="B1060" i="14"/>
  <c r="I1059" i="14"/>
  <c r="H1059" i="14"/>
  <c r="G1059" i="14"/>
  <c r="F1059" i="14"/>
  <c r="E1059" i="14"/>
  <c r="D1059" i="14"/>
  <c r="C1059" i="14"/>
  <c r="B1059" i="14"/>
  <c r="I1058" i="14"/>
  <c r="H1058" i="14"/>
  <c r="G1058" i="14"/>
  <c r="F1058" i="14"/>
  <c r="E1058" i="14"/>
  <c r="D1058" i="14"/>
  <c r="C1058" i="14"/>
  <c r="B1058" i="14"/>
  <c r="I1057" i="14"/>
  <c r="H1057" i="14"/>
  <c r="G1057" i="14"/>
  <c r="F1057" i="14"/>
  <c r="E1057" i="14"/>
  <c r="D1057" i="14"/>
  <c r="C1057" i="14"/>
  <c r="B1057" i="14"/>
  <c r="I1056" i="14"/>
  <c r="H1056" i="14"/>
  <c r="G1056" i="14"/>
  <c r="F1056" i="14"/>
  <c r="E1056" i="14"/>
  <c r="D1056" i="14"/>
  <c r="C1056" i="14"/>
  <c r="B1056" i="14"/>
  <c r="I1055" i="14"/>
  <c r="H1055" i="14"/>
  <c r="G1055" i="14"/>
  <c r="F1055" i="14"/>
  <c r="E1055" i="14"/>
  <c r="D1055" i="14"/>
  <c r="C1055" i="14"/>
  <c r="B1055" i="14"/>
  <c r="I1054" i="14"/>
  <c r="H1054" i="14"/>
  <c r="G1054" i="14"/>
  <c r="F1054" i="14"/>
  <c r="E1054" i="14"/>
  <c r="D1054" i="14"/>
  <c r="C1054" i="14"/>
  <c r="B1054" i="14"/>
  <c r="I1053" i="14"/>
  <c r="H1053" i="14"/>
  <c r="G1053" i="14"/>
  <c r="F1053" i="14"/>
  <c r="E1053" i="14"/>
  <c r="D1053" i="14"/>
  <c r="C1053" i="14"/>
  <c r="B1053" i="14"/>
  <c r="I1052" i="14"/>
  <c r="H1052" i="14"/>
  <c r="G1052" i="14"/>
  <c r="F1052" i="14"/>
  <c r="E1052" i="14"/>
  <c r="D1052" i="14"/>
  <c r="C1052" i="14"/>
  <c r="B1052" i="14"/>
  <c r="I1051" i="14"/>
  <c r="H1051" i="14"/>
  <c r="G1051" i="14"/>
  <c r="F1051" i="14"/>
  <c r="E1051" i="14"/>
  <c r="D1051" i="14"/>
  <c r="C1051" i="14"/>
  <c r="B1051" i="14"/>
  <c r="I1050" i="14"/>
  <c r="H1050" i="14"/>
  <c r="G1050" i="14"/>
  <c r="F1050" i="14"/>
  <c r="E1050" i="14"/>
  <c r="D1050" i="14"/>
  <c r="C1050" i="14"/>
  <c r="B1050" i="14"/>
  <c r="I1049" i="14"/>
  <c r="H1049" i="14"/>
  <c r="G1049" i="14"/>
  <c r="F1049" i="14"/>
  <c r="E1049" i="14"/>
  <c r="D1049" i="14"/>
  <c r="C1049" i="14"/>
  <c r="B1049" i="14"/>
  <c r="I1048" i="14"/>
  <c r="H1048" i="14"/>
  <c r="G1048" i="14"/>
  <c r="F1048" i="14"/>
  <c r="E1048" i="14"/>
  <c r="D1048" i="14"/>
  <c r="C1048" i="14"/>
  <c r="B1048" i="14"/>
  <c r="I1047" i="14"/>
  <c r="H1047" i="14"/>
  <c r="G1047" i="14"/>
  <c r="F1047" i="14"/>
  <c r="E1047" i="14"/>
  <c r="D1047" i="14"/>
  <c r="C1047" i="14"/>
  <c r="B1047" i="14"/>
  <c r="I1046" i="14"/>
  <c r="H1046" i="14"/>
  <c r="G1046" i="14"/>
  <c r="F1046" i="14"/>
  <c r="E1046" i="14"/>
  <c r="D1046" i="14"/>
  <c r="C1046" i="14"/>
  <c r="B1046" i="14"/>
  <c r="I1045" i="14"/>
  <c r="H1045" i="14"/>
  <c r="G1045" i="14"/>
  <c r="F1045" i="14"/>
  <c r="E1045" i="14"/>
  <c r="D1045" i="14"/>
  <c r="C1045" i="14"/>
  <c r="B1045" i="14"/>
  <c r="I1044" i="14"/>
  <c r="H1044" i="14"/>
  <c r="G1044" i="14"/>
  <c r="F1044" i="14"/>
  <c r="E1044" i="14"/>
  <c r="D1044" i="14"/>
  <c r="C1044" i="14"/>
  <c r="B1044" i="14"/>
  <c r="I1043" i="14"/>
  <c r="H1043" i="14"/>
  <c r="G1043" i="14"/>
  <c r="F1043" i="14"/>
  <c r="E1043" i="14"/>
  <c r="D1043" i="14"/>
  <c r="C1043" i="14"/>
  <c r="B1043" i="14"/>
  <c r="I1042" i="14"/>
  <c r="H1042" i="14"/>
  <c r="G1042" i="14"/>
  <c r="F1042" i="14"/>
  <c r="E1042" i="14"/>
  <c r="D1042" i="14"/>
  <c r="C1042" i="14"/>
  <c r="B1042" i="14"/>
  <c r="I1041" i="14"/>
  <c r="H1041" i="14"/>
  <c r="G1041" i="14"/>
  <c r="F1041" i="14"/>
  <c r="E1041" i="14"/>
  <c r="D1041" i="14"/>
  <c r="C1041" i="14"/>
  <c r="B1041" i="14"/>
  <c r="I1040" i="14"/>
  <c r="H1040" i="14"/>
  <c r="G1040" i="14"/>
  <c r="F1040" i="14"/>
  <c r="E1040" i="14"/>
  <c r="D1040" i="14"/>
  <c r="C1040" i="14"/>
  <c r="B1040" i="14"/>
  <c r="I1039" i="14"/>
  <c r="H1039" i="14"/>
  <c r="G1039" i="14"/>
  <c r="F1039" i="14"/>
  <c r="E1039" i="14"/>
  <c r="D1039" i="14"/>
  <c r="C1039" i="14"/>
  <c r="B1039" i="14"/>
  <c r="I1038" i="14"/>
  <c r="H1038" i="14"/>
  <c r="G1038" i="14"/>
  <c r="F1038" i="14"/>
  <c r="E1038" i="14"/>
  <c r="D1038" i="14"/>
  <c r="C1038" i="14"/>
  <c r="B1038" i="14"/>
  <c r="I1037" i="14"/>
  <c r="H1037" i="14"/>
  <c r="G1037" i="14"/>
  <c r="F1037" i="14"/>
  <c r="E1037" i="14"/>
  <c r="D1037" i="14"/>
  <c r="C1037" i="14"/>
  <c r="B1037" i="14"/>
  <c r="I1036" i="14"/>
  <c r="H1036" i="14"/>
  <c r="G1036" i="14"/>
  <c r="F1036" i="14"/>
  <c r="E1036" i="14"/>
  <c r="D1036" i="14"/>
  <c r="C1036" i="14"/>
  <c r="B1036" i="14"/>
  <c r="I1035" i="14"/>
  <c r="H1035" i="14"/>
  <c r="G1035" i="14"/>
  <c r="F1035" i="14"/>
  <c r="E1035" i="14"/>
  <c r="D1035" i="14"/>
  <c r="C1035" i="14"/>
  <c r="B1035" i="14"/>
  <c r="I1034" i="14"/>
  <c r="H1034" i="14"/>
  <c r="G1034" i="14"/>
  <c r="F1034" i="14"/>
  <c r="E1034" i="14"/>
  <c r="D1034" i="14"/>
  <c r="C1034" i="14"/>
  <c r="B1034" i="14"/>
  <c r="I1033" i="14"/>
  <c r="H1033" i="14"/>
  <c r="G1033" i="14"/>
  <c r="F1033" i="14"/>
  <c r="E1033" i="14"/>
  <c r="D1033" i="14"/>
  <c r="C1033" i="14"/>
  <c r="B1033" i="14"/>
  <c r="I1032" i="14"/>
  <c r="H1032" i="14"/>
  <c r="G1032" i="14"/>
  <c r="F1032" i="14"/>
  <c r="E1032" i="14"/>
  <c r="D1032" i="14"/>
  <c r="C1032" i="14"/>
  <c r="B1032" i="14"/>
  <c r="I1031" i="14"/>
  <c r="H1031" i="14"/>
  <c r="G1031" i="14"/>
  <c r="F1031" i="14"/>
  <c r="E1031" i="14"/>
  <c r="D1031" i="14"/>
  <c r="C1031" i="14"/>
  <c r="B1031" i="14"/>
  <c r="I1030" i="14"/>
  <c r="H1030" i="14"/>
  <c r="G1030" i="14"/>
  <c r="F1030" i="14"/>
  <c r="E1030" i="14"/>
  <c r="D1030" i="14"/>
  <c r="C1030" i="14"/>
  <c r="B1030" i="14"/>
  <c r="I1029" i="14"/>
  <c r="H1029" i="14"/>
  <c r="G1029" i="14"/>
  <c r="F1029" i="14"/>
  <c r="E1029" i="14"/>
  <c r="D1029" i="14"/>
  <c r="C1029" i="14"/>
  <c r="B1029" i="14"/>
  <c r="I1028" i="14"/>
  <c r="H1028" i="14"/>
  <c r="G1028" i="14"/>
  <c r="F1028" i="14"/>
  <c r="E1028" i="14"/>
  <c r="D1028" i="14"/>
  <c r="C1028" i="14"/>
  <c r="B1028" i="14"/>
  <c r="I1027" i="14"/>
  <c r="H1027" i="14"/>
  <c r="G1027" i="14"/>
  <c r="F1027" i="14"/>
  <c r="E1027" i="14"/>
  <c r="D1027" i="14"/>
  <c r="C1027" i="14"/>
  <c r="B1027" i="14"/>
  <c r="I1026" i="14"/>
  <c r="H1026" i="14"/>
  <c r="G1026" i="14"/>
  <c r="F1026" i="14"/>
  <c r="E1026" i="14"/>
  <c r="D1026" i="14"/>
  <c r="C1026" i="14"/>
  <c r="B1026" i="14"/>
  <c r="I1025" i="14"/>
  <c r="H1025" i="14"/>
  <c r="G1025" i="14"/>
  <c r="F1025" i="14"/>
  <c r="E1025" i="14"/>
  <c r="D1025" i="14"/>
  <c r="C1025" i="14"/>
  <c r="B1025" i="14"/>
  <c r="I1024" i="14"/>
  <c r="H1024" i="14"/>
  <c r="G1024" i="14"/>
  <c r="F1024" i="14"/>
  <c r="E1024" i="14"/>
  <c r="D1024" i="14"/>
  <c r="C1024" i="14"/>
  <c r="B1024" i="14"/>
  <c r="I1023" i="14"/>
  <c r="H1023" i="14"/>
  <c r="G1023" i="14"/>
  <c r="F1023" i="14"/>
  <c r="E1023" i="14"/>
  <c r="D1023" i="14"/>
  <c r="C1023" i="14"/>
  <c r="B1023" i="14"/>
  <c r="I1022" i="14"/>
  <c r="H1022" i="14"/>
  <c r="G1022" i="14"/>
  <c r="F1022" i="14"/>
  <c r="E1022" i="14"/>
  <c r="D1022" i="14"/>
  <c r="C1022" i="14"/>
  <c r="B1022" i="14"/>
  <c r="I1021" i="14"/>
  <c r="H1021" i="14"/>
  <c r="G1021" i="14"/>
  <c r="F1021" i="14"/>
  <c r="E1021" i="14"/>
  <c r="D1021" i="14"/>
  <c r="C1021" i="14"/>
  <c r="B1021" i="14"/>
  <c r="I1020" i="14"/>
  <c r="H1020" i="14"/>
  <c r="G1020" i="14"/>
  <c r="F1020" i="14"/>
  <c r="E1020" i="14"/>
  <c r="D1020" i="14"/>
  <c r="C1020" i="14"/>
  <c r="B1020" i="14"/>
  <c r="I1019" i="14"/>
  <c r="H1019" i="14"/>
  <c r="G1019" i="14"/>
  <c r="F1019" i="14"/>
  <c r="E1019" i="14"/>
  <c r="D1019" i="14"/>
  <c r="C1019" i="14"/>
  <c r="B1019" i="14"/>
  <c r="I1018" i="14"/>
  <c r="H1018" i="14"/>
  <c r="G1018" i="14"/>
  <c r="F1018" i="14"/>
  <c r="E1018" i="14"/>
  <c r="D1018" i="14"/>
  <c r="C1018" i="14"/>
  <c r="B1018" i="14"/>
  <c r="I1017" i="14"/>
  <c r="H1017" i="14"/>
  <c r="G1017" i="14"/>
  <c r="F1017" i="14"/>
  <c r="E1017" i="14"/>
  <c r="D1017" i="14"/>
  <c r="C1017" i="14"/>
  <c r="B1017" i="14"/>
  <c r="I1016" i="14"/>
  <c r="H1016" i="14"/>
  <c r="G1016" i="14"/>
  <c r="F1016" i="14"/>
  <c r="E1016" i="14"/>
  <c r="D1016" i="14"/>
  <c r="C1016" i="14"/>
  <c r="B1016" i="14"/>
  <c r="I1015" i="14"/>
  <c r="H1015" i="14"/>
  <c r="G1015" i="14"/>
  <c r="F1015" i="14"/>
  <c r="E1015" i="14"/>
  <c r="D1015" i="14"/>
  <c r="C1015" i="14"/>
  <c r="B1015" i="14"/>
  <c r="I1014" i="14"/>
  <c r="H1014" i="14"/>
  <c r="G1014" i="14"/>
  <c r="F1014" i="14"/>
  <c r="E1014" i="14"/>
  <c r="D1014" i="14"/>
  <c r="C1014" i="14"/>
  <c r="B1014" i="14"/>
  <c r="I1013" i="14"/>
  <c r="H1013" i="14"/>
  <c r="G1013" i="14"/>
  <c r="F1013" i="14"/>
  <c r="E1013" i="14"/>
  <c r="D1013" i="14"/>
  <c r="C1013" i="14"/>
  <c r="B1013" i="14"/>
  <c r="I1012" i="14"/>
  <c r="H1012" i="14"/>
  <c r="G1012" i="14"/>
  <c r="F1012" i="14"/>
  <c r="E1012" i="14"/>
  <c r="D1012" i="14"/>
  <c r="C1012" i="14"/>
  <c r="B1012" i="14"/>
  <c r="I1011" i="14"/>
  <c r="H1011" i="14"/>
  <c r="G1011" i="14"/>
  <c r="F1011" i="14"/>
  <c r="E1011" i="14"/>
  <c r="D1011" i="14"/>
  <c r="C1011" i="14"/>
  <c r="B1011" i="14"/>
  <c r="I1010" i="14"/>
  <c r="H1010" i="14"/>
  <c r="G1010" i="14"/>
  <c r="F1010" i="14"/>
  <c r="E1010" i="14"/>
  <c r="D1010" i="14"/>
  <c r="C1010" i="14"/>
  <c r="B1010" i="14"/>
  <c r="I1009" i="14"/>
  <c r="H1009" i="14"/>
  <c r="G1009" i="14"/>
  <c r="F1009" i="14"/>
  <c r="E1009" i="14"/>
  <c r="D1009" i="14"/>
  <c r="C1009" i="14"/>
  <c r="B1009" i="14"/>
  <c r="I1008" i="14"/>
  <c r="H1008" i="14"/>
  <c r="G1008" i="14"/>
  <c r="F1008" i="14"/>
  <c r="E1008" i="14"/>
  <c r="D1008" i="14"/>
  <c r="C1008" i="14"/>
  <c r="B1008" i="14"/>
  <c r="I1007" i="14"/>
  <c r="H1007" i="14"/>
  <c r="G1007" i="14"/>
  <c r="F1007" i="14"/>
  <c r="E1007" i="14"/>
  <c r="D1007" i="14"/>
  <c r="C1007" i="14"/>
  <c r="B1007" i="14"/>
  <c r="I1006" i="14"/>
  <c r="H1006" i="14"/>
  <c r="G1006" i="14"/>
  <c r="F1006" i="14"/>
  <c r="E1006" i="14"/>
  <c r="D1006" i="14"/>
  <c r="C1006" i="14"/>
  <c r="B1006" i="14"/>
  <c r="I1005" i="14"/>
  <c r="H1005" i="14"/>
  <c r="G1005" i="14"/>
  <c r="F1005" i="14"/>
  <c r="E1005" i="14"/>
  <c r="D1005" i="14"/>
  <c r="C1005" i="14"/>
  <c r="B1005" i="14"/>
  <c r="I1004" i="14"/>
  <c r="H1004" i="14"/>
  <c r="G1004" i="14"/>
  <c r="F1004" i="14"/>
  <c r="E1004" i="14"/>
  <c r="D1004" i="14"/>
  <c r="C1004" i="14"/>
  <c r="B1004" i="14"/>
  <c r="I1003" i="14"/>
  <c r="H1003" i="14"/>
  <c r="G1003" i="14"/>
  <c r="F1003" i="14"/>
  <c r="E1003" i="14"/>
  <c r="D1003" i="14"/>
  <c r="C1003" i="14"/>
  <c r="B1003" i="14"/>
  <c r="I1002" i="14"/>
  <c r="H1002" i="14"/>
  <c r="G1002" i="14"/>
  <c r="F1002" i="14"/>
  <c r="E1002" i="14"/>
  <c r="D1002" i="14"/>
  <c r="C1002" i="14"/>
  <c r="B1002" i="14"/>
  <c r="I1001" i="14"/>
  <c r="H1001" i="14"/>
  <c r="G1001" i="14"/>
  <c r="F1001" i="14"/>
  <c r="E1001" i="14"/>
  <c r="D1001" i="14"/>
  <c r="C1001" i="14"/>
  <c r="B1001" i="14"/>
  <c r="I1000" i="14"/>
  <c r="H1000" i="14"/>
  <c r="G1000" i="14"/>
  <c r="F1000" i="14"/>
  <c r="E1000" i="14"/>
  <c r="D1000" i="14"/>
  <c r="C1000" i="14"/>
  <c r="B1000" i="14"/>
  <c r="I999" i="14"/>
  <c r="H999" i="14"/>
  <c r="G999" i="14"/>
  <c r="F999" i="14"/>
  <c r="E999" i="14"/>
  <c r="D999" i="14"/>
  <c r="C999" i="14"/>
  <c r="B999" i="14"/>
  <c r="I998" i="14"/>
  <c r="H998" i="14"/>
  <c r="G998" i="14"/>
  <c r="F998" i="14"/>
  <c r="E998" i="14"/>
  <c r="D998" i="14"/>
  <c r="C998" i="14"/>
  <c r="B998" i="14"/>
  <c r="I997" i="14"/>
  <c r="H997" i="14"/>
  <c r="G997" i="14"/>
  <c r="F997" i="14"/>
  <c r="E997" i="14"/>
  <c r="D997" i="14"/>
  <c r="C997" i="14"/>
  <c r="B997" i="14"/>
  <c r="I996" i="14"/>
  <c r="H996" i="14"/>
  <c r="G996" i="14"/>
  <c r="F996" i="14"/>
  <c r="E996" i="14"/>
  <c r="D996" i="14"/>
  <c r="C996" i="14"/>
  <c r="B996" i="14"/>
  <c r="I995" i="14"/>
  <c r="H995" i="14"/>
  <c r="G995" i="14"/>
  <c r="F995" i="14"/>
  <c r="E995" i="14"/>
  <c r="D995" i="14"/>
  <c r="C995" i="14"/>
  <c r="B995" i="14"/>
  <c r="I994" i="14"/>
  <c r="H994" i="14"/>
  <c r="G994" i="14"/>
  <c r="F994" i="14"/>
  <c r="E994" i="14"/>
  <c r="D994" i="14"/>
  <c r="C994" i="14"/>
  <c r="B994" i="14"/>
  <c r="I993" i="14"/>
  <c r="H993" i="14"/>
  <c r="G993" i="14"/>
  <c r="F993" i="14"/>
  <c r="E993" i="14"/>
  <c r="D993" i="14"/>
  <c r="C993" i="14"/>
  <c r="B993" i="14"/>
  <c r="I992" i="14"/>
  <c r="H992" i="14"/>
  <c r="G992" i="14"/>
  <c r="F992" i="14"/>
  <c r="E992" i="14"/>
  <c r="D992" i="14"/>
  <c r="C992" i="14"/>
  <c r="B992" i="14"/>
  <c r="I991" i="14"/>
  <c r="H991" i="14"/>
  <c r="G991" i="14"/>
  <c r="F991" i="14"/>
  <c r="E991" i="14"/>
  <c r="D991" i="14"/>
  <c r="C991" i="14"/>
  <c r="B991" i="14"/>
  <c r="I990" i="14"/>
  <c r="H990" i="14"/>
  <c r="G990" i="14"/>
  <c r="F990" i="14"/>
  <c r="E990" i="14"/>
  <c r="D990" i="14"/>
  <c r="C990" i="14"/>
  <c r="B990" i="14"/>
  <c r="I989" i="14"/>
  <c r="H989" i="14"/>
  <c r="G989" i="14"/>
  <c r="F989" i="14"/>
  <c r="E989" i="14"/>
  <c r="D989" i="14"/>
  <c r="C989" i="14"/>
  <c r="B989" i="14"/>
  <c r="I988" i="14"/>
  <c r="H988" i="14"/>
  <c r="G988" i="14"/>
  <c r="F988" i="14"/>
  <c r="E988" i="14"/>
  <c r="D988" i="14"/>
  <c r="C988" i="14"/>
  <c r="B988" i="14"/>
  <c r="I987" i="14"/>
  <c r="H987" i="14"/>
  <c r="G987" i="14"/>
  <c r="F987" i="14"/>
  <c r="E987" i="14"/>
  <c r="D987" i="14"/>
  <c r="C987" i="14"/>
  <c r="B987" i="14"/>
  <c r="I986" i="14"/>
  <c r="H986" i="14"/>
  <c r="G986" i="14"/>
  <c r="F986" i="14"/>
  <c r="E986" i="14"/>
  <c r="D986" i="14"/>
  <c r="C986" i="14"/>
  <c r="B986" i="14"/>
  <c r="I985" i="14"/>
  <c r="H985" i="14"/>
  <c r="G985" i="14"/>
  <c r="F985" i="14"/>
  <c r="E985" i="14"/>
  <c r="D985" i="14"/>
  <c r="C985" i="14"/>
  <c r="B985" i="14"/>
  <c r="I984" i="14"/>
  <c r="H984" i="14"/>
  <c r="G984" i="14"/>
  <c r="F984" i="14"/>
  <c r="E984" i="14"/>
  <c r="D984" i="14"/>
  <c r="C984" i="14"/>
  <c r="B984" i="14"/>
  <c r="I983" i="14"/>
  <c r="H983" i="14"/>
  <c r="G983" i="14"/>
  <c r="F983" i="14"/>
  <c r="E983" i="14"/>
  <c r="D983" i="14"/>
  <c r="C983" i="14"/>
  <c r="B983" i="14"/>
  <c r="I982" i="14"/>
  <c r="H982" i="14"/>
  <c r="G982" i="14"/>
  <c r="F982" i="14"/>
  <c r="E982" i="14"/>
  <c r="D982" i="14"/>
  <c r="C982" i="14"/>
  <c r="B982" i="14"/>
  <c r="I981" i="14"/>
  <c r="H981" i="14"/>
  <c r="G981" i="14"/>
  <c r="F981" i="14"/>
  <c r="E981" i="14"/>
  <c r="D981" i="14"/>
  <c r="C981" i="14"/>
  <c r="B981" i="14"/>
  <c r="I980" i="14"/>
  <c r="H980" i="14"/>
  <c r="G980" i="14"/>
  <c r="F980" i="14"/>
  <c r="E980" i="14"/>
  <c r="D980" i="14"/>
  <c r="C980" i="14"/>
  <c r="B980" i="14"/>
  <c r="I979" i="14"/>
  <c r="H979" i="14"/>
  <c r="G979" i="14"/>
  <c r="F979" i="14"/>
  <c r="E979" i="14"/>
  <c r="D979" i="14"/>
  <c r="C979" i="14"/>
  <c r="B979" i="14"/>
  <c r="I978" i="14"/>
  <c r="H978" i="14"/>
  <c r="G978" i="14"/>
  <c r="F978" i="14"/>
  <c r="E978" i="14"/>
  <c r="D978" i="14"/>
  <c r="C978" i="14"/>
  <c r="B978" i="14"/>
  <c r="I977" i="14"/>
  <c r="H977" i="14"/>
  <c r="G977" i="14"/>
  <c r="F977" i="14"/>
  <c r="E977" i="14"/>
  <c r="D977" i="14"/>
  <c r="C977" i="14"/>
  <c r="B977" i="14"/>
  <c r="I976" i="14"/>
  <c r="H976" i="14"/>
  <c r="G976" i="14"/>
  <c r="F976" i="14"/>
  <c r="E976" i="14"/>
  <c r="D976" i="14"/>
  <c r="C976" i="14"/>
  <c r="B976" i="14"/>
  <c r="I975" i="14"/>
  <c r="H975" i="14"/>
  <c r="G975" i="14"/>
  <c r="F975" i="14"/>
  <c r="E975" i="14"/>
  <c r="D975" i="14"/>
  <c r="C975" i="14"/>
  <c r="B975" i="14"/>
  <c r="I974" i="14"/>
  <c r="H974" i="14"/>
  <c r="G974" i="14"/>
  <c r="F974" i="14"/>
  <c r="E974" i="14"/>
  <c r="D974" i="14"/>
  <c r="C974" i="14"/>
  <c r="B974" i="14"/>
  <c r="I973" i="14"/>
  <c r="H973" i="14"/>
  <c r="G973" i="14"/>
  <c r="F973" i="14"/>
  <c r="E973" i="14"/>
  <c r="D973" i="14"/>
  <c r="C973" i="14"/>
  <c r="B973" i="14"/>
  <c r="I972" i="14"/>
  <c r="H972" i="14"/>
  <c r="G972" i="14"/>
  <c r="F972" i="14"/>
  <c r="E972" i="14"/>
  <c r="D972" i="14"/>
  <c r="C972" i="14"/>
  <c r="B972" i="14"/>
  <c r="I971" i="14"/>
  <c r="H971" i="14"/>
  <c r="G971" i="14"/>
  <c r="F971" i="14"/>
  <c r="E971" i="14"/>
  <c r="D971" i="14"/>
  <c r="C971" i="14"/>
  <c r="B971" i="14"/>
  <c r="I970" i="14"/>
  <c r="H970" i="14"/>
  <c r="G970" i="14"/>
  <c r="F970" i="14"/>
  <c r="E970" i="14"/>
  <c r="D970" i="14"/>
  <c r="C970" i="14"/>
  <c r="B970" i="14"/>
  <c r="I969" i="14"/>
  <c r="H969" i="14"/>
  <c r="G969" i="14"/>
  <c r="F969" i="14"/>
  <c r="E969" i="14"/>
  <c r="D969" i="14"/>
  <c r="C969" i="14"/>
  <c r="B969" i="14"/>
  <c r="I968" i="14"/>
  <c r="H968" i="14"/>
  <c r="G968" i="14"/>
  <c r="F968" i="14"/>
  <c r="E968" i="14"/>
  <c r="D968" i="14"/>
  <c r="C968" i="14"/>
  <c r="B968" i="14"/>
  <c r="I967" i="14"/>
  <c r="H967" i="14"/>
  <c r="G967" i="14"/>
  <c r="F967" i="14"/>
  <c r="E967" i="14"/>
  <c r="D967" i="14"/>
  <c r="C967" i="14"/>
  <c r="B967" i="14"/>
  <c r="I966" i="14"/>
  <c r="H966" i="14"/>
  <c r="G966" i="14"/>
  <c r="F966" i="14"/>
  <c r="E966" i="14"/>
  <c r="D966" i="14"/>
  <c r="C966" i="14"/>
  <c r="B966" i="14"/>
  <c r="I965" i="14"/>
  <c r="H965" i="14"/>
  <c r="G965" i="14"/>
  <c r="F965" i="14"/>
  <c r="E965" i="14"/>
  <c r="D965" i="14"/>
  <c r="C965" i="14"/>
  <c r="B965" i="14"/>
  <c r="I964" i="14"/>
  <c r="H964" i="14"/>
  <c r="G964" i="14"/>
  <c r="F964" i="14"/>
  <c r="E964" i="14"/>
  <c r="D964" i="14"/>
  <c r="C964" i="14"/>
  <c r="B964" i="14"/>
  <c r="I963" i="14"/>
  <c r="H963" i="14"/>
  <c r="G963" i="14"/>
  <c r="F963" i="14"/>
  <c r="E963" i="14"/>
  <c r="D963" i="14"/>
  <c r="C963" i="14"/>
  <c r="B963" i="14"/>
  <c r="I962" i="14"/>
  <c r="H962" i="14"/>
  <c r="G962" i="14"/>
  <c r="F962" i="14"/>
  <c r="E962" i="14"/>
  <c r="D962" i="14"/>
  <c r="C962" i="14"/>
  <c r="B962" i="14"/>
  <c r="I961" i="14"/>
  <c r="H961" i="14"/>
  <c r="G961" i="14"/>
  <c r="F961" i="14"/>
  <c r="E961" i="14"/>
  <c r="D961" i="14"/>
  <c r="C961" i="14"/>
  <c r="B961" i="14"/>
  <c r="I960" i="14"/>
  <c r="H960" i="14"/>
  <c r="G960" i="14"/>
  <c r="F960" i="14"/>
  <c r="E960" i="14"/>
  <c r="D960" i="14"/>
  <c r="C960" i="14"/>
  <c r="B960" i="14"/>
  <c r="I959" i="14"/>
  <c r="H959" i="14"/>
  <c r="G959" i="14"/>
  <c r="F959" i="14"/>
  <c r="E959" i="14"/>
  <c r="D959" i="14"/>
  <c r="C959" i="14"/>
  <c r="B959" i="14"/>
  <c r="I958" i="14"/>
  <c r="H958" i="14"/>
  <c r="G958" i="14"/>
  <c r="F958" i="14"/>
  <c r="E958" i="14"/>
  <c r="D958" i="14"/>
  <c r="C958" i="14"/>
  <c r="B958" i="14"/>
  <c r="I957" i="14"/>
  <c r="H957" i="14"/>
  <c r="G957" i="14"/>
  <c r="F957" i="14"/>
  <c r="E957" i="14"/>
  <c r="D957" i="14"/>
  <c r="C957" i="14"/>
  <c r="B957" i="14"/>
  <c r="I956" i="14"/>
  <c r="H956" i="14"/>
  <c r="G956" i="14"/>
  <c r="F956" i="14"/>
  <c r="E956" i="14"/>
  <c r="D956" i="14"/>
  <c r="C956" i="14"/>
  <c r="B956" i="14"/>
  <c r="I955" i="14"/>
  <c r="H955" i="14"/>
  <c r="G955" i="14"/>
  <c r="F955" i="14"/>
  <c r="E955" i="14"/>
  <c r="D955" i="14"/>
  <c r="C955" i="14"/>
  <c r="B955" i="14"/>
  <c r="I954" i="14"/>
  <c r="H954" i="14"/>
  <c r="G954" i="14"/>
  <c r="F954" i="14"/>
  <c r="E954" i="14"/>
  <c r="D954" i="14"/>
  <c r="C954" i="14"/>
  <c r="B954" i="14"/>
  <c r="I953" i="14"/>
  <c r="H953" i="14"/>
  <c r="G953" i="14"/>
  <c r="F953" i="14"/>
  <c r="E953" i="14"/>
  <c r="D953" i="14"/>
  <c r="C953" i="14"/>
  <c r="B953" i="14"/>
  <c r="I952" i="14"/>
  <c r="H952" i="14"/>
  <c r="G952" i="14"/>
  <c r="F952" i="14"/>
  <c r="E952" i="14"/>
  <c r="D952" i="14"/>
  <c r="C952" i="14"/>
  <c r="B952" i="14"/>
  <c r="I951" i="14"/>
  <c r="H951" i="14"/>
  <c r="G951" i="14"/>
  <c r="F951" i="14"/>
  <c r="E951" i="14"/>
  <c r="D951" i="14"/>
  <c r="C951" i="14"/>
  <c r="B951" i="14"/>
  <c r="I950" i="14"/>
  <c r="H950" i="14"/>
  <c r="G950" i="14"/>
  <c r="F950" i="14"/>
  <c r="E950" i="14"/>
  <c r="D950" i="14"/>
  <c r="C950" i="14"/>
  <c r="B950" i="14"/>
  <c r="I949" i="14"/>
  <c r="H949" i="14"/>
  <c r="G949" i="14"/>
  <c r="F949" i="14"/>
  <c r="E949" i="14"/>
  <c r="D949" i="14"/>
  <c r="C949" i="14"/>
  <c r="B949" i="14"/>
  <c r="I948" i="14"/>
  <c r="H948" i="14"/>
  <c r="G948" i="14"/>
  <c r="F948" i="14"/>
  <c r="E948" i="14"/>
  <c r="D948" i="14"/>
  <c r="C948" i="14"/>
  <c r="B948" i="14"/>
  <c r="I947" i="14"/>
  <c r="H947" i="14"/>
  <c r="G947" i="14"/>
  <c r="F947" i="14"/>
  <c r="E947" i="14"/>
  <c r="D947" i="14"/>
  <c r="C947" i="14"/>
  <c r="B947" i="14"/>
  <c r="I946" i="14"/>
  <c r="H946" i="14"/>
  <c r="G946" i="14"/>
  <c r="F946" i="14"/>
  <c r="E946" i="14"/>
  <c r="D946" i="14"/>
  <c r="C946" i="14"/>
  <c r="B946" i="14"/>
  <c r="I945" i="14"/>
  <c r="H945" i="14"/>
  <c r="G945" i="14"/>
  <c r="F945" i="14"/>
  <c r="E945" i="14"/>
  <c r="D945" i="14"/>
  <c r="C945" i="14"/>
  <c r="B945" i="14"/>
  <c r="I944" i="14"/>
  <c r="H944" i="14"/>
  <c r="G944" i="14"/>
  <c r="F944" i="14"/>
  <c r="E944" i="14"/>
  <c r="D944" i="14"/>
  <c r="C944" i="14"/>
  <c r="B944" i="14"/>
  <c r="I943" i="14"/>
  <c r="H943" i="14"/>
  <c r="G943" i="14"/>
  <c r="F943" i="14"/>
  <c r="E943" i="14"/>
  <c r="D943" i="14"/>
  <c r="C943" i="14"/>
  <c r="B943" i="14"/>
  <c r="I942" i="14"/>
  <c r="H942" i="14"/>
  <c r="G942" i="14"/>
  <c r="F942" i="14"/>
  <c r="E942" i="14"/>
  <c r="D942" i="14"/>
  <c r="C942" i="14"/>
  <c r="B942" i="14"/>
  <c r="I941" i="14"/>
  <c r="H941" i="14"/>
  <c r="G941" i="14"/>
  <c r="F941" i="14"/>
  <c r="E941" i="14"/>
  <c r="D941" i="14"/>
  <c r="C941" i="14"/>
  <c r="B941" i="14"/>
  <c r="I940" i="14"/>
  <c r="H940" i="14"/>
  <c r="G940" i="14"/>
  <c r="F940" i="14"/>
  <c r="E940" i="14"/>
  <c r="D940" i="14"/>
  <c r="C940" i="14"/>
  <c r="B940" i="14"/>
  <c r="I939" i="14"/>
  <c r="H939" i="14"/>
  <c r="G939" i="14"/>
  <c r="F939" i="14"/>
  <c r="E939" i="14"/>
  <c r="D939" i="14"/>
  <c r="C939" i="14"/>
  <c r="B939" i="14"/>
  <c r="I938" i="14"/>
  <c r="H938" i="14"/>
  <c r="G938" i="14"/>
  <c r="F938" i="14"/>
  <c r="E938" i="14"/>
  <c r="D938" i="14"/>
  <c r="C938" i="14"/>
  <c r="B938" i="14"/>
  <c r="I937" i="14"/>
  <c r="H937" i="14"/>
  <c r="G937" i="14"/>
  <c r="F937" i="14"/>
  <c r="E937" i="14"/>
  <c r="D937" i="14"/>
  <c r="C937" i="14"/>
  <c r="B937" i="14"/>
  <c r="I936" i="14"/>
  <c r="H936" i="14"/>
  <c r="G936" i="14"/>
  <c r="F936" i="14"/>
  <c r="E936" i="14"/>
  <c r="D936" i="14"/>
  <c r="C936" i="14"/>
  <c r="B936" i="14"/>
  <c r="I935" i="14"/>
  <c r="H935" i="14"/>
  <c r="G935" i="14"/>
  <c r="F935" i="14"/>
  <c r="E935" i="14"/>
  <c r="D935" i="14"/>
  <c r="C935" i="14"/>
  <c r="B935" i="14"/>
  <c r="I934" i="14"/>
  <c r="H934" i="14"/>
  <c r="G934" i="14"/>
  <c r="F934" i="14"/>
  <c r="E934" i="14"/>
  <c r="D934" i="14"/>
  <c r="C934" i="14"/>
  <c r="B934" i="14"/>
  <c r="I933" i="14"/>
  <c r="H933" i="14"/>
  <c r="G933" i="14"/>
  <c r="F933" i="14"/>
  <c r="E933" i="14"/>
  <c r="D933" i="14"/>
  <c r="C933" i="14"/>
  <c r="B933" i="14"/>
  <c r="I932" i="14"/>
  <c r="H932" i="14"/>
  <c r="G932" i="14"/>
  <c r="F932" i="14"/>
  <c r="E932" i="14"/>
  <c r="D932" i="14"/>
  <c r="C932" i="14"/>
  <c r="B932" i="14"/>
  <c r="I931" i="14"/>
  <c r="H931" i="14"/>
  <c r="G931" i="14"/>
  <c r="F931" i="14"/>
  <c r="E931" i="14"/>
  <c r="D931" i="14"/>
  <c r="C931" i="14"/>
  <c r="B931" i="14"/>
  <c r="I930" i="14"/>
  <c r="H930" i="14"/>
  <c r="G930" i="14"/>
  <c r="F930" i="14"/>
  <c r="E930" i="14"/>
  <c r="D930" i="14"/>
  <c r="C930" i="14"/>
  <c r="B930" i="14"/>
  <c r="I929" i="14"/>
  <c r="H929" i="14"/>
  <c r="G929" i="14"/>
  <c r="F929" i="14"/>
  <c r="E929" i="14"/>
  <c r="D929" i="14"/>
  <c r="C929" i="14"/>
  <c r="B929" i="14"/>
  <c r="I928" i="14"/>
  <c r="H928" i="14"/>
  <c r="G928" i="14"/>
  <c r="F928" i="14"/>
  <c r="E928" i="14"/>
  <c r="D928" i="14"/>
  <c r="C928" i="14"/>
  <c r="B928" i="14"/>
  <c r="I927" i="14"/>
  <c r="H927" i="14"/>
  <c r="G927" i="14"/>
  <c r="F927" i="14"/>
  <c r="E927" i="14"/>
  <c r="D927" i="14"/>
  <c r="C927" i="14"/>
  <c r="B927" i="14"/>
  <c r="I926" i="14"/>
  <c r="H926" i="14"/>
  <c r="G926" i="14"/>
  <c r="F926" i="14"/>
  <c r="E926" i="14"/>
  <c r="D926" i="14"/>
  <c r="C926" i="14"/>
  <c r="B926" i="14"/>
  <c r="I925" i="14"/>
  <c r="H925" i="14"/>
  <c r="G925" i="14"/>
  <c r="F925" i="14"/>
  <c r="E925" i="14"/>
  <c r="D925" i="14"/>
  <c r="C925" i="14"/>
  <c r="B925" i="14"/>
  <c r="I924" i="14"/>
  <c r="H924" i="14"/>
  <c r="G924" i="14"/>
  <c r="F924" i="14"/>
  <c r="E924" i="14"/>
  <c r="D924" i="14"/>
  <c r="C924" i="14"/>
  <c r="B924" i="14"/>
  <c r="I923" i="14"/>
  <c r="H923" i="14"/>
  <c r="G923" i="14"/>
  <c r="F923" i="14"/>
  <c r="E923" i="14"/>
  <c r="D923" i="14"/>
  <c r="C923" i="14"/>
  <c r="B923" i="14"/>
  <c r="I922" i="14"/>
  <c r="H922" i="14"/>
  <c r="G922" i="14"/>
  <c r="F922" i="14"/>
  <c r="E922" i="14"/>
  <c r="D922" i="14"/>
  <c r="C922" i="14"/>
  <c r="B922" i="14"/>
  <c r="I921" i="14"/>
  <c r="H921" i="14"/>
  <c r="G921" i="14"/>
  <c r="F921" i="14"/>
  <c r="E921" i="14"/>
  <c r="D921" i="14"/>
  <c r="C921" i="14"/>
  <c r="B921" i="14"/>
  <c r="I920" i="14"/>
  <c r="H920" i="14"/>
  <c r="G920" i="14"/>
  <c r="F920" i="14"/>
  <c r="E920" i="14"/>
  <c r="D920" i="14"/>
  <c r="C920" i="14"/>
  <c r="B920" i="14"/>
  <c r="I919" i="14"/>
  <c r="H919" i="14"/>
  <c r="G919" i="14"/>
  <c r="F919" i="14"/>
  <c r="E919" i="14"/>
  <c r="D919" i="14"/>
  <c r="C919" i="14"/>
  <c r="B919" i="14"/>
  <c r="I918" i="14"/>
  <c r="H918" i="14"/>
  <c r="G918" i="14"/>
  <c r="F918" i="14"/>
  <c r="E918" i="14"/>
  <c r="D918" i="14"/>
  <c r="C918" i="14"/>
  <c r="B918" i="14"/>
  <c r="I917" i="14"/>
  <c r="H917" i="14"/>
  <c r="G917" i="14"/>
  <c r="F917" i="14"/>
  <c r="E917" i="14"/>
  <c r="D917" i="14"/>
  <c r="C917" i="14"/>
  <c r="B917" i="14"/>
  <c r="I916" i="14"/>
  <c r="H916" i="14"/>
  <c r="G916" i="14"/>
  <c r="F916" i="14"/>
  <c r="E916" i="14"/>
  <c r="D916" i="14"/>
  <c r="C916" i="14"/>
  <c r="B916" i="14"/>
  <c r="I915" i="14"/>
  <c r="H915" i="14"/>
  <c r="G915" i="14"/>
  <c r="F915" i="14"/>
  <c r="E915" i="14"/>
  <c r="D915" i="14"/>
  <c r="C915" i="14"/>
  <c r="B915" i="14"/>
  <c r="I914" i="14"/>
  <c r="H914" i="14"/>
  <c r="G914" i="14"/>
  <c r="F914" i="14"/>
  <c r="E914" i="14"/>
  <c r="D914" i="14"/>
  <c r="C914" i="14"/>
  <c r="B914" i="14"/>
  <c r="I913" i="14"/>
  <c r="H913" i="14"/>
  <c r="G913" i="14"/>
  <c r="F913" i="14"/>
  <c r="E913" i="14"/>
  <c r="D913" i="14"/>
  <c r="C913" i="14"/>
  <c r="B913" i="14"/>
  <c r="I912" i="14"/>
  <c r="H912" i="14"/>
  <c r="G912" i="14"/>
  <c r="F912" i="14"/>
  <c r="E912" i="14"/>
  <c r="D912" i="14"/>
  <c r="C912" i="14"/>
  <c r="B912" i="14"/>
  <c r="I911" i="14"/>
  <c r="H911" i="14"/>
  <c r="G911" i="14"/>
  <c r="F911" i="14"/>
  <c r="E911" i="14"/>
  <c r="D911" i="14"/>
  <c r="C911" i="14"/>
  <c r="B911" i="14"/>
  <c r="I910" i="14"/>
  <c r="H910" i="14"/>
  <c r="G910" i="14"/>
  <c r="F910" i="14"/>
  <c r="E910" i="14"/>
  <c r="D910" i="14"/>
  <c r="C910" i="14"/>
  <c r="B910" i="14"/>
  <c r="I909" i="14"/>
  <c r="H909" i="14"/>
  <c r="G909" i="14"/>
  <c r="F909" i="14"/>
  <c r="E909" i="14"/>
  <c r="D909" i="14"/>
  <c r="C909" i="14"/>
  <c r="B909" i="14"/>
  <c r="I908" i="14"/>
  <c r="H908" i="14"/>
  <c r="G908" i="14"/>
  <c r="F908" i="14"/>
  <c r="E908" i="14"/>
  <c r="D908" i="14"/>
  <c r="C908" i="14"/>
  <c r="B908" i="14"/>
  <c r="I907" i="14"/>
  <c r="H907" i="14"/>
  <c r="G907" i="14"/>
  <c r="F907" i="14"/>
  <c r="E907" i="14"/>
  <c r="D907" i="14"/>
  <c r="C907" i="14"/>
  <c r="B907" i="14"/>
  <c r="I906" i="14"/>
  <c r="H906" i="14"/>
  <c r="G906" i="14"/>
  <c r="F906" i="14"/>
  <c r="E906" i="14"/>
  <c r="D906" i="14"/>
  <c r="C906" i="14"/>
  <c r="B906" i="14"/>
  <c r="I905" i="14"/>
  <c r="H905" i="14"/>
  <c r="G905" i="14"/>
  <c r="F905" i="14"/>
  <c r="E905" i="14"/>
  <c r="D905" i="14"/>
  <c r="C905" i="14"/>
  <c r="B905" i="14"/>
  <c r="I904" i="14"/>
  <c r="H904" i="14"/>
  <c r="G904" i="14"/>
  <c r="F904" i="14"/>
  <c r="E904" i="14"/>
  <c r="D904" i="14"/>
  <c r="C904" i="14"/>
  <c r="B904" i="14"/>
  <c r="I903" i="14"/>
  <c r="H903" i="14"/>
  <c r="G903" i="14"/>
  <c r="F903" i="14"/>
  <c r="E903" i="14"/>
  <c r="D903" i="14"/>
  <c r="C903" i="14"/>
  <c r="B903" i="14"/>
  <c r="I902" i="14"/>
  <c r="H902" i="14"/>
  <c r="G902" i="14"/>
  <c r="F902" i="14"/>
  <c r="E902" i="14"/>
  <c r="D902" i="14"/>
  <c r="C902" i="14"/>
  <c r="B902" i="14"/>
  <c r="I901" i="14"/>
  <c r="H901" i="14"/>
  <c r="G901" i="14"/>
  <c r="F901" i="14"/>
  <c r="E901" i="14"/>
  <c r="D901" i="14"/>
  <c r="C901" i="14"/>
  <c r="B901" i="14"/>
  <c r="I900" i="14"/>
  <c r="H900" i="14"/>
  <c r="G900" i="14"/>
  <c r="F900" i="14"/>
  <c r="E900" i="14"/>
  <c r="D900" i="14"/>
  <c r="C900" i="14"/>
  <c r="B900" i="14"/>
  <c r="I899" i="14"/>
  <c r="H899" i="14"/>
  <c r="G899" i="14"/>
  <c r="F899" i="14"/>
  <c r="E899" i="14"/>
  <c r="D899" i="14"/>
  <c r="C899" i="14"/>
  <c r="B899" i="14"/>
  <c r="I898" i="14"/>
  <c r="H898" i="14"/>
  <c r="G898" i="14"/>
  <c r="F898" i="14"/>
  <c r="E898" i="14"/>
  <c r="D898" i="14"/>
  <c r="C898" i="14"/>
  <c r="B898" i="14"/>
  <c r="I897" i="14"/>
  <c r="H897" i="14"/>
  <c r="G897" i="14"/>
  <c r="F897" i="14"/>
  <c r="E897" i="14"/>
  <c r="D897" i="14"/>
  <c r="C897" i="14"/>
  <c r="B897" i="14"/>
  <c r="I896" i="14"/>
  <c r="H896" i="14"/>
  <c r="G896" i="14"/>
  <c r="F896" i="14"/>
  <c r="E896" i="14"/>
  <c r="D896" i="14"/>
  <c r="C896" i="14"/>
  <c r="B896" i="14"/>
  <c r="I895" i="14"/>
  <c r="H895" i="14"/>
  <c r="G895" i="14"/>
  <c r="F895" i="14"/>
  <c r="E895" i="14"/>
  <c r="D895" i="14"/>
  <c r="C895" i="14"/>
  <c r="B895" i="14"/>
  <c r="I894" i="14"/>
  <c r="H894" i="14"/>
  <c r="G894" i="14"/>
  <c r="F894" i="14"/>
  <c r="E894" i="14"/>
  <c r="D894" i="14"/>
  <c r="C894" i="14"/>
  <c r="B894" i="14"/>
  <c r="I893" i="14"/>
  <c r="H893" i="14"/>
  <c r="G893" i="14"/>
  <c r="F893" i="14"/>
  <c r="E893" i="14"/>
  <c r="D893" i="14"/>
  <c r="C893" i="14"/>
  <c r="B893" i="14"/>
  <c r="I892" i="14"/>
  <c r="H892" i="14"/>
  <c r="G892" i="14"/>
  <c r="F892" i="14"/>
  <c r="E892" i="14"/>
  <c r="D892" i="14"/>
  <c r="C892" i="14"/>
  <c r="B892" i="14"/>
  <c r="I891" i="14"/>
  <c r="H891" i="14"/>
  <c r="G891" i="14"/>
  <c r="F891" i="14"/>
  <c r="E891" i="14"/>
  <c r="D891" i="14"/>
  <c r="C891" i="14"/>
  <c r="B891" i="14"/>
  <c r="I890" i="14"/>
  <c r="H890" i="14"/>
  <c r="G890" i="14"/>
  <c r="F890" i="14"/>
  <c r="E890" i="14"/>
  <c r="D890" i="14"/>
  <c r="C890" i="14"/>
  <c r="B890" i="14"/>
  <c r="I889" i="14"/>
  <c r="H889" i="14"/>
  <c r="G889" i="14"/>
  <c r="F889" i="14"/>
  <c r="E889" i="14"/>
  <c r="D889" i="14"/>
  <c r="C889" i="14"/>
  <c r="B889" i="14"/>
  <c r="I888" i="14"/>
  <c r="H888" i="14"/>
  <c r="G888" i="14"/>
  <c r="F888" i="14"/>
  <c r="E888" i="14"/>
  <c r="D888" i="14"/>
  <c r="C888" i="14"/>
  <c r="B888" i="14"/>
  <c r="I887" i="14"/>
  <c r="H887" i="14"/>
  <c r="G887" i="14"/>
  <c r="F887" i="14"/>
  <c r="E887" i="14"/>
  <c r="D887" i="14"/>
  <c r="C887" i="14"/>
  <c r="B887" i="14"/>
  <c r="I886" i="14"/>
  <c r="H886" i="14"/>
  <c r="G886" i="14"/>
  <c r="F886" i="14"/>
  <c r="E886" i="14"/>
  <c r="D886" i="14"/>
  <c r="C886" i="14"/>
  <c r="B886" i="14"/>
  <c r="I885" i="14"/>
  <c r="H885" i="14"/>
  <c r="G885" i="14"/>
  <c r="F885" i="14"/>
  <c r="E885" i="14"/>
  <c r="D885" i="14"/>
  <c r="C885" i="14"/>
  <c r="B885" i="14"/>
  <c r="I884" i="14"/>
  <c r="H884" i="14"/>
  <c r="G884" i="14"/>
  <c r="F884" i="14"/>
  <c r="E884" i="14"/>
  <c r="D884" i="14"/>
  <c r="C884" i="14"/>
  <c r="B884" i="14"/>
  <c r="I883" i="14"/>
  <c r="H883" i="14"/>
  <c r="G883" i="14"/>
  <c r="F883" i="14"/>
  <c r="E883" i="14"/>
  <c r="D883" i="14"/>
  <c r="C883" i="14"/>
  <c r="B883" i="14"/>
  <c r="I882" i="14"/>
  <c r="H882" i="14"/>
  <c r="G882" i="14"/>
  <c r="F882" i="14"/>
  <c r="E882" i="14"/>
  <c r="D882" i="14"/>
  <c r="C882" i="14"/>
  <c r="B882" i="14"/>
  <c r="I881" i="14"/>
  <c r="H881" i="14"/>
  <c r="G881" i="14"/>
  <c r="F881" i="14"/>
  <c r="E881" i="14"/>
  <c r="D881" i="14"/>
  <c r="C881" i="14"/>
  <c r="B881" i="14"/>
  <c r="I880" i="14"/>
  <c r="H880" i="14"/>
  <c r="G880" i="14"/>
  <c r="F880" i="14"/>
  <c r="E880" i="14"/>
  <c r="D880" i="14"/>
  <c r="C880" i="14"/>
  <c r="B880" i="14"/>
  <c r="I879" i="14"/>
  <c r="H879" i="14"/>
  <c r="G879" i="14"/>
  <c r="F879" i="14"/>
  <c r="E879" i="14"/>
  <c r="D879" i="14"/>
  <c r="C879" i="14"/>
  <c r="B879" i="14"/>
  <c r="I878" i="14"/>
  <c r="H878" i="14"/>
  <c r="G878" i="14"/>
  <c r="F878" i="14"/>
  <c r="E878" i="14"/>
  <c r="D878" i="14"/>
  <c r="C878" i="14"/>
  <c r="B878" i="14"/>
  <c r="I877" i="14"/>
  <c r="H877" i="14"/>
  <c r="G877" i="14"/>
  <c r="F877" i="14"/>
  <c r="E877" i="14"/>
  <c r="D877" i="14"/>
  <c r="C877" i="14"/>
  <c r="B877" i="14"/>
  <c r="I876" i="14"/>
  <c r="H876" i="14"/>
  <c r="G876" i="14"/>
  <c r="F876" i="14"/>
  <c r="E876" i="14"/>
  <c r="D876" i="14"/>
  <c r="C876" i="14"/>
  <c r="B876" i="14"/>
  <c r="I875" i="14"/>
  <c r="H875" i="14"/>
  <c r="G875" i="14"/>
  <c r="F875" i="14"/>
  <c r="E875" i="14"/>
  <c r="D875" i="14"/>
  <c r="C875" i="14"/>
  <c r="B875" i="14"/>
  <c r="I874" i="14"/>
  <c r="H874" i="14"/>
  <c r="G874" i="14"/>
  <c r="F874" i="14"/>
  <c r="E874" i="14"/>
  <c r="D874" i="14"/>
  <c r="C874" i="14"/>
  <c r="B874" i="14"/>
  <c r="I873" i="14"/>
  <c r="H873" i="14"/>
  <c r="G873" i="14"/>
  <c r="F873" i="14"/>
  <c r="E873" i="14"/>
  <c r="D873" i="14"/>
  <c r="C873" i="14"/>
  <c r="B873" i="14"/>
  <c r="I872" i="14"/>
  <c r="H872" i="14"/>
  <c r="G872" i="14"/>
  <c r="F872" i="14"/>
  <c r="E872" i="14"/>
  <c r="D872" i="14"/>
  <c r="C872" i="14"/>
  <c r="B872" i="14"/>
  <c r="I871" i="14"/>
  <c r="H871" i="14"/>
  <c r="G871" i="14"/>
  <c r="F871" i="14"/>
  <c r="E871" i="14"/>
  <c r="D871" i="14"/>
  <c r="C871" i="14"/>
  <c r="B871" i="14"/>
  <c r="I870" i="14"/>
  <c r="H870" i="14"/>
  <c r="G870" i="14"/>
  <c r="F870" i="14"/>
  <c r="E870" i="14"/>
  <c r="D870" i="14"/>
  <c r="C870" i="14"/>
  <c r="B870" i="14"/>
  <c r="I869" i="14"/>
  <c r="H869" i="14"/>
  <c r="G869" i="14"/>
  <c r="F869" i="14"/>
  <c r="E869" i="14"/>
  <c r="D869" i="14"/>
  <c r="C869" i="14"/>
  <c r="B869" i="14"/>
  <c r="I868" i="14"/>
  <c r="H868" i="14"/>
  <c r="G868" i="14"/>
  <c r="F868" i="14"/>
  <c r="E868" i="14"/>
  <c r="D868" i="14"/>
  <c r="C868" i="14"/>
  <c r="B868" i="14"/>
  <c r="I867" i="14"/>
  <c r="H867" i="14"/>
  <c r="G867" i="14"/>
  <c r="F867" i="14"/>
  <c r="E867" i="14"/>
  <c r="D867" i="14"/>
  <c r="C867" i="14"/>
  <c r="B867" i="14"/>
  <c r="I866" i="14"/>
  <c r="H866" i="14"/>
  <c r="G866" i="14"/>
  <c r="F866" i="14"/>
  <c r="E866" i="14"/>
  <c r="D866" i="14"/>
  <c r="C866" i="14"/>
  <c r="B866" i="14"/>
  <c r="I865" i="14"/>
  <c r="H865" i="14"/>
  <c r="G865" i="14"/>
  <c r="F865" i="14"/>
  <c r="E865" i="14"/>
  <c r="D865" i="14"/>
  <c r="C865" i="14"/>
  <c r="B865" i="14"/>
  <c r="I864" i="14"/>
  <c r="H864" i="14"/>
  <c r="G864" i="14"/>
  <c r="F864" i="14"/>
  <c r="E864" i="14"/>
  <c r="D864" i="14"/>
  <c r="C864" i="14"/>
  <c r="B864" i="14"/>
  <c r="I863" i="14"/>
  <c r="H863" i="14"/>
  <c r="G863" i="14"/>
  <c r="F863" i="14"/>
  <c r="E863" i="14"/>
  <c r="D863" i="14"/>
  <c r="C863" i="14"/>
  <c r="B863" i="14"/>
  <c r="I862" i="14"/>
  <c r="H862" i="14"/>
  <c r="G862" i="14"/>
  <c r="F862" i="14"/>
  <c r="E862" i="14"/>
  <c r="D862" i="14"/>
  <c r="C862" i="14"/>
  <c r="B862" i="14"/>
  <c r="I861" i="14"/>
  <c r="H861" i="14"/>
  <c r="G861" i="14"/>
  <c r="F861" i="14"/>
  <c r="E861" i="14"/>
  <c r="D861" i="14"/>
  <c r="C861" i="14"/>
  <c r="B861" i="14"/>
  <c r="I860" i="14"/>
  <c r="H860" i="14"/>
  <c r="G860" i="14"/>
  <c r="F860" i="14"/>
  <c r="E860" i="14"/>
  <c r="D860" i="14"/>
  <c r="C860" i="14"/>
  <c r="B860" i="14"/>
  <c r="I859" i="14"/>
  <c r="H859" i="14"/>
  <c r="G859" i="14"/>
  <c r="F859" i="14"/>
  <c r="E859" i="14"/>
  <c r="D859" i="14"/>
  <c r="C859" i="14"/>
  <c r="B859" i="14"/>
  <c r="I858" i="14"/>
  <c r="H858" i="14"/>
  <c r="G858" i="14"/>
  <c r="F858" i="14"/>
  <c r="E858" i="14"/>
  <c r="D858" i="14"/>
  <c r="C858" i="14"/>
  <c r="B858" i="14"/>
  <c r="I857" i="14"/>
  <c r="H857" i="14"/>
  <c r="G857" i="14"/>
  <c r="F857" i="14"/>
  <c r="E857" i="14"/>
  <c r="D857" i="14"/>
  <c r="C857" i="14"/>
  <c r="B857" i="14"/>
  <c r="I856" i="14"/>
  <c r="H856" i="14"/>
  <c r="G856" i="14"/>
  <c r="F856" i="14"/>
  <c r="E856" i="14"/>
  <c r="D856" i="14"/>
  <c r="C856" i="14"/>
  <c r="B856" i="14"/>
  <c r="I855" i="14"/>
  <c r="H855" i="14"/>
  <c r="G855" i="14"/>
  <c r="F855" i="14"/>
  <c r="E855" i="14"/>
  <c r="D855" i="14"/>
  <c r="C855" i="14"/>
  <c r="B855" i="14"/>
  <c r="I854" i="14"/>
  <c r="H854" i="14"/>
  <c r="G854" i="14"/>
  <c r="F854" i="14"/>
  <c r="E854" i="14"/>
  <c r="D854" i="14"/>
  <c r="C854" i="14"/>
  <c r="B854" i="14"/>
  <c r="I853" i="14"/>
  <c r="H853" i="14"/>
  <c r="G853" i="14"/>
  <c r="F853" i="14"/>
  <c r="E853" i="14"/>
  <c r="D853" i="14"/>
  <c r="C853" i="14"/>
  <c r="B853" i="14"/>
  <c r="I852" i="14"/>
  <c r="H852" i="14"/>
  <c r="G852" i="14"/>
  <c r="F852" i="14"/>
  <c r="E852" i="14"/>
  <c r="D852" i="14"/>
  <c r="C852" i="14"/>
  <c r="B852" i="14"/>
  <c r="I851" i="14"/>
  <c r="H851" i="14"/>
  <c r="G851" i="14"/>
  <c r="F851" i="14"/>
  <c r="E851" i="14"/>
  <c r="D851" i="14"/>
  <c r="C851" i="14"/>
  <c r="B851" i="14"/>
  <c r="I850" i="14"/>
  <c r="H850" i="14"/>
  <c r="G850" i="14"/>
  <c r="F850" i="14"/>
  <c r="E850" i="14"/>
  <c r="D850" i="14"/>
  <c r="C850" i="14"/>
  <c r="B850" i="14"/>
  <c r="I849" i="14"/>
  <c r="H849" i="14"/>
  <c r="G849" i="14"/>
  <c r="F849" i="14"/>
  <c r="E849" i="14"/>
  <c r="D849" i="14"/>
  <c r="C849" i="14"/>
  <c r="B849" i="14"/>
  <c r="I848" i="14"/>
  <c r="H848" i="14"/>
  <c r="G848" i="14"/>
  <c r="F848" i="14"/>
  <c r="E848" i="14"/>
  <c r="D848" i="14"/>
  <c r="C848" i="14"/>
  <c r="B848" i="14"/>
  <c r="I847" i="14"/>
  <c r="H847" i="14"/>
  <c r="G847" i="14"/>
  <c r="F847" i="14"/>
  <c r="E847" i="14"/>
  <c r="D847" i="14"/>
  <c r="C847" i="14"/>
  <c r="B847" i="14"/>
  <c r="I846" i="14"/>
  <c r="H846" i="14"/>
  <c r="G846" i="14"/>
  <c r="F846" i="14"/>
  <c r="E846" i="14"/>
  <c r="D846" i="14"/>
  <c r="C846" i="14"/>
  <c r="B846" i="14"/>
  <c r="I845" i="14"/>
  <c r="H845" i="14"/>
  <c r="G845" i="14"/>
  <c r="F845" i="14"/>
  <c r="E845" i="14"/>
  <c r="D845" i="14"/>
  <c r="C845" i="14"/>
  <c r="B845" i="14"/>
  <c r="I844" i="14"/>
  <c r="H844" i="14"/>
  <c r="G844" i="14"/>
  <c r="F844" i="14"/>
  <c r="E844" i="14"/>
  <c r="D844" i="14"/>
  <c r="C844" i="14"/>
  <c r="B844" i="14"/>
  <c r="I843" i="14"/>
  <c r="H843" i="14"/>
  <c r="G843" i="14"/>
  <c r="F843" i="14"/>
  <c r="E843" i="14"/>
  <c r="D843" i="14"/>
  <c r="C843" i="14"/>
  <c r="B843" i="14"/>
  <c r="I842" i="14"/>
  <c r="H842" i="14"/>
  <c r="G842" i="14"/>
  <c r="F842" i="14"/>
  <c r="E842" i="14"/>
  <c r="D842" i="14"/>
  <c r="C842" i="14"/>
  <c r="B842" i="14"/>
  <c r="I841" i="14"/>
  <c r="H841" i="14"/>
  <c r="G841" i="14"/>
  <c r="F841" i="14"/>
  <c r="E841" i="14"/>
  <c r="D841" i="14"/>
  <c r="C841" i="14"/>
  <c r="B841" i="14"/>
  <c r="I840" i="14"/>
  <c r="H840" i="14"/>
  <c r="G840" i="14"/>
  <c r="F840" i="14"/>
  <c r="E840" i="14"/>
  <c r="D840" i="14"/>
  <c r="C840" i="14"/>
  <c r="B840" i="14"/>
  <c r="I839" i="14"/>
  <c r="H839" i="14"/>
  <c r="G839" i="14"/>
  <c r="F839" i="14"/>
  <c r="E839" i="14"/>
  <c r="D839" i="14"/>
  <c r="C839" i="14"/>
  <c r="B839" i="14"/>
  <c r="I838" i="14"/>
  <c r="H838" i="14"/>
  <c r="G838" i="14"/>
  <c r="F838" i="14"/>
  <c r="E838" i="14"/>
  <c r="D838" i="14"/>
  <c r="C838" i="14"/>
  <c r="B838" i="14"/>
  <c r="I837" i="14"/>
  <c r="H837" i="14"/>
  <c r="G837" i="14"/>
  <c r="F837" i="14"/>
  <c r="E837" i="14"/>
  <c r="D837" i="14"/>
  <c r="C837" i="14"/>
  <c r="B837" i="14"/>
  <c r="I836" i="14"/>
  <c r="H836" i="14"/>
  <c r="G836" i="14"/>
  <c r="F836" i="14"/>
  <c r="E836" i="14"/>
  <c r="D836" i="14"/>
  <c r="C836" i="14"/>
  <c r="B836" i="14"/>
  <c r="I835" i="14"/>
  <c r="H835" i="14"/>
  <c r="G835" i="14"/>
  <c r="F835" i="14"/>
  <c r="E835" i="14"/>
  <c r="D835" i="14"/>
  <c r="C835" i="14"/>
  <c r="B835" i="14"/>
  <c r="I834" i="14"/>
  <c r="H834" i="14"/>
  <c r="G834" i="14"/>
  <c r="F834" i="14"/>
  <c r="E834" i="14"/>
  <c r="D834" i="14"/>
  <c r="C834" i="14"/>
  <c r="B834" i="14"/>
  <c r="I833" i="14"/>
  <c r="H833" i="14"/>
  <c r="G833" i="14"/>
  <c r="F833" i="14"/>
  <c r="E833" i="14"/>
  <c r="D833" i="14"/>
  <c r="C833" i="14"/>
  <c r="B833" i="14"/>
  <c r="I832" i="14"/>
  <c r="H832" i="14"/>
  <c r="G832" i="14"/>
  <c r="F832" i="14"/>
  <c r="E832" i="14"/>
  <c r="D832" i="14"/>
  <c r="C832" i="14"/>
  <c r="B832" i="14"/>
  <c r="I831" i="14"/>
  <c r="H831" i="14"/>
  <c r="G831" i="14"/>
  <c r="F831" i="14"/>
  <c r="E831" i="14"/>
  <c r="D831" i="14"/>
  <c r="C831" i="14"/>
  <c r="B831" i="14"/>
  <c r="I830" i="14"/>
  <c r="H830" i="14"/>
  <c r="G830" i="14"/>
  <c r="F830" i="14"/>
  <c r="E830" i="14"/>
  <c r="D830" i="14"/>
  <c r="C830" i="14"/>
  <c r="B830" i="14"/>
  <c r="I829" i="14"/>
  <c r="H829" i="14"/>
  <c r="G829" i="14"/>
  <c r="F829" i="14"/>
  <c r="E829" i="14"/>
  <c r="D829" i="14"/>
  <c r="C829" i="14"/>
  <c r="B829" i="14"/>
  <c r="I828" i="14"/>
  <c r="H828" i="14"/>
  <c r="G828" i="14"/>
  <c r="F828" i="14"/>
  <c r="E828" i="14"/>
  <c r="D828" i="14"/>
  <c r="C828" i="14"/>
  <c r="B828" i="14"/>
  <c r="I827" i="14"/>
  <c r="H827" i="14"/>
  <c r="G827" i="14"/>
  <c r="F827" i="14"/>
  <c r="E827" i="14"/>
  <c r="D827" i="14"/>
  <c r="C827" i="14"/>
  <c r="B827" i="14"/>
  <c r="I826" i="14"/>
  <c r="H826" i="14"/>
  <c r="G826" i="14"/>
  <c r="F826" i="14"/>
  <c r="E826" i="14"/>
  <c r="D826" i="14"/>
  <c r="C826" i="14"/>
  <c r="B826" i="14"/>
  <c r="I825" i="14"/>
  <c r="H825" i="14"/>
  <c r="G825" i="14"/>
  <c r="F825" i="14"/>
  <c r="E825" i="14"/>
  <c r="D825" i="14"/>
  <c r="C825" i="14"/>
  <c r="B825" i="14"/>
  <c r="I824" i="14"/>
  <c r="H824" i="14"/>
  <c r="G824" i="14"/>
  <c r="F824" i="14"/>
  <c r="E824" i="14"/>
  <c r="D824" i="14"/>
  <c r="C824" i="14"/>
  <c r="B824" i="14"/>
  <c r="I823" i="14"/>
  <c r="H823" i="14"/>
  <c r="G823" i="14"/>
  <c r="F823" i="14"/>
  <c r="E823" i="14"/>
  <c r="D823" i="14"/>
  <c r="C823" i="14"/>
  <c r="B823" i="14"/>
  <c r="I822" i="14"/>
  <c r="H822" i="14"/>
  <c r="G822" i="14"/>
  <c r="F822" i="14"/>
  <c r="E822" i="14"/>
  <c r="D822" i="14"/>
  <c r="C822" i="14"/>
  <c r="B822" i="14"/>
  <c r="I821" i="14"/>
  <c r="H821" i="14"/>
  <c r="G821" i="14"/>
  <c r="F821" i="14"/>
  <c r="E821" i="14"/>
  <c r="D821" i="14"/>
  <c r="C821" i="14"/>
  <c r="B821" i="14"/>
  <c r="I820" i="14"/>
  <c r="H820" i="14"/>
  <c r="G820" i="14"/>
  <c r="F820" i="14"/>
  <c r="E820" i="14"/>
  <c r="D820" i="14"/>
  <c r="C820" i="14"/>
  <c r="B820" i="14"/>
  <c r="I819" i="14"/>
  <c r="H819" i="14"/>
  <c r="G819" i="14"/>
  <c r="F819" i="14"/>
  <c r="E819" i="14"/>
  <c r="D819" i="14"/>
  <c r="C819" i="14"/>
  <c r="B819" i="14"/>
  <c r="I818" i="14"/>
  <c r="H818" i="14"/>
  <c r="G818" i="14"/>
  <c r="F818" i="14"/>
  <c r="E818" i="14"/>
  <c r="D818" i="14"/>
  <c r="C818" i="14"/>
  <c r="B818" i="14"/>
  <c r="I817" i="14"/>
  <c r="H817" i="14"/>
  <c r="G817" i="14"/>
  <c r="F817" i="14"/>
  <c r="E817" i="14"/>
  <c r="D817" i="14"/>
  <c r="C817" i="14"/>
  <c r="B817" i="14"/>
  <c r="I816" i="14"/>
  <c r="H816" i="14"/>
  <c r="G816" i="14"/>
  <c r="F816" i="14"/>
  <c r="E816" i="14"/>
  <c r="D816" i="14"/>
  <c r="C816" i="14"/>
  <c r="B816" i="14"/>
  <c r="I815" i="14"/>
  <c r="H815" i="14"/>
  <c r="G815" i="14"/>
  <c r="F815" i="14"/>
  <c r="E815" i="14"/>
  <c r="D815" i="14"/>
  <c r="C815" i="14"/>
  <c r="B815" i="14"/>
  <c r="I814" i="14"/>
  <c r="H814" i="14"/>
  <c r="G814" i="14"/>
  <c r="F814" i="14"/>
  <c r="E814" i="14"/>
  <c r="D814" i="14"/>
  <c r="C814" i="14"/>
  <c r="B814" i="14"/>
  <c r="I813" i="14"/>
  <c r="H813" i="14"/>
  <c r="G813" i="14"/>
  <c r="F813" i="14"/>
  <c r="E813" i="14"/>
  <c r="D813" i="14"/>
  <c r="C813" i="14"/>
  <c r="B813" i="14"/>
  <c r="I812" i="14"/>
  <c r="H812" i="14"/>
  <c r="G812" i="14"/>
  <c r="F812" i="14"/>
  <c r="E812" i="14"/>
  <c r="D812" i="14"/>
  <c r="C812" i="14"/>
  <c r="B812" i="14"/>
  <c r="I811" i="14"/>
  <c r="H811" i="14"/>
  <c r="G811" i="14"/>
  <c r="F811" i="14"/>
  <c r="E811" i="14"/>
  <c r="D811" i="14"/>
  <c r="C811" i="14"/>
  <c r="B811" i="14"/>
  <c r="I810" i="14"/>
  <c r="H810" i="14"/>
  <c r="G810" i="14"/>
  <c r="F810" i="14"/>
  <c r="E810" i="14"/>
  <c r="D810" i="14"/>
  <c r="C810" i="14"/>
  <c r="B810" i="14"/>
  <c r="I809" i="14"/>
  <c r="H809" i="14"/>
  <c r="G809" i="14"/>
  <c r="F809" i="14"/>
  <c r="E809" i="14"/>
  <c r="D809" i="14"/>
  <c r="C809" i="14"/>
  <c r="B809" i="14"/>
  <c r="I808" i="14"/>
  <c r="H808" i="14"/>
  <c r="G808" i="14"/>
  <c r="F808" i="14"/>
  <c r="E808" i="14"/>
  <c r="D808" i="14"/>
  <c r="C808" i="14"/>
  <c r="B808" i="14"/>
  <c r="I807" i="14"/>
  <c r="H807" i="14"/>
  <c r="G807" i="14"/>
  <c r="F807" i="14"/>
  <c r="E807" i="14"/>
  <c r="D807" i="14"/>
  <c r="C807" i="14"/>
  <c r="B807" i="14"/>
  <c r="I806" i="14"/>
  <c r="H806" i="14"/>
  <c r="G806" i="14"/>
  <c r="F806" i="14"/>
  <c r="E806" i="14"/>
  <c r="D806" i="14"/>
  <c r="C806" i="14"/>
  <c r="B806" i="14"/>
  <c r="I805" i="14"/>
  <c r="H805" i="14"/>
  <c r="G805" i="14"/>
  <c r="F805" i="14"/>
  <c r="E805" i="14"/>
  <c r="D805" i="14"/>
  <c r="C805" i="14"/>
  <c r="B805" i="14"/>
  <c r="I804" i="14"/>
  <c r="H804" i="14"/>
  <c r="G804" i="14"/>
  <c r="F804" i="14"/>
  <c r="E804" i="14"/>
  <c r="D804" i="14"/>
  <c r="C804" i="14"/>
  <c r="B804" i="14"/>
  <c r="I803" i="14"/>
  <c r="H803" i="14"/>
  <c r="G803" i="14"/>
  <c r="F803" i="14"/>
  <c r="E803" i="14"/>
  <c r="D803" i="14"/>
  <c r="C803" i="14"/>
  <c r="B803" i="14"/>
  <c r="I802" i="14"/>
  <c r="H802" i="14"/>
  <c r="G802" i="14"/>
  <c r="F802" i="14"/>
  <c r="E802" i="14"/>
  <c r="D802" i="14"/>
  <c r="C802" i="14"/>
  <c r="B802" i="14"/>
  <c r="I801" i="14"/>
  <c r="H801" i="14"/>
  <c r="G801" i="14"/>
  <c r="F801" i="14"/>
  <c r="E801" i="14"/>
  <c r="D801" i="14"/>
  <c r="C801" i="14"/>
  <c r="B801" i="14"/>
  <c r="I800" i="14"/>
  <c r="H800" i="14"/>
  <c r="G800" i="14"/>
  <c r="F800" i="14"/>
  <c r="E800" i="14"/>
  <c r="D800" i="14"/>
  <c r="C800" i="14"/>
  <c r="B800" i="14"/>
  <c r="I799" i="14"/>
  <c r="H799" i="14"/>
  <c r="G799" i="14"/>
  <c r="F799" i="14"/>
  <c r="E799" i="14"/>
  <c r="D799" i="14"/>
  <c r="C799" i="14"/>
  <c r="B799" i="14"/>
  <c r="I798" i="14"/>
  <c r="H798" i="14"/>
  <c r="G798" i="14"/>
  <c r="F798" i="14"/>
  <c r="E798" i="14"/>
  <c r="D798" i="14"/>
  <c r="C798" i="14"/>
  <c r="B798" i="14"/>
  <c r="I797" i="14"/>
  <c r="H797" i="14"/>
  <c r="G797" i="14"/>
  <c r="F797" i="14"/>
  <c r="E797" i="14"/>
  <c r="D797" i="14"/>
  <c r="C797" i="14"/>
  <c r="B797" i="14"/>
  <c r="I796" i="14"/>
  <c r="H796" i="14"/>
  <c r="G796" i="14"/>
  <c r="F796" i="14"/>
  <c r="E796" i="14"/>
  <c r="D796" i="14"/>
  <c r="C796" i="14"/>
  <c r="B796" i="14"/>
  <c r="I795" i="14"/>
  <c r="H795" i="14"/>
  <c r="G795" i="14"/>
  <c r="F795" i="14"/>
  <c r="E795" i="14"/>
  <c r="D795" i="14"/>
  <c r="C795" i="14"/>
  <c r="B795" i="14"/>
  <c r="I794" i="14"/>
  <c r="H794" i="14"/>
  <c r="G794" i="14"/>
  <c r="F794" i="14"/>
  <c r="E794" i="14"/>
  <c r="D794" i="14"/>
  <c r="C794" i="14"/>
  <c r="B794" i="14"/>
  <c r="I793" i="14"/>
  <c r="H793" i="14"/>
  <c r="G793" i="14"/>
  <c r="F793" i="14"/>
  <c r="E793" i="14"/>
  <c r="D793" i="14"/>
  <c r="C793" i="14"/>
  <c r="B793" i="14"/>
  <c r="I792" i="14"/>
  <c r="H792" i="14"/>
  <c r="G792" i="14"/>
  <c r="F792" i="14"/>
  <c r="E792" i="14"/>
  <c r="D792" i="14"/>
  <c r="C792" i="14"/>
  <c r="B792" i="14"/>
  <c r="I791" i="14"/>
  <c r="H791" i="14"/>
  <c r="G791" i="14"/>
  <c r="F791" i="14"/>
  <c r="E791" i="14"/>
  <c r="D791" i="14"/>
  <c r="C791" i="14"/>
  <c r="B791" i="14"/>
  <c r="I790" i="14"/>
  <c r="H790" i="14"/>
  <c r="G790" i="14"/>
  <c r="F790" i="14"/>
  <c r="E790" i="14"/>
  <c r="D790" i="14"/>
  <c r="C790" i="14"/>
  <c r="B790" i="14"/>
  <c r="I789" i="14"/>
  <c r="H789" i="14"/>
  <c r="G789" i="14"/>
  <c r="F789" i="14"/>
  <c r="E789" i="14"/>
  <c r="D789" i="14"/>
  <c r="C789" i="14"/>
  <c r="B789" i="14"/>
  <c r="I788" i="14"/>
  <c r="H788" i="14"/>
  <c r="G788" i="14"/>
  <c r="F788" i="14"/>
  <c r="E788" i="14"/>
  <c r="D788" i="14"/>
  <c r="C788" i="14"/>
  <c r="B788" i="14"/>
  <c r="I787" i="14"/>
  <c r="H787" i="14"/>
  <c r="G787" i="14"/>
  <c r="F787" i="14"/>
  <c r="E787" i="14"/>
  <c r="D787" i="14"/>
  <c r="C787" i="14"/>
  <c r="B787" i="14"/>
  <c r="I786" i="14"/>
  <c r="H786" i="14"/>
  <c r="G786" i="14"/>
  <c r="F786" i="14"/>
  <c r="E786" i="14"/>
  <c r="D786" i="14"/>
  <c r="C786" i="14"/>
  <c r="B786" i="14"/>
  <c r="I785" i="14"/>
  <c r="H785" i="14"/>
  <c r="G785" i="14"/>
  <c r="F785" i="14"/>
  <c r="E785" i="14"/>
  <c r="D785" i="14"/>
  <c r="C785" i="14"/>
  <c r="B785" i="14"/>
  <c r="I784" i="14"/>
  <c r="H784" i="14"/>
  <c r="G784" i="14"/>
  <c r="F784" i="14"/>
  <c r="E784" i="14"/>
  <c r="D784" i="14"/>
  <c r="C784" i="14"/>
  <c r="B784" i="14"/>
  <c r="I783" i="14"/>
  <c r="H783" i="14"/>
  <c r="G783" i="14"/>
  <c r="F783" i="14"/>
  <c r="E783" i="14"/>
  <c r="D783" i="14"/>
  <c r="C783" i="14"/>
  <c r="B783" i="14"/>
  <c r="I782" i="14"/>
  <c r="H782" i="14"/>
  <c r="G782" i="14"/>
  <c r="F782" i="14"/>
  <c r="E782" i="14"/>
  <c r="D782" i="14"/>
  <c r="C782" i="14"/>
  <c r="B782" i="14"/>
  <c r="I781" i="14"/>
  <c r="H781" i="14"/>
  <c r="G781" i="14"/>
  <c r="F781" i="14"/>
  <c r="E781" i="14"/>
  <c r="D781" i="14"/>
  <c r="C781" i="14"/>
  <c r="B781" i="14"/>
  <c r="I780" i="14"/>
  <c r="H780" i="14"/>
  <c r="G780" i="14"/>
  <c r="F780" i="14"/>
  <c r="E780" i="14"/>
  <c r="D780" i="14"/>
  <c r="C780" i="14"/>
  <c r="B780" i="14"/>
  <c r="I779" i="14"/>
  <c r="H779" i="14"/>
  <c r="G779" i="14"/>
  <c r="F779" i="14"/>
  <c r="E779" i="14"/>
  <c r="D779" i="14"/>
  <c r="C779" i="14"/>
  <c r="B779" i="14"/>
  <c r="I778" i="14"/>
  <c r="H778" i="14"/>
  <c r="G778" i="14"/>
  <c r="F778" i="14"/>
  <c r="E778" i="14"/>
  <c r="D778" i="14"/>
  <c r="C778" i="14"/>
  <c r="B778" i="14"/>
  <c r="I777" i="14"/>
  <c r="H777" i="14"/>
  <c r="G777" i="14"/>
  <c r="F777" i="14"/>
  <c r="E777" i="14"/>
  <c r="D777" i="14"/>
  <c r="C777" i="14"/>
  <c r="B777" i="14"/>
  <c r="I776" i="14"/>
  <c r="H776" i="14"/>
  <c r="G776" i="14"/>
  <c r="F776" i="14"/>
  <c r="E776" i="14"/>
  <c r="D776" i="14"/>
  <c r="C776" i="14"/>
  <c r="B776" i="14"/>
  <c r="I775" i="14"/>
  <c r="H775" i="14"/>
  <c r="G775" i="14"/>
  <c r="F775" i="14"/>
  <c r="E775" i="14"/>
  <c r="D775" i="14"/>
  <c r="C775" i="14"/>
  <c r="B775" i="14"/>
  <c r="I774" i="14"/>
  <c r="H774" i="14"/>
  <c r="G774" i="14"/>
  <c r="F774" i="14"/>
  <c r="E774" i="14"/>
  <c r="D774" i="14"/>
  <c r="C774" i="14"/>
  <c r="B774" i="14"/>
  <c r="I773" i="14"/>
  <c r="H773" i="14"/>
  <c r="G773" i="14"/>
  <c r="F773" i="14"/>
  <c r="E773" i="14"/>
  <c r="D773" i="14"/>
  <c r="C773" i="14"/>
  <c r="B773" i="14"/>
  <c r="I772" i="14"/>
  <c r="H772" i="14"/>
  <c r="G772" i="14"/>
  <c r="F772" i="14"/>
  <c r="E772" i="14"/>
  <c r="D772" i="14"/>
  <c r="C772" i="14"/>
  <c r="B772" i="14"/>
  <c r="I771" i="14"/>
  <c r="H771" i="14"/>
  <c r="G771" i="14"/>
  <c r="F771" i="14"/>
  <c r="E771" i="14"/>
  <c r="D771" i="14"/>
  <c r="C771" i="14"/>
  <c r="B771" i="14"/>
  <c r="I770" i="14"/>
  <c r="H770" i="14"/>
  <c r="G770" i="14"/>
  <c r="F770" i="14"/>
  <c r="E770" i="14"/>
  <c r="D770" i="14"/>
  <c r="C770" i="14"/>
  <c r="B770" i="14"/>
  <c r="I769" i="14"/>
  <c r="H769" i="14"/>
  <c r="G769" i="14"/>
  <c r="F769" i="14"/>
  <c r="E769" i="14"/>
  <c r="D769" i="14"/>
  <c r="C769" i="14"/>
  <c r="B769" i="14"/>
  <c r="I768" i="14"/>
  <c r="H768" i="14"/>
  <c r="G768" i="14"/>
  <c r="F768" i="14"/>
  <c r="E768" i="14"/>
  <c r="D768" i="14"/>
  <c r="C768" i="14"/>
  <c r="B768" i="14"/>
  <c r="I767" i="14"/>
  <c r="H767" i="14"/>
  <c r="G767" i="14"/>
  <c r="F767" i="14"/>
  <c r="E767" i="14"/>
  <c r="D767" i="14"/>
  <c r="C767" i="14"/>
  <c r="B767" i="14"/>
  <c r="I766" i="14"/>
  <c r="H766" i="14"/>
  <c r="G766" i="14"/>
  <c r="F766" i="14"/>
  <c r="E766" i="14"/>
  <c r="D766" i="14"/>
  <c r="C766" i="14"/>
  <c r="B766" i="14"/>
  <c r="I765" i="14"/>
  <c r="H765" i="14"/>
  <c r="G765" i="14"/>
  <c r="F765" i="14"/>
  <c r="E765" i="14"/>
  <c r="D765" i="14"/>
  <c r="C765" i="14"/>
  <c r="B765" i="14"/>
  <c r="I764" i="14"/>
  <c r="H764" i="14"/>
  <c r="G764" i="14"/>
  <c r="F764" i="14"/>
  <c r="E764" i="14"/>
  <c r="D764" i="14"/>
  <c r="C764" i="14"/>
  <c r="B764" i="14"/>
  <c r="I763" i="14"/>
  <c r="H763" i="14"/>
  <c r="G763" i="14"/>
  <c r="F763" i="14"/>
  <c r="E763" i="14"/>
  <c r="D763" i="14"/>
  <c r="C763" i="14"/>
  <c r="B763" i="14"/>
  <c r="I762" i="14"/>
  <c r="H762" i="14"/>
  <c r="G762" i="14"/>
  <c r="F762" i="14"/>
  <c r="E762" i="14"/>
  <c r="D762" i="14"/>
  <c r="C762" i="14"/>
  <c r="B762" i="14"/>
  <c r="I761" i="14"/>
  <c r="H761" i="14"/>
  <c r="G761" i="14"/>
  <c r="F761" i="14"/>
  <c r="E761" i="14"/>
  <c r="D761" i="14"/>
  <c r="C761" i="14"/>
  <c r="B761" i="14"/>
  <c r="I760" i="14"/>
  <c r="H760" i="14"/>
  <c r="G760" i="14"/>
  <c r="F760" i="14"/>
  <c r="E760" i="14"/>
  <c r="D760" i="14"/>
  <c r="C760" i="14"/>
  <c r="B760" i="14"/>
  <c r="I759" i="14"/>
  <c r="H759" i="14"/>
  <c r="G759" i="14"/>
  <c r="F759" i="14"/>
  <c r="E759" i="14"/>
  <c r="D759" i="14"/>
  <c r="C759" i="14"/>
  <c r="B759" i="14"/>
  <c r="I758" i="14"/>
  <c r="H758" i="14"/>
  <c r="G758" i="14"/>
  <c r="F758" i="14"/>
  <c r="E758" i="14"/>
  <c r="D758" i="14"/>
  <c r="C758" i="14"/>
  <c r="B758" i="14"/>
  <c r="I757" i="14"/>
  <c r="H757" i="14"/>
  <c r="G757" i="14"/>
  <c r="F757" i="14"/>
  <c r="E757" i="14"/>
  <c r="D757" i="14"/>
  <c r="C757" i="14"/>
  <c r="B757" i="14"/>
  <c r="I756" i="14"/>
  <c r="H756" i="14"/>
  <c r="G756" i="14"/>
  <c r="F756" i="14"/>
  <c r="E756" i="14"/>
  <c r="D756" i="14"/>
  <c r="C756" i="14"/>
  <c r="B756" i="14"/>
  <c r="I755" i="14"/>
  <c r="H755" i="14"/>
  <c r="G755" i="14"/>
  <c r="F755" i="14"/>
  <c r="E755" i="14"/>
  <c r="D755" i="14"/>
  <c r="C755" i="14"/>
  <c r="B755" i="14"/>
  <c r="I754" i="14"/>
  <c r="H754" i="14"/>
  <c r="G754" i="14"/>
  <c r="F754" i="14"/>
  <c r="E754" i="14"/>
  <c r="D754" i="14"/>
  <c r="C754" i="14"/>
  <c r="B754" i="14"/>
  <c r="I753" i="14"/>
  <c r="H753" i="14"/>
  <c r="G753" i="14"/>
  <c r="F753" i="14"/>
  <c r="E753" i="14"/>
  <c r="D753" i="14"/>
  <c r="C753" i="14"/>
  <c r="B753" i="14"/>
  <c r="I752" i="14"/>
  <c r="H752" i="14"/>
  <c r="G752" i="14"/>
  <c r="F752" i="14"/>
  <c r="E752" i="14"/>
  <c r="D752" i="14"/>
  <c r="C752" i="14"/>
  <c r="B752" i="14"/>
  <c r="I751" i="14"/>
  <c r="H751" i="14"/>
  <c r="G751" i="14"/>
  <c r="F751" i="14"/>
  <c r="E751" i="14"/>
  <c r="D751" i="14"/>
  <c r="C751" i="14"/>
  <c r="B751" i="14"/>
  <c r="I750" i="14"/>
  <c r="H750" i="14"/>
  <c r="G750" i="14"/>
  <c r="F750" i="14"/>
  <c r="E750" i="14"/>
  <c r="D750" i="14"/>
  <c r="C750" i="14"/>
  <c r="B750" i="14"/>
  <c r="I749" i="14"/>
  <c r="H749" i="14"/>
  <c r="G749" i="14"/>
  <c r="F749" i="14"/>
  <c r="E749" i="14"/>
  <c r="D749" i="14"/>
  <c r="C749" i="14"/>
  <c r="B749" i="14"/>
  <c r="I748" i="14"/>
  <c r="H748" i="14"/>
  <c r="G748" i="14"/>
  <c r="F748" i="14"/>
  <c r="E748" i="14"/>
  <c r="D748" i="14"/>
  <c r="C748" i="14"/>
  <c r="B748" i="14"/>
  <c r="I747" i="14"/>
  <c r="H747" i="14"/>
  <c r="G747" i="14"/>
  <c r="F747" i="14"/>
  <c r="E747" i="14"/>
  <c r="D747" i="14"/>
  <c r="C747" i="14"/>
  <c r="B747" i="14"/>
  <c r="I746" i="14"/>
  <c r="H746" i="14"/>
  <c r="G746" i="14"/>
  <c r="F746" i="14"/>
  <c r="E746" i="14"/>
  <c r="D746" i="14"/>
  <c r="C746" i="14"/>
  <c r="B746" i="14"/>
  <c r="I745" i="14"/>
  <c r="H745" i="14"/>
  <c r="G745" i="14"/>
  <c r="F745" i="14"/>
  <c r="E745" i="14"/>
  <c r="D745" i="14"/>
  <c r="C745" i="14"/>
  <c r="B745" i="14"/>
  <c r="I744" i="14"/>
  <c r="H744" i="14"/>
  <c r="G744" i="14"/>
  <c r="F744" i="14"/>
  <c r="E744" i="14"/>
  <c r="D744" i="14"/>
  <c r="C744" i="14"/>
  <c r="B744" i="14"/>
  <c r="I743" i="14"/>
  <c r="H743" i="14"/>
  <c r="G743" i="14"/>
  <c r="F743" i="14"/>
  <c r="E743" i="14"/>
  <c r="D743" i="14"/>
  <c r="C743" i="14"/>
  <c r="B743" i="14"/>
  <c r="I742" i="14"/>
  <c r="H742" i="14"/>
  <c r="G742" i="14"/>
  <c r="F742" i="14"/>
  <c r="E742" i="14"/>
  <c r="D742" i="14"/>
  <c r="C742" i="14"/>
  <c r="B742" i="14"/>
  <c r="I741" i="14"/>
  <c r="H741" i="14"/>
  <c r="G741" i="14"/>
  <c r="F741" i="14"/>
  <c r="E741" i="14"/>
  <c r="D741" i="14"/>
  <c r="C741" i="14"/>
  <c r="B741" i="14"/>
  <c r="I740" i="14"/>
  <c r="H740" i="14"/>
  <c r="G740" i="14"/>
  <c r="F740" i="14"/>
  <c r="E740" i="14"/>
  <c r="D740" i="14"/>
  <c r="C740" i="14"/>
  <c r="B740" i="14"/>
  <c r="I739" i="14"/>
  <c r="H739" i="14"/>
  <c r="G739" i="14"/>
  <c r="F739" i="14"/>
  <c r="E739" i="14"/>
  <c r="D739" i="14"/>
  <c r="C739" i="14"/>
  <c r="B739" i="14"/>
  <c r="I738" i="14"/>
  <c r="H738" i="14"/>
  <c r="G738" i="14"/>
  <c r="F738" i="14"/>
  <c r="E738" i="14"/>
  <c r="D738" i="14"/>
  <c r="C738" i="14"/>
  <c r="B738" i="14"/>
  <c r="I737" i="14"/>
  <c r="H737" i="14"/>
  <c r="G737" i="14"/>
  <c r="F737" i="14"/>
  <c r="E737" i="14"/>
  <c r="D737" i="14"/>
  <c r="C737" i="14"/>
  <c r="B737" i="14"/>
  <c r="I736" i="14"/>
  <c r="H736" i="14"/>
  <c r="G736" i="14"/>
  <c r="F736" i="14"/>
  <c r="E736" i="14"/>
  <c r="D736" i="14"/>
  <c r="C736" i="14"/>
  <c r="B736" i="14"/>
  <c r="I735" i="14"/>
  <c r="H735" i="14"/>
  <c r="G735" i="14"/>
  <c r="F735" i="14"/>
  <c r="E735" i="14"/>
  <c r="D735" i="14"/>
  <c r="C735" i="14"/>
  <c r="B735" i="14"/>
  <c r="I734" i="14"/>
  <c r="H734" i="14"/>
  <c r="G734" i="14"/>
  <c r="F734" i="14"/>
  <c r="E734" i="14"/>
  <c r="D734" i="14"/>
  <c r="C734" i="14"/>
  <c r="B734" i="14"/>
  <c r="I733" i="14"/>
  <c r="H733" i="14"/>
  <c r="G733" i="14"/>
  <c r="F733" i="14"/>
  <c r="E733" i="14"/>
  <c r="D733" i="14"/>
  <c r="C733" i="14"/>
  <c r="B733" i="14"/>
  <c r="I732" i="14"/>
  <c r="H732" i="14"/>
  <c r="G732" i="14"/>
  <c r="F732" i="14"/>
  <c r="E732" i="14"/>
  <c r="D732" i="14"/>
  <c r="C732" i="14"/>
  <c r="B732" i="14"/>
  <c r="I731" i="14"/>
  <c r="H731" i="14"/>
  <c r="G731" i="14"/>
  <c r="F731" i="14"/>
  <c r="E731" i="14"/>
  <c r="D731" i="14"/>
  <c r="C731" i="14"/>
  <c r="B731" i="14"/>
  <c r="I730" i="14"/>
  <c r="H730" i="14"/>
  <c r="G730" i="14"/>
  <c r="F730" i="14"/>
  <c r="E730" i="14"/>
  <c r="D730" i="14"/>
  <c r="C730" i="14"/>
  <c r="B730" i="14"/>
  <c r="I729" i="14"/>
  <c r="H729" i="14"/>
  <c r="G729" i="14"/>
  <c r="F729" i="14"/>
  <c r="E729" i="14"/>
  <c r="D729" i="14"/>
  <c r="C729" i="14"/>
  <c r="B729" i="14"/>
  <c r="I728" i="14"/>
  <c r="H728" i="14"/>
  <c r="G728" i="14"/>
  <c r="F728" i="14"/>
  <c r="E728" i="14"/>
  <c r="D728" i="14"/>
  <c r="C728" i="14"/>
  <c r="B728" i="14"/>
  <c r="I727" i="14"/>
  <c r="H727" i="14"/>
  <c r="G727" i="14"/>
  <c r="F727" i="14"/>
  <c r="E727" i="14"/>
  <c r="D727" i="14"/>
  <c r="C727" i="14"/>
  <c r="B727" i="14"/>
  <c r="I726" i="14"/>
  <c r="H726" i="14"/>
  <c r="G726" i="14"/>
  <c r="F726" i="14"/>
  <c r="E726" i="14"/>
  <c r="D726" i="14"/>
  <c r="C726" i="14"/>
  <c r="B726" i="14"/>
  <c r="I725" i="14"/>
  <c r="H725" i="14"/>
  <c r="G725" i="14"/>
  <c r="F725" i="14"/>
  <c r="E725" i="14"/>
  <c r="D725" i="14"/>
  <c r="C725" i="14"/>
  <c r="B725" i="14"/>
  <c r="I724" i="14"/>
  <c r="H724" i="14"/>
  <c r="G724" i="14"/>
  <c r="F724" i="14"/>
  <c r="E724" i="14"/>
  <c r="D724" i="14"/>
  <c r="C724" i="14"/>
  <c r="B724" i="14"/>
  <c r="I723" i="14"/>
  <c r="H723" i="14"/>
  <c r="G723" i="14"/>
  <c r="F723" i="14"/>
  <c r="E723" i="14"/>
  <c r="D723" i="14"/>
  <c r="C723" i="14"/>
  <c r="B723" i="14"/>
  <c r="I722" i="14"/>
  <c r="H722" i="14"/>
  <c r="G722" i="14"/>
  <c r="F722" i="14"/>
  <c r="E722" i="14"/>
  <c r="D722" i="14"/>
  <c r="C722" i="14"/>
  <c r="B722" i="14"/>
  <c r="I721" i="14"/>
  <c r="H721" i="14"/>
  <c r="G721" i="14"/>
  <c r="F721" i="14"/>
  <c r="E721" i="14"/>
  <c r="D721" i="14"/>
  <c r="C721" i="14"/>
  <c r="B721" i="14"/>
  <c r="I720" i="14"/>
  <c r="H720" i="14"/>
  <c r="G720" i="14"/>
  <c r="F720" i="14"/>
  <c r="E720" i="14"/>
  <c r="D720" i="14"/>
  <c r="C720" i="14"/>
  <c r="B720" i="14"/>
  <c r="I719" i="14"/>
  <c r="H719" i="14"/>
  <c r="G719" i="14"/>
  <c r="F719" i="14"/>
  <c r="E719" i="14"/>
  <c r="D719" i="14"/>
  <c r="C719" i="14"/>
  <c r="B719" i="14"/>
  <c r="I718" i="14"/>
  <c r="H718" i="14"/>
  <c r="G718" i="14"/>
  <c r="F718" i="14"/>
  <c r="E718" i="14"/>
  <c r="D718" i="14"/>
  <c r="C718" i="14"/>
  <c r="B718" i="14"/>
  <c r="I717" i="14"/>
  <c r="H717" i="14"/>
  <c r="G717" i="14"/>
  <c r="F717" i="14"/>
  <c r="E717" i="14"/>
  <c r="D717" i="14"/>
  <c r="C717" i="14"/>
  <c r="B717" i="14"/>
  <c r="I716" i="14"/>
  <c r="H716" i="14"/>
  <c r="G716" i="14"/>
  <c r="F716" i="14"/>
  <c r="E716" i="14"/>
  <c r="D716" i="14"/>
  <c r="C716" i="14"/>
  <c r="B716" i="14"/>
  <c r="I715" i="14"/>
  <c r="H715" i="14"/>
  <c r="G715" i="14"/>
  <c r="F715" i="14"/>
  <c r="E715" i="14"/>
  <c r="D715" i="14"/>
  <c r="C715" i="14"/>
  <c r="B715" i="14"/>
  <c r="I714" i="14"/>
  <c r="H714" i="14"/>
  <c r="G714" i="14"/>
  <c r="F714" i="14"/>
  <c r="E714" i="14"/>
  <c r="D714" i="14"/>
  <c r="C714" i="14"/>
  <c r="B714" i="14"/>
  <c r="I713" i="14"/>
  <c r="H713" i="14"/>
  <c r="G713" i="14"/>
  <c r="F713" i="14"/>
  <c r="E713" i="14"/>
  <c r="D713" i="14"/>
  <c r="C713" i="14"/>
  <c r="B713" i="14"/>
  <c r="I712" i="14"/>
  <c r="H712" i="14"/>
  <c r="G712" i="14"/>
  <c r="F712" i="14"/>
  <c r="E712" i="14"/>
  <c r="D712" i="14"/>
  <c r="C712" i="14"/>
  <c r="B712" i="14"/>
  <c r="I711" i="14"/>
  <c r="H711" i="14"/>
  <c r="G711" i="14"/>
  <c r="F711" i="14"/>
  <c r="E711" i="14"/>
  <c r="D711" i="14"/>
  <c r="C711" i="14"/>
  <c r="B711" i="14"/>
  <c r="I710" i="14"/>
  <c r="H710" i="14"/>
  <c r="G710" i="14"/>
  <c r="F710" i="14"/>
  <c r="E710" i="14"/>
  <c r="D710" i="14"/>
  <c r="C710" i="14"/>
  <c r="B710" i="14"/>
  <c r="I709" i="14"/>
  <c r="H709" i="14"/>
  <c r="G709" i="14"/>
  <c r="F709" i="14"/>
  <c r="E709" i="14"/>
  <c r="D709" i="14"/>
  <c r="C709" i="14"/>
  <c r="B709" i="14"/>
  <c r="I708" i="14"/>
  <c r="H708" i="14"/>
  <c r="G708" i="14"/>
  <c r="F708" i="14"/>
  <c r="E708" i="14"/>
  <c r="D708" i="14"/>
  <c r="C708" i="14"/>
  <c r="B708" i="14"/>
  <c r="I707" i="14"/>
  <c r="H707" i="14"/>
  <c r="G707" i="14"/>
  <c r="F707" i="14"/>
  <c r="E707" i="14"/>
  <c r="D707" i="14"/>
  <c r="C707" i="14"/>
  <c r="B707" i="14"/>
  <c r="I706" i="14"/>
  <c r="H706" i="14"/>
  <c r="G706" i="14"/>
  <c r="F706" i="14"/>
  <c r="E706" i="14"/>
  <c r="D706" i="14"/>
  <c r="C706" i="14"/>
  <c r="B706" i="14"/>
  <c r="I705" i="14"/>
  <c r="H705" i="14"/>
  <c r="G705" i="14"/>
  <c r="F705" i="14"/>
  <c r="E705" i="14"/>
  <c r="D705" i="14"/>
  <c r="C705" i="14"/>
  <c r="B705" i="14"/>
  <c r="I704" i="14"/>
  <c r="H704" i="14"/>
  <c r="G704" i="14"/>
  <c r="F704" i="14"/>
  <c r="E704" i="14"/>
  <c r="D704" i="14"/>
  <c r="C704" i="14"/>
  <c r="B704" i="14"/>
  <c r="I703" i="14"/>
  <c r="H703" i="14"/>
  <c r="G703" i="14"/>
  <c r="F703" i="14"/>
  <c r="E703" i="14"/>
  <c r="D703" i="14"/>
  <c r="C703" i="14"/>
  <c r="B703" i="14"/>
  <c r="I702" i="14"/>
  <c r="H702" i="14"/>
  <c r="G702" i="14"/>
  <c r="F702" i="14"/>
  <c r="E702" i="14"/>
  <c r="D702" i="14"/>
  <c r="C702" i="14"/>
  <c r="B702" i="14"/>
  <c r="I701" i="14"/>
  <c r="H701" i="14"/>
  <c r="G701" i="14"/>
  <c r="F701" i="14"/>
  <c r="E701" i="14"/>
  <c r="D701" i="14"/>
  <c r="C701" i="14"/>
  <c r="B701" i="14"/>
  <c r="I700" i="14"/>
  <c r="H700" i="14"/>
  <c r="G700" i="14"/>
  <c r="F700" i="14"/>
  <c r="E700" i="14"/>
  <c r="D700" i="14"/>
  <c r="C700" i="14"/>
  <c r="B700" i="14"/>
  <c r="I699" i="14"/>
  <c r="H699" i="14"/>
  <c r="G699" i="14"/>
  <c r="F699" i="14"/>
  <c r="E699" i="14"/>
  <c r="D699" i="14"/>
  <c r="C699" i="14"/>
  <c r="B699" i="14"/>
  <c r="I698" i="14"/>
  <c r="H698" i="14"/>
  <c r="G698" i="14"/>
  <c r="F698" i="14"/>
  <c r="E698" i="14"/>
  <c r="D698" i="14"/>
  <c r="C698" i="14"/>
  <c r="B698" i="14"/>
  <c r="I697" i="14"/>
  <c r="H697" i="14"/>
  <c r="G697" i="14"/>
  <c r="F697" i="14"/>
  <c r="E697" i="14"/>
  <c r="D697" i="14"/>
  <c r="C697" i="14"/>
  <c r="B697" i="14"/>
  <c r="I696" i="14"/>
  <c r="H696" i="14"/>
  <c r="G696" i="14"/>
  <c r="F696" i="14"/>
  <c r="E696" i="14"/>
  <c r="D696" i="14"/>
  <c r="C696" i="14"/>
  <c r="B696" i="14"/>
  <c r="I695" i="14"/>
  <c r="H695" i="14"/>
  <c r="G695" i="14"/>
  <c r="F695" i="14"/>
  <c r="E695" i="14"/>
  <c r="D695" i="14"/>
  <c r="C695" i="14"/>
  <c r="B695" i="14"/>
  <c r="I694" i="14"/>
  <c r="H694" i="14"/>
  <c r="G694" i="14"/>
  <c r="F694" i="14"/>
  <c r="E694" i="14"/>
  <c r="D694" i="14"/>
  <c r="C694" i="14"/>
  <c r="B694" i="14"/>
  <c r="I693" i="14"/>
  <c r="H693" i="14"/>
  <c r="G693" i="14"/>
  <c r="F693" i="14"/>
  <c r="E693" i="14"/>
  <c r="D693" i="14"/>
  <c r="C693" i="14"/>
  <c r="B693" i="14"/>
  <c r="I692" i="14"/>
  <c r="H692" i="14"/>
  <c r="G692" i="14"/>
  <c r="F692" i="14"/>
  <c r="E692" i="14"/>
  <c r="D692" i="14"/>
  <c r="C692" i="14"/>
  <c r="B692" i="14"/>
  <c r="I691" i="14"/>
  <c r="H691" i="14"/>
  <c r="G691" i="14"/>
  <c r="F691" i="14"/>
  <c r="E691" i="14"/>
  <c r="D691" i="14"/>
  <c r="C691" i="14"/>
  <c r="B691" i="14"/>
  <c r="I690" i="14"/>
  <c r="H690" i="14"/>
  <c r="G690" i="14"/>
  <c r="F690" i="14"/>
  <c r="E690" i="14"/>
  <c r="D690" i="14"/>
  <c r="C690" i="14"/>
  <c r="B690" i="14"/>
  <c r="I689" i="14"/>
  <c r="H689" i="14"/>
  <c r="G689" i="14"/>
  <c r="F689" i="14"/>
  <c r="E689" i="14"/>
  <c r="D689" i="14"/>
  <c r="C689" i="14"/>
  <c r="B689" i="14"/>
  <c r="I688" i="14"/>
  <c r="H688" i="14"/>
  <c r="G688" i="14"/>
  <c r="F688" i="14"/>
  <c r="E688" i="14"/>
  <c r="D688" i="14"/>
  <c r="C688" i="14"/>
  <c r="B688" i="14"/>
  <c r="I687" i="14"/>
  <c r="H687" i="14"/>
  <c r="G687" i="14"/>
  <c r="F687" i="14"/>
  <c r="E687" i="14"/>
  <c r="D687" i="14"/>
  <c r="C687" i="14"/>
  <c r="B687" i="14"/>
  <c r="I686" i="14"/>
  <c r="H686" i="14"/>
  <c r="G686" i="14"/>
  <c r="F686" i="14"/>
  <c r="E686" i="14"/>
  <c r="D686" i="14"/>
  <c r="C686" i="14"/>
  <c r="B686" i="14"/>
  <c r="I685" i="14"/>
  <c r="H685" i="14"/>
  <c r="G685" i="14"/>
  <c r="F685" i="14"/>
  <c r="E685" i="14"/>
  <c r="D685" i="14"/>
  <c r="C685" i="14"/>
  <c r="B685" i="14"/>
  <c r="I684" i="14"/>
  <c r="H684" i="14"/>
  <c r="G684" i="14"/>
  <c r="F684" i="14"/>
  <c r="E684" i="14"/>
  <c r="D684" i="14"/>
  <c r="C684" i="14"/>
  <c r="B684" i="14"/>
  <c r="I683" i="14"/>
  <c r="H683" i="14"/>
  <c r="G683" i="14"/>
  <c r="F683" i="14"/>
  <c r="E683" i="14"/>
  <c r="D683" i="14"/>
  <c r="C683" i="14"/>
  <c r="B683" i="14"/>
  <c r="I682" i="14"/>
  <c r="H682" i="14"/>
  <c r="G682" i="14"/>
  <c r="F682" i="14"/>
  <c r="E682" i="14"/>
  <c r="D682" i="14"/>
  <c r="C682" i="14"/>
  <c r="B682" i="14"/>
  <c r="I681" i="14"/>
  <c r="H681" i="14"/>
  <c r="G681" i="14"/>
  <c r="F681" i="14"/>
  <c r="E681" i="14"/>
  <c r="D681" i="14"/>
  <c r="C681" i="14"/>
  <c r="B681" i="14"/>
  <c r="I680" i="14"/>
  <c r="H680" i="14"/>
  <c r="G680" i="14"/>
  <c r="F680" i="14"/>
  <c r="E680" i="14"/>
  <c r="D680" i="14"/>
  <c r="C680" i="14"/>
  <c r="B680" i="14"/>
  <c r="I679" i="14"/>
  <c r="H679" i="14"/>
  <c r="G679" i="14"/>
  <c r="F679" i="14"/>
  <c r="E679" i="14"/>
  <c r="D679" i="14"/>
  <c r="C679" i="14"/>
  <c r="B679" i="14"/>
  <c r="I678" i="14"/>
  <c r="H678" i="14"/>
  <c r="G678" i="14"/>
  <c r="F678" i="14"/>
  <c r="E678" i="14"/>
  <c r="D678" i="14"/>
  <c r="C678" i="14"/>
  <c r="B678" i="14"/>
  <c r="I677" i="14"/>
  <c r="H677" i="14"/>
  <c r="G677" i="14"/>
  <c r="F677" i="14"/>
  <c r="E677" i="14"/>
  <c r="D677" i="14"/>
  <c r="C677" i="14"/>
  <c r="B677" i="14"/>
  <c r="I676" i="14"/>
  <c r="H676" i="14"/>
  <c r="G676" i="14"/>
  <c r="F676" i="14"/>
  <c r="E676" i="14"/>
  <c r="D676" i="14"/>
  <c r="C676" i="14"/>
  <c r="B676" i="14"/>
  <c r="I675" i="14"/>
  <c r="H675" i="14"/>
  <c r="G675" i="14"/>
  <c r="F675" i="14"/>
  <c r="E675" i="14"/>
  <c r="D675" i="14"/>
  <c r="C675" i="14"/>
  <c r="B675" i="14"/>
  <c r="I674" i="14"/>
  <c r="H674" i="14"/>
  <c r="G674" i="14"/>
  <c r="F674" i="14"/>
  <c r="E674" i="14"/>
  <c r="D674" i="14"/>
  <c r="C674" i="14"/>
  <c r="B674" i="14"/>
  <c r="I673" i="14"/>
  <c r="H673" i="14"/>
  <c r="G673" i="14"/>
  <c r="F673" i="14"/>
  <c r="E673" i="14"/>
  <c r="D673" i="14"/>
  <c r="C673" i="14"/>
  <c r="B673" i="14"/>
  <c r="I672" i="14"/>
  <c r="H672" i="14"/>
  <c r="G672" i="14"/>
  <c r="F672" i="14"/>
  <c r="E672" i="14"/>
  <c r="D672" i="14"/>
  <c r="C672" i="14"/>
  <c r="B672" i="14"/>
  <c r="I671" i="14"/>
  <c r="H671" i="14"/>
  <c r="G671" i="14"/>
  <c r="F671" i="14"/>
  <c r="E671" i="14"/>
  <c r="D671" i="14"/>
  <c r="C671" i="14"/>
  <c r="B671" i="14"/>
  <c r="I670" i="14"/>
  <c r="H670" i="14"/>
  <c r="G670" i="14"/>
  <c r="F670" i="14"/>
  <c r="E670" i="14"/>
  <c r="D670" i="14"/>
  <c r="C670" i="14"/>
  <c r="B670" i="14"/>
  <c r="I669" i="14"/>
  <c r="H669" i="14"/>
  <c r="G669" i="14"/>
  <c r="F669" i="14"/>
  <c r="E669" i="14"/>
  <c r="D669" i="14"/>
  <c r="C669" i="14"/>
  <c r="B669" i="14"/>
  <c r="I668" i="14"/>
  <c r="H668" i="14"/>
  <c r="G668" i="14"/>
  <c r="F668" i="14"/>
  <c r="E668" i="14"/>
  <c r="D668" i="14"/>
  <c r="C668" i="14"/>
  <c r="B668" i="14"/>
  <c r="I667" i="14"/>
  <c r="H667" i="14"/>
  <c r="G667" i="14"/>
  <c r="F667" i="14"/>
  <c r="E667" i="14"/>
  <c r="D667" i="14"/>
  <c r="C667" i="14"/>
  <c r="B667" i="14"/>
  <c r="I666" i="14"/>
  <c r="H666" i="14"/>
  <c r="G666" i="14"/>
  <c r="F666" i="14"/>
  <c r="E666" i="14"/>
  <c r="D666" i="14"/>
  <c r="C666" i="14"/>
  <c r="B666" i="14"/>
  <c r="I665" i="14"/>
  <c r="H665" i="14"/>
  <c r="G665" i="14"/>
  <c r="F665" i="14"/>
  <c r="E665" i="14"/>
  <c r="D665" i="14"/>
  <c r="C665" i="14"/>
  <c r="B665" i="14"/>
  <c r="I664" i="14"/>
  <c r="H664" i="14"/>
  <c r="G664" i="14"/>
  <c r="F664" i="14"/>
  <c r="E664" i="14"/>
  <c r="D664" i="14"/>
  <c r="C664" i="14"/>
  <c r="B664" i="14"/>
  <c r="I663" i="14"/>
  <c r="H663" i="14"/>
  <c r="G663" i="14"/>
  <c r="F663" i="14"/>
  <c r="E663" i="14"/>
  <c r="D663" i="14"/>
  <c r="C663" i="14"/>
  <c r="B663" i="14"/>
  <c r="I662" i="14"/>
  <c r="H662" i="14"/>
  <c r="G662" i="14"/>
  <c r="F662" i="14"/>
  <c r="E662" i="14"/>
  <c r="D662" i="14"/>
  <c r="C662" i="14"/>
  <c r="B662" i="14"/>
  <c r="I661" i="14"/>
  <c r="H661" i="14"/>
  <c r="G661" i="14"/>
  <c r="F661" i="14"/>
  <c r="E661" i="14"/>
  <c r="D661" i="14"/>
  <c r="C661" i="14"/>
  <c r="B661" i="14"/>
  <c r="I660" i="14"/>
  <c r="H660" i="14"/>
  <c r="G660" i="14"/>
  <c r="F660" i="14"/>
  <c r="E660" i="14"/>
  <c r="D660" i="14"/>
  <c r="C660" i="14"/>
  <c r="B660" i="14"/>
  <c r="I659" i="14"/>
  <c r="H659" i="14"/>
  <c r="G659" i="14"/>
  <c r="F659" i="14"/>
  <c r="E659" i="14"/>
  <c r="D659" i="14"/>
  <c r="C659" i="14"/>
  <c r="B659" i="14"/>
  <c r="I658" i="14"/>
  <c r="H658" i="14"/>
  <c r="G658" i="14"/>
  <c r="F658" i="14"/>
  <c r="E658" i="14"/>
  <c r="D658" i="14"/>
  <c r="C658" i="14"/>
  <c r="B658" i="14"/>
  <c r="I657" i="14"/>
  <c r="H657" i="14"/>
  <c r="G657" i="14"/>
  <c r="F657" i="14"/>
  <c r="E657" i="14"/>
  <c r="D657" i="14"/>
  <c r="C657" i="14"/>
  <c r="B657" i="14"/>
  <c r="I656" i="14"/>
  <c r="H656" i="14"/>
  <c r="G656" i="14"/>
  <c r="F656" i="14"/>
  <c r="E656" i="14"/>
  <c r="D656" i="14"/>
  <c r="C656" i="14"/>
  <c r="B656" i="14"/>
  <c r="I655" i="14"/>
  <c r="H655" i="14"/>
  <c r="G655" i="14"/>
  <c r="F655" i="14"/>
  <c r="E655" i="14"/>
  <c r="D655" i="14"/>
  <c r="C655" i="14"/>
  <c r="B655" i="14"/>
  <c r="I654" i="14"/>
  <c r="H654" i="14"/>
  <c r="G654" i="14"/>
  <c r="F654" i="14"/>
  <c r="E654" i="14"/>
  <c r="D654" i="14"/>
  <c r="C654" i="14"/>
  <c r="B654" i="14"/>
  <c r="I653" i="14"/>
  <c r="H653" i="14"/>
  <c r="G653" i="14"/>
  <c r="F653" i="14"/>
  <c r="E653" i="14"/>
  <c r="D653" i="14"/>
  <c r="C653" i="14"/>
  <c r="B653" i="14"/>
  <c r="I652" i="14"/>
  <c r="H652" i="14"/>
  <c r="G652" i="14"/>
  <c r="F652" i="14"/>
  <c r="E652" i="14"/>
  <c r="D652" i="14"/>
  <c r="C652" i="14"/>
  <c r="B652" i="14"/>
  <c r="I651" i="14"/>
  <c r="H651" i="14"/>
  <c r="G651" i="14"/>
  <c r="F651" i="14"/>
  <c r="E651" i="14"/>
  <c r="D651" i="14"/>
  <c r="C651" i="14"/>
  <c r="B651" i="14"/>
  <c r="I650" i="14"/>
  <c r="H650" i="14"/>
  <c r="G650" i="14"/>
  <c r="F650" i="14"/>
  <c r="E650" i="14"/>
  <c r="D650" i="14"/>
  <c r="C650" i="14"/>
  <c r="B650" i="14"/>
  <c r="I649" i="14"/>
  <c r="H649" i="14"/>
  <c r="G649" i="14"/>
  <c r="F649" i="14"/>
  <c r="E649" i="14"/>
  <c r="D649" i="14"/>
  <c r="C649" i="14"/>
  <c r="B649" i="14"/>
  <c r="I648" i="14"/>
  <c r="H648" i="14"/>
  <c r="G648" i="14"/>
  <c r="F648" i="14"/>
  <c r="E648" i="14"/>
  <c r="D648" i="14"/>
  <c r="C648" i="14"/>
  <c r="B648" i="14"/>
  <c r="I647" i="14"/>
  <c r="H647" i="14"/>
  <c r="G647" i="14"/>
  <c r="F647" i="14"/>
  <c r="E647" i="14"/>
  <c r="D647" i="14"/>
  <c r="C647" i="14"/>
  <c r="B647" i="14"/>
  <c r="I646" i="14"/>
  <c r="H646" i="14"/>
  <c r="G646" i="14"/>
  <c r="F646" i="14"/>
  <c r="E646" i="14"/>
  <c r="D646" i="14"/>
  <c r="C646" i="14"/>
  <c r="B646" i="14"/>
  <c r="I645" i="14"/>
  <c r="H645" i="14"/>
  <c r="G645" i="14"/>
  <c r="F645" i="14"/>
  <c r="E645" i="14"/>
  <c r="D645" i="14"/>
  <c r="C645" i="14"/>
  <c r="B645" i="14"/>
  <c r="I644" i="14"/>
  <c r="H644" i="14"/>
  <c r="G644" i="14"/>
  <c r="F644" i="14"/>
  <c r="E644" i="14"/>
  <c r="D644" i="14"/>
  <c r="C644" i="14"/>
  <c r="B644" i="14"/>
  <c r="I643" i="14"/>
  <c r="H643" i="14"/>
  <c r="G643" i="14"/>
  <c r="F643" i="14"/>
  <c r="E643" i="14"/>
  <c r="D643" i="14"/>
  <c r="C643" i="14"/>
  <c r="B643" i="14"/>
  <c r="I642" i="14"/>
  <c r="H642" i="14"/>
  <c r="G642" i="14"/>
  <c r="F642" i="14"/>
  <c r="E642" i="14"/>
  <c r="D642" i="14"/>
  <c r="C642" i="14"/>
  <c r="B642" i="14"/>
  <c r="I641" i="14"/>
  <c r="H641" i="14"/>
  <c r="G641" i="14"/>
  <c r="F641" i="14"/>
  <c r="E641" i="14"/>
  <c r="D641" i="14"/>
  <c r="C641" i="14"/>
  <c r="B641" i="14"/>
  <c r="I640" i="14"/>
  <c r="H640" i="14"/>
  <c r="G640" i="14"/>
  <c r="F640" i="14"/>
  <c r="E640" i="14"/>
  <c r="D640" i="14"/>
  <c r="C640" i="14"/>
  <c r="B640" i="14"/>
  <c r="I639" i="14"/>
  <c r="H639" i="14"/>
  <c r="G639" i="14"/>
  <c r="F639" i="14"/>
  <c r="E639" i="14"/>
  <c r="D639" i="14"/>
  <c r="C639" i="14"/>
  <c r="B639" i="14"/>
  <c r="I638" i="14"/>
  <c r="H638" i="14"/>
  <c r="G638" i="14"/>
  <c r="F638" i="14"/>
  <c r="E638" i="14"/>
  <c r="D638" i="14"/>
  <c r="C638" i="14"/>
  <c r="B638" i="14"/>
  <c r="I637" i="14"/>
  <c r="H637" i="14"/>
  <c r="G637" i="14"/>
  <c r="F637" i="14"/>
  <c r="E637" i="14"/>
  <c r="D637" i="14"/>
  <c r="C637" i="14"/>
  <c r="B637" i="14"/>
  <c r="I636" i="14"/>
  <c r="H636" i="14"/>
  <c r="G636" i="14"/>
  <c r="F636" i="14"/>
  <c r="E636" i="14"/>
  <c r="D636" i="14"/>
  <c r="C636" i="14"/>
  <c r="B636" i="14"/>
  <c r="I635" i="14"/>
  <c r="H635" i="14"/>
  <c r="G635" i="14"/>
  <c r="F635" i="14"/>
  <c r="E635" i="14"/>
  <c r="D635" i="14"/>
  <c r="C635" i="14"/>
  <c r="B635" i="14"/>
  <c r="I634" i="14"/>
  <c r="H634" i="14"/>
  <c r="G634" i="14"/>
  <c r="F634" i="14"/>
  <c r="E634" i="14"/>
  <c r="D634" i="14"/>
  <c r="C634" i="14"/>
  <c r="B634" i="14"/>
  <c r="I633" i="14"/>
  <c r="H633" i="14"/>
  <c r="G633" i="14"/>
  <c r="F633" i="14"/>
  <c r="E633" i="14"/>
  <c r="D633" i="14"/>
  <c r="C633" i="14"/>
  <c r="B633" i="14"/>
  <c r="I632" i="14"/>
  <c r="H632" i="14"/>
  <c r="G632" i="14"/>
  <c r="F632" i="14"/>
  <c r="E632" i="14"/>
  <c r="D632" i="14"/>
  <c r="C632" i="14"/>
  <c r="B632" i="14"/>
  <c r="I631" i="14"/>
  <c r="H631" i="14"/>
  <c r="G631" i="14"/>
  <c r="F631" i="14"/>
  <c r="E631" i="14"/>
  <c r="D631" i="14"/>
  <c r="C631" i="14"/>
  <c r="B631" i="14"/>
  <c r="I630" i="14"/>
  <c r="H630" i="14"/>
  <c r="G630" i="14"/>
  <c r="F630" i="14"/>
  <c r="E630" i="14"/>
  <c r="D630" i="14"/>
  <c r="C630" i="14"/>
  <c r="B630" i="14"/>
  <c r="I629" i="14"/>
  <c r="H629" i="14"/>
  <c r="G629" i="14"/>
  <c r="F629" i="14"/>
  <c r="E629" i="14"/>
  <c r="D629" i="14"/>
  <c r="C629" i="14"/>
  <c r="B629" i="14"/>
  <c r="I628" i="14"/>
  <c r="H628" i="14"/>
  <c r="G628" i="14"/>
  <c r="F628" i="14"/>
  <c r="E628" i="14"/>
  <c r="D628" i="14"/>
  <c r="C628" i="14"/>
  <c r="B628" i="14"/>
  <c r="I627" i="14"/>
  <c r="H627" i="14"/>
  <c r="G627" i="14"/>
  <c r="F627" i="14"/>
  <c r="E627" i="14"/>
  <c r="D627" i="14"/>
  <c r="C627" i="14"/>
  <c r="B627" i="14"/>
  <c r="I626" i="14"/>
  <c r="H626" i="14"/>
  <c r="G626" i="14"/>
  <c r="F626" i="14"/>
  <c r="E626" i="14"/>
  <c r="D626" i="14"/>
  <c r="C626" i="14"/>
  <c r="B626" i="14"/>
  <c r="I625" i="14"/>
  <c r="H625" i="14"/>
  <c r="G625" i="14"/>
  <c r="F625" i="14"/>
  <c r="E625" i="14"/>
  <c r="D625" i="14"/>
  <c r="C625" i="14"/>
  <c r="B625" i="14"/>
  <c r="I624" i="14"/>
  <c r="H624" i="14"/>
  <c r="G624" i="14"/>
  <c r="F624" i="14"/>
  <c r="E624" i="14"/>
  <c r="D624" i="14"/>
  <c r="C624" i="14"/>
  <c r="B624" i="14"/>
  <c r="I623" i="14"/>
  <c r="H623" i="14"/>
  <c r="G623" i="14"/>
  <c r="F623" i="14"/>
  <c r="E623" i="14"/>
  <c r="D623" i="14"/>
  <c r="C623" i="14"/>
  <c r="B623" i="14"/>
  <c r="I622" i="14"/>
  <c r="H622" i="14"/>
  <c r="G622" i="14"/>
  <c r="F622" i="14"/>
  <c r="E622" i="14"/>
  <c r="D622" i="14"/>
  <c r="C622" i="14"/>
  <c r="B622" i="14"/>
  <c r="I621" i="14"/>
  <c r="H621" i="14"/>
  <c r="G621" i="14"/>
  <c r="F621" i="14"/>
  <c r="E621" i="14"/>
  <c r="D621" i="14"/>
  <c r="C621" i="14"/>
  <c r="B621" i="14"/>
  <c r="I620" i="14"/>
  <c r="H620" i="14"/>
  <c r="G620" i="14"/>
  <c r="F620" i="14"/>
  <c r="E620" i="14"/>
  <c r="D620" i="14"/>
  <c r="C620" i="14"/>
  <c r="B620" i="14"/>
  <c r="I619" i="14"/>
  <c r="H619" i="14"/>
  <c r="G619" i="14"/>
  <c r="F619" i="14"/>
  <c r="E619" i="14"/>
  <c r="D619" i="14"/>
  <c r="C619" i="14"/>
  <c r="B619" i="14"/>
  <c r="I618" i="14"/>
  <c r="H618" i="14"/>
  <c r="G618" i="14"/>
  <c r="F618" i="14"/>
  <c r="E618" i="14"/>
  <c r="D618" i="14"/>
  <c r="C618" i="14"/>
  <c r="B618" i="14"/>
  <c r="I617" i="14"/>
  <c r="H617" i="14"/>
  <c r="G617" i="14"/>
  <c r="F617" i="14"/>
  <c r="E617" i="14"/>
  <c r="D617" i="14"/>
  <c r="C617" i="14"/>
  <c r="B617" i="14"/>
  <c r="I616" i="14"/>
  <c r="H616" i="14"/>
  <c r="G616" i="14"/>
  <c r="F616" i="14"/>
  <c r="E616" i="14"/>
  <c r="D616" i="14"/>
  <c r="C616" i="14"/>
  <c r="B616" i="14"/>
  <c r="I615" i="14"/>
  <c r="H615" i="14"/>
  <c r="G615" i="14"/>
  <c r="F615" i="14"/>
  <c r="E615" i="14"/>
  <c r="D615" i="14"/>
  <c r="C615" i="14"/>
  <c r="B615" i="14"/>
  <c r="I614" i="14"/>
  <c r="H614" i="14"/>
  <c r="G614" i="14"/>
  <c r="F614" i="14"/>
  <c r="E614" i="14"/>
  <c r="D614" i="14"/>
  <c r="C614" i="14"/>
  <c r="B614" i="14"/>
  <c r="I613" i="14"/>
  <c r="H613" i="14"/>
  <c r="G613" i="14"/>
  <c r="F613" i="14"/>
  <c r="E613" i="14"/>
  <c r="D613" i="14"/>
  <c r="C613" i="14"/>
  <c r="B613" i="14"/>
  <c r="I612" i="14"/>
  <c r="H612" i="14"/>
  <c r="G612" i="14"/>
  <c r="F612" i="14"/>
  <c r="E612" i="14"/>
  <c r="D612" i="14"/>
  <c r="C612" i="14"/>
  <c r="B612" i="14"/>
  <c r="I611" i="14"/>
  <c r="H611" i="14"/>
  <c r="G611" i="14"/>
  <c r="F611" i="14"/>
  <c r="E611" i="14"/>
  <c r="D611" i="14"/>
  <c r="C611" i="14"/>
  <c r="B611" i="14"/>
  <c r="I610" i="14"/>
  <c r="H610" i="14"/>
  <c r="G610" i="14"/>
  <c r="F610" i="14"/>
  <c r="E610" i="14"/>
  <c r="D610" i="14"/>
  <c r="C610" i="14"/>
  <c r="B610" i="14"/>
  <c r="I609" i="14"/>
  <c r="H609" i="14"/>
  <c r="G609" i="14"/>
  <c r="F609" i="14"/>
  <c r="E609" i="14"/>
  <c r="D609" i="14"/>
  <c r="C609" i="14"/>
  <c r="B609" i="14"/>
  <c r="I608" i="14"/>
  <c r="H608" i="14"/>
  <c r="G608" i="14"/>
  <c r="F608" i="14"/>
  <c r="E608" i="14"/>
  <c r="D608" i="14"/>
  <c r="C608" i="14"/>
  <c r="B608" i="14"/>
  <c r="I607" i="14"/>
  <c r="H607" i="14"/>
  <c r="G607" i="14"/>
  <c r="F607" i="14"/>
  <c r="E607" i="14"/>
  <c r="D607" i="14"/>
  <c r="C607" i="14"/>
  <c r="B607" i="14"/>
  <c r="I606" i="14"/>
  <c r="H606" i="14"/>
  <c r="G606" i="14"/>
  <c r="F606" i="14"/>
  <c r="E606" i="14"/>
  <c r="D606" i="14"/>
  <c r="C606" i="14"/>
  <c r="B606" i="14"/>
  <c r="I605" i="14"/>
  <c r="H605" i="14"/>
  <c r="G605" i="14"/>
  <c r="F605" i="14"/>
  <c r="E605" i="14"/>
  <c r="D605" i="14"/>
  <c r="C605" i="14"/>
  <c r="B605" i="14"/>
  <c r="I604" i="14"/>
  <c r="H604" i="14"/>
  <c r="G604" i="14"/>
  <c r="F604" i="14"/>
  <c r="E604" i="14"/>
  <c r="D604" i="14"/>
  <c r="C604" i="14"/>
  <c r="B604" i="14"/>
  <c r="I603" i="14"/>
  <c r="H603" i="14"/>
  <c r="G603" i="14"/>
  <c r="F603" i="14"/>
  <c r="E603" i="14"/>
  <c r="D603" i="14"/>
  <c r="C603" i="14"/>
  <c r="B603" i="14"/>
  <c r="I602" i="14"/>
  <c r="H602" i="14"/>
  <c r="G602" i="14"/>
  <c r="F602" i="14"/>
  <c r="E602" i="14"/>
  <c r="D602" i="14"/>
  <c r="C602" i="14"/>
  <c r="B602" i="14"/>
  <c r="I601" i="14"/>
  <c r="H601" i="14"/>
  <c r="G601" i="14"/>
  <c r="F601" i="14"/>
  <c r="E601" i="14"/>
  <c r="D601" i="14"/>
  <c r="C601" i="14"/>
  <c r="B601" i="14"/>
  <c r="I600" i="14"/>
  <c r="H600" i="14"/>
  <c r="G600" i="14"/>
  <c r="F600" i="14"/>
  <c r="E600" i="14"/>
  <c r="D600" i="14"/>
  <c r="C600" i="14"/>
  <c r="B600" i="14"/>
  <c r="I599" i="14"/>
  <c r="H599" i="14"/>
  <c r="G599" i="14"/>
  <c r="F599" i="14"/>
  <c r="E599" i="14"/>
  <c r="D599" i="14"/>
  <c r="C599" i="14"/>
  <c r="B599" i="14"/>
  <c r="I598" i="14"/>
  <c r="H598" i="14"/>
  <c r="G598" i="14"/>
  <c r="F598" i="14"/>
  <c r="E598" i="14"/>
  <c r="D598" i="14"/>
  <c r="C598" i="14"/>
  <c r="B598" i="14"/>
  <c r="I597" i="14"/>
  <c r="H597" i="14"/>
  <c r="G597" i="14"/>
  <c r="F597" i="14"/>
  <c r="E597" i="14"/>
  <c r="D597" i="14"/>
  <c r="C597" i="14"/>
  <c r="B597" i="14"/>
  <c r="I596" i="14"/>
  <c r="H596" i="14"/>
  <c r="G596" i="14"/>
  <c r="F596" i="14"/>
  <c r="E596" i="14"/>
  <c r="D596" i="14"/>
  <c r="C596" i="14"/>
  <c r="B596" i="14"/>
  <c r="I595" i="14"/>
  <c r="H595" i="14"/>
  <c r="G595" i="14"/>
  <c r="F595" i="14"/>
  <c r="E595" i="14"/>
  <c r="D595" i="14"/>
  <c r="C595" i="14"/>
  <c r="B595" i="14"/>
  <c r="I594" i="14"/>
  <c r="H594" i="14"/>
  <c r="G594" i="14"/>
  <c r="F594" i="14"/>
  <c r="E594" i="14"/>
  <c r="D594" i="14"/>
  <c r="C594" i="14"/>
  <c r="B594" i="14"/>
  <c r="I593" i="14"/>
  <c r="H593" i="14"/>
  <c r="G593" i="14"/>
  <c r="F593" i="14"/>
  <c r="E593" i="14"/>
  <c r="D593" i="14"/>
  <c r="C593" i="14"/>
  <c r="B593" i="14"/>
  <c r="I592" i="14"/>
  <c r="H592" i="14"/>
  <c r="G592" i="14"/>
  <c r="F592" i="14"/>
  <c r="E592" i="14"/>
  <c r="D592" i="14"/>
  <c r="C592" i="14"/>
  <c r="B592" i="14"/>
  <c r="I591" i="14"/>
  <c r="H591" i="14"/>
  <c r="G591" i="14"/>
  <c r="F591" i="14"/>
  <c r="E591" i="14"/>
  <c r="D591" i="14"/>
  <c r="C591" i="14"/>
  <c r="B591" i="14"/>
  <c r="I590" i="14"/>
  <c r="H590" i="14"/>
  <c r="G590" i="14"/>
  <c r="F590" i="14"/>
  <c r="E590" i="14"/>
  <c r="D590" i="14"/>
  <c r="C590" i="14"/>
  <c r="B590" i="14"/>
  <c r="I589" i="14"/>
  <c r="H589" i="14"/>
  <c r="G589" i="14"/>
  <c r="F589" i="14"/>
  <c r="E589" i="14"/>
  <c r="D589" i="14"/>
  <c r="C589" i="14"/>
  <c r="B589" i="14"/>
  <c r="I588" i="14"/>
  <c r="H588" i="14"/>
  <c r="G588" i="14"/>
  <c r="F588" i="14"/>
  <c r="E588" i="14"/>
  <c r="D588" i="14"/>
  <c r="C588" i="14"/>
  <c r="B588" i="14"/>
  <c r="I587" i="14"/>
  <c r="H587" i="14"/>
  <c r="G587" i="14"/>
  <c r="F587" i="14"/>
  <c r="E587" i="14"/>
  <c r="D587" i="14"/>
  <c r="C587" i="14"/>
  <c r="B587" i="14"/>
  <c r="I586" i="14"/>
  <c r="H586" i="14"/>
  <c r="G586" i="14"/>
  <c r="F586" i="14"/>
  <c r="E586" i="14"/>
  <c r="D586" i="14"/>
  <c r="C586" i="14"/>
  <c r="B586" i="14"/>
  <c r="I585" i="14"/>
  <c r="H585" i="14"/>
  <c r="G585" i="14"/>
  <c r="F585" i="14"/>
  <c r="E585" i="14"/>
  <c r="D585" i="14"/>
  <c r="C585" i="14"/>
  <c r="B585" i="14"/>
  <c r="I584" i="14"/>
  <c r="H584" i="14"/>
  <c r="G584" i="14"/>
  <c r="F584" i="14"/>
  <c r="E584" i="14"/>
  <c r="D584" i="14"/>
  <c r="C584" i="14"/>
  <c r="B584" i="14"/>
  <c r="I583" i="14"/>
  <c r="H583" i="14"/>
  <c r="G583" i="14"/>
  <c r="F583" i="14"/>
  <c r="E583" i="14"/>
  <c r="D583" i="14"/>
  <c r="C583" i="14"/>
  <c r="B583" i="14"/>
  <c r="I582" i="14"/>
  <c r="H582" i="14"/>
  <c r="G582" i="14"/>
  <c r="F582" i="14"/>
  <c r="E582" i="14"/>
  <c r="D582" i="14"/>
  <c r="C582" i="14"/>
  <c r="B582" i="14"/>
  <c r="I581" i="14"/>
  <c r="H581" i="14"/>
  <c r="G581" i="14"/>
  <c r="F581" i="14"/>
  <c r="E581" i="14"/>
  <c r="D581" i="14"/>
  <c r="C581" i="14"/>
  <c r="B581" i="14"/>
  <c r="I580" i="14"/>
  <c r="H580" i="14"/>
  <c r="G580" i="14"/>
  <c r="F580" i="14"/>
  <c r="E580" i="14"/>
  <c r="D580" i="14"/>
  <c r="C580" i="14"/>
  <c r="B580" i="14"/>
  <c r="I579" i="14"/>
  <c r="H579" i="14"/>
  <c r="G579" i="14"/>
  <c r="F579" i="14"/>
  <c r="E579" i="14"/>
  <c r="D579" i="14"/>
  <c r="C579" i="14"/>
  <c r="B579" i="14"/>
  <c r="I578" i="14"/>
  <c r="H578" i="14"/>
  <c r="G578" i="14"/>
  <c r="F578" i="14"/>
  <c r="E578" i="14"/>
  <c r="D578" i="14"/>
  <c r="C578" i="14"/>
  <c r="B578" i="14"/>
  <c r="I577" i="14"/>
  <c r="H577" i="14"/>
  <c r="G577" i="14"/>
  <c r="F577" i="14"/>
  <c r="E577" i="14"/>
  <c r="D577" i="14"/>
  <c r="C577" i="14"/>
  <c r="B577" i="14"/>
  <c r="I576" i="14"/>
  <c r="H576" i="14"/>
  <c r="G576" i="14"/>
  <c r="F576" i="14"/>
  <c r="E576" i="14"/>
  <c r="D576" i="14"/>
  <c r="C576" i="14"/>
  <c r="B576" i="14"/>
  <c r="I575" i="14"/>
  <c r="H575" i="14"/>
  <c r="G575" i="14"/>
  <c r="F575" i="14"/>
  <c r="E575" i="14"/>
  <c r="D575" i="14"/>
  <c r="C575" i="14"/>
  <c r="B575" i="14"/>
  <c r="I574" i="14"/>
  <c r="H574" i="14"/>
  <c r="G574" i="14"/>
  <c r="F574" i="14"/>
  <c r="E574" i="14"/>
  <c r="D574" i="14"/>
  <c r="C574" i="14"/>
  <c r="B574" i="14"/>
  <c r="I573" i="14"/>
  <c r="H573" i="14"/>
  <c r="G573" i="14"/>
  <c r="F573" i="14"/>
  <c r="E573" i="14"/>
  <c r="D573" i="14"/>
  <c r="C573" i="14"/>
  <c r="B573" i="14"/>
  <c r="I572" i="14"/>
  <c r="H572" i="14"/>
  <c r="G572" i="14"/>
  <c r="F572" i="14"/>
  <c r="E572" i="14"/>
  <c r="D572" i="14"/>
  <c r="C572" i="14"/>
  <c r="B572" i="14"/>
  <c r="I571" i="14"/>
  <c r="H571" i="14"/>
  <c r="G571" i="14"/>
  <c r="F571" i="14"/>
  <c r="E571" i="14"/>
  <c r="D571" i="14"/>
  <c r="C571" i="14"/>
  <c r="B571" i="14"/>
  <c r="I570" i="14"/>
  <c r="H570" i="14"/>
  <c r="G570" i="14"/>
  <c r="F570" i="14"/>
  <c r="E570" i="14"/>
  <c r="D570" i="14"/>
  <c r="C570" i="14"/>
  <c r="B570" i="14"/>
  <c r="I569" i="14"/>
  <c r="H569" i="14"/>
  <c r="G569" i="14"/>
  <c r="F569" i="14"/>
  <c r="E569" i="14"/>
  <c r="D569" i="14"/>
  <c r="C569" i="14"/>
  <c r="B569" i="14"/>
  <c r="I568" i="14"/>
  <c r="H568" i="14"/>
  <c r="G568" i="14"/>
  <c r="F568" i="14"/>
  <c r="E568" i="14"/>
  <c r="D568" i="14"/>
  <c r="C568" i="14"/>
  <c r="B568" i="14"/>
  <c r="I567" i="14"/>
  <c r="H567" i="14"/>
  <c r="G567" i="14"/>
  <c r="F567" i="14"/>
  <c r="E567" i="14"/>
  <c r="D567" i="14"/>
  <c r="C567" i="14"/>
  <c r="B567" i="14"/>
  <c r="I566" i="14"/>
  <c r="H566" i="14"/>
  <c r="G566" i="14"/>
  <c r="F566" i="14"/>
  <c r="E566" i="14"/>
  <c r="D566" i="14"/>
  <c r="C566" i="14"/>
  <c r="B566" i="14"/>
  <c r="I565" i="14"/>
  <c r="H565" i="14"/>
  <c r="G565" i="14"/>
  <c r="F565" i="14"/>
  <c r="E565" i="14"/>
  <c r="D565" i="14"/>
  <c r="C565" i="14"/>
  <c r="B565" i="14"/>
  <c r="I564" i="14"/>
  <c r="H564" i="14"/>
  <c r="G564" i="14"/>
  <c r="F564" i="14"/>
  <c r="E564" i="14"/>
  <c r="D564" i="14"/>
  <c r="C564" i="14"/>
  <c r="B564" i="14"/>
  <c r="I563" i="14"/>
  <c r="H563" i="14"/>
  <c r="G563" i="14"/>
  <c r="F563" i="14"/>
  <c r="E563" i="14"/>
  <c r="D563" i="14"/>
  <c r="C563" i="14"/>
  <c r="B563" i="14"/>
  <c r="I562" i="14"/>
  <c r="H562" i="14"/>
  <c r="G562" i="14"/>
  <c r="F562" i="14"/>
  <c r="E562" i="14"/>
  <c r="D562" i="14"/>
  <c r="C562" i="14"/>
  <c r="B562" i="14"/>
  <c r="I561" i="14"/>
  <c r="H561" i="14"/>
  <c r="G561" i="14"/>
  <c r="F561" i="14"/>
  <c r="E561" i="14"/>
  <c r="D561" i="14"/>
  <c r="C561" i="14"/>
  <c r="B561" i="14"/>
  <c r="I560" i="14"/>
  <c r="H560" i="14"/>
  <c r="G560" i="14"/>
  <c r="F560" i="14"/>
  <c r="E560" i="14"/>
  <c r="D560" i="14"/>
  <c r="C560" i="14"/>
  <c r="B560" i="14"/>
  <c r="I559" i="14"/>
  <c r="H559" i="14"/>
  <c r="G559" i="14"/>
  <c r="F559" i="14"/>
  <c r="E559" i="14"/>
  <c r="D559" i="14"/>
  <c r="C559" i="14"/>
  <c r="B559" i="14"/>
  <c r="I558" i="14"/>
  <c r="H558" i="14"/>
  <c r="G558" i="14"/>
  <c r="F558" i="14"/>
  <c r="E558" i="14"/>
  <c r="D558" i="14"/>
  <c r="C558" i="14"/>
  <c r="B558" i="14"/>
  <c r="I557" i="14"/>
  <c r="H557" i="14"/>
  <c r="G557" i="14"/>
  <c r="F557" i="14"/>
  <c r="E557" i="14"/>
  <c r="D557" i="14"/>
  <c r="C557" i="14"/>
  <c r="B557" i="14"/>
  <c r="I556" i="14"/>
  <c r="H556" i="14"/>
  <c r="G556" i="14"/>
  <c r="F556" i="14"/>
  <c r="E556" i="14"/>
  <c r="D556" i="14"/>
  <c r="C556" i="14"/>
  <c r="B556" i="14"/>
  <c r="I555" i="14"/>
  <c r="H555" i="14"/>
  <c r="G555" i="14"/>
  <c r="F555" i="14"/>
  <c r="E555" i="14"/>
  <c r="D555" i="14"/>
  <c r="C555" i="14"/>
  <c r="B555" i="14"/>
  <c r="I554" i="14"/>
  <c r="H554" i="14"/>
  <c r="G554" i="14"/>
  <c r="F554" i="14"/>
  <c r="E554" i="14"/>
  <c r="D554" i="14"/>
  <c r="C554" i="14"/>
  <c r="B554" i="14"/>
  <c r="I553" i="14"/>
  <c r="H553" i="14"/>
  <c r="G553" i="14"/>
  <c r="F553" i="14"/>
  <c r="E553" i="14"/>
  <c r="D553" i="14"/>
  <c r="C553" i="14"/>
  <c r="B553" i="14"/>
  <c r="I552" i="14"/>
  <c r="H552" i="14"/>
  <c r="G552" i="14"/>
  <c r="F552" i="14"/>
  <c r="E552" i="14"/>
  <c r="D552" i="14"/>
  <c r="C552" i="14"/>
  <c r="B552" i="14"/>
  <c r="I551" i="14"/>
  <c r="H551" i="14"/>
  <c r="G551" i="14"/>
  <c r="F551" i="14"/>
  <c r="E551" i="14"/>
  <c r="D551" i="14"/>
  <c r="C551" i="14"/>
  <c r="B551" i="14"/>
  <c r="I550" i="14"/>
  <c r="H550" i="14"/>
  <c r="G550" i="14"/>
  <c r="F550" i="14"/>
  <c r="E550" i="14"/>
  <c r="D550" i="14"/>
  <c r="C550" i="14"/>
  <c r="B550" i="14"/>
  <c r="I549" i="14"/>
  <c r="H549" i="14"/>
  <c r="G549" i="14"/>
  <c r="F549" i="14"/>
  <c r="E549" i="14"/>
  <c r="D549" i="14"/>
  <c r="C549" i="14"/>
  <c r="B549" i="14"/>
  <c r="I548" i="14"/>
  <c r="H548" i="14"/>
  <c r="G548" i="14"/>
  <c r="F548" i="14"/>
  <c r="E548" i="14"/>
  <c r="D548" i="14"/>
  <c r="C548" i="14"/>
  <c r="B548" i="14"/>
  <c r="I547" i="14"/>
  <c r="H547" i="14"/>
  <c r="G547" i="14"/>
  <c r="F547" i="14"/>
  <c r="E547" i="14"/>
  <c r="D547" i="14"/>
  <c r="C547" i="14"/>
  <c r="B547" i="14"/>
  <c r="I546" i="14"/>
  <c r="H546" i="14"/>
  <c r="G546" i="14"/>
  <c r="F546" i="14"/>
  <c r="E546" i="14"/>
  <c r="D546" i="14"/>
  <c r="C546" i="14"/>
  <c r="B546" i="14"/>
  <c r="I545" i="14"/>
  <c r="H545" i="14"/>
  <c r="G545" i="14"/>
  <c r="F545" i="14"/>
  <c r="E545" i="14"/>
  <c r="D545" i="14"/>
  <c r="C545" i="14"/>
  <c r="B545" i="14"/>
  <c r="I544" i="14"/>
  <c r="H544" i="14"/>
  <c r="G544" i="14"/>
  <c r="F544" i="14"/>
  <c r="E544" i="14"/>
  <c r="D544" i="14"/>
  <c r="C544" i="14"/>
  <c r="B544" i="14"/>
  <c r="I543" i="14"/>
  <c r="H543" i="14"/>
  <c r="G543" i="14"/>
  <c r="F543" i="14"/>
  <c r="E543" i="14"/>
  <c r="D543" i="14"/>
  <c r="C543" i="14"/>
  <c r="B543" i="14"/>
  <c r="I542" i="14"/>
  <c r="H542" i="14"/>
  <c r="G542" i="14"/>
  <c r="F542" i="14"/>
  <c r="E542" i="14"/>
  <c r="D542" i="14"/>
  <c r="C542" i="14"/>
  <c r="B542" i="14"/>
  <c r="I541" i="14"/>
  <c r="H541" i="14"/>
  <c r="G541" i="14"/>
  <c r="F541" i="14"/>
  <c r="E541" i="14"/>
  <c r="D541" i="14"/>
  <c r="C541" i="14"/>
  <c r="B541" i="14"/>
  <c r="I540" i="14"/>
  <c r="H540" i="14"/>
  <c r="G540" i="14"/>
  <c r="F540" i="14"/>
  <c r="E540" i="14"/>
  <c r="D540" i="14"/>
  <c r="C540" i="14"/>
  <c r="B540" i="14"/>
  <c r="I539" i="14"/>
  <c r="H539" i="14"/>
  <c r="G539" i="14"/>
  <c r="F539" i="14"/>
  <c r="E539" i="14"/>
  <c r="D539" i="14"/>
  <c r="C539" i="14"/>
  <c r="B539" i="14"/>
  <c r="I538" i="14"/>
  <c r="H538" i="14"/>
  <c r="G538" i="14"/>
  <c r="F538" i="14"/>
  <c r="E538" i="14"/>
  <c r="D538" i="14"/>
  <c r="C538" i="14"/>
  <c r="B538" i="14"/>
  <c r="I537" i="14"/>
  <c r="H537" i="14"/>
  <c r="G537" i="14"/>
  <c r="F537" i="14"/>
  <c r="E537" i="14"/>
  <c r="D537" i="14"/>
  <c r="C537" i="14"/>
  <c r="B537" i="14"/>
  <c r="I536" i="14"/>
  <c r="H536" i="14"/>
  <c r="G536" i="14"/>
  <c r="F536" i="14"/>
  <c r="E536" i="14"/>
  <c r="D536" i="14"/>
  <c r="C536" i="14"/>
  <c r="B536" i="14"/>
  <c r="I535" i="14"/>
  <c r="H535" i="14"/>
  <c r="G535" i="14"/>
  <c r="F535" i="14"/>
  <c r="E535" i="14"/>
  <c r="D535" i="14"/>
  <c r="C535" i="14"/>
  <c r="B535" i="14"/>
  <c r="I534" i="14"/>
  <c r="H534" i="14"/>
  <c r="G534" i="14"/>
  <c r="F534" i="14"/>
  <c r="E534" i="14"/>
  <c r="D534" i="14"/>
  <c r="C534" i="14"/>
  <c r="B534" i="14"/>
  <c r="I533" i="14"/>
  <c r="H533" i="14"/>
  <c r="G533" i="14"/>
  <c r="F533" i="14"/>
  <c r="E533" i="14"/>
  <c r="D533" i="14"/>
  <c r="C533" i="14"/>
  <c r="B533" i="14"/>
  <c r="I532" i="14"/>
  <c r="H532" i="14"/>
  <c r="G532" i="14"/>
  <c r="F532" i="14"/>
  <c r="E532" i="14"/>
  <c r="D532" i="14"/>
  <c r="C532" i="14"/>
  <c r="B532" i="14"/>
  <c r="I531" i="14"/>
  <c r="H531" i="14"/>
  <c r="G531" i="14"/>
  <c r="F531" i="14"/>
  <c r="E531" i="14"/>
  <c r="D531" i="14"/>
  <c r="C531" i="14"/>
  <c r="B531" i="14"/>
  <c r="I530" i="14"/>
  <c r="H530" i="14"/>
  <c r="G530" i="14"/>
  <c r="F530" i="14"/>
  <c r="E530" i="14"/>
  <c r="D530" i="14"/>
  <c r="C530" i="14"/>
  <c r="B530" i="14"/>
  <c r="I529" i="14"/>
  <c r="H529" i="14"/>
  <c r="G529" i="14"/>
  <c r="F529" i="14"/>
  <c r="E529" i="14"/>
  <c r="D529" i="14"/>
  <c r="C529" i="14"/>
  <c r="B529" i="14"/>
  <c r="I528" i="14"/>
  <c r="H528" i="14"/>
  <c r="G528" i="14"/>
  <c r="F528" i="14"/>
  <c r="E528" i="14"/>
  <c r="D528" i="14"/>
  <c r="C528" i="14"/>
  <c r="B528" i="14"/>
  <c r="I527" i="14"/>
  <c r="H527" i="14"/>
  <c r="G527" i="14"/>
  <c r="F527" i="14"/>
  <c r="E527" i="14"/>
  <c r="D527" i="14"/>
  <c r="C527" i="14"/>
  <c r="B527" i="14"/>
  <c r="I526" i="14"/>
  <c r="H526" i="14"/>
  <c r="G526" i="14"/>
  <c r="F526" i="14"/>
  <c r="E526" i="14"/>
  <c r="D526" i="14"/>
  <c r="C526" i="14"/>
  <c r="B526" i="14"/>
  <c r="I525" i="14"/>
  <c r="H525" i="14"/>
  <c r="G525" i="14"/>
  <c r="F525" i="14"/>
  <c r="E525" i="14"/>
  <c r="D525" i="14"/>
  <c r="C525" i="14"/>
  <c r="B525" i="14"/>
  <c r="I524" i="14"/>
  <c r="H524" i="14"/>
  <c r="G524" i="14"/>
  <c r="F524" i="14"/>
  <c r="E524" i="14"/>
  <c r="D524" i="14"/>
  <c r="C524" i="14"/>
  <c r="B524" i="14"/>
  <c r="I523" i="14"/>
  <c r="H523" i="14"/>
  <c r="G523" i="14"/>
  <c r="F523" i="14"/>
  <c r="E523" i="14"/>
  <c r="D523" i="14"/>
  <c r="C523" i="14"/>
  <c r="B523" i="14"/>
  <c r="I522" i="14"/>
  <c r="H522" i="14"/>
  <c r="G522" i="14"/>
  <c r="F522" i="14"/>
  <c r="E522" i="14"/>
  <c r="D522" i="14"/>
  <c r="C522" i="14"/>
  <c r="B522" i="14"/>
  <c r="I521" i="14"/>
  <c r="H521" i="14"/>
  <c r="G521" i="14"/>
  <c r="F521" i="14"/>
  <c r="E521" i="14"/>
  <c r="D521" i="14"/>
  <c r="C521" i="14"/>
  <c r="B521" i="14"/>
  <c r="I520" i="14"/>
  <c r="H520" i="14"/>
  <c r="G520" i="14"/>
  <c r="F520" i="14"/>
  <c r="E520" i="14"/>
  <c r="D520" i="14"/>
  <c r="C520" i="14"/>
  <c r="B520" i="14"/>
  <c r="I519" i="14"/>
  <c r="H519" i="14"/>
  <c r="G519" i="14"/>
  <c r="F519" i="14"/>
  <c r="E519" i="14"/>
  <c r="D519" i="14"/>
  <c r="C519" i="14"/>
  <c r="B519" i="14"/>
  <c r="I518" i="14"/>
  <c r="H518" i="14"/>
  <c r="G518" i="14"/>
  <c r="F518" i="14"/>
  <c r="E518" i="14"/>
  <c r="D518" i="14"/>
  <c r="C518" i="14"/>
  <c r="B518" i="14"/>
  <c r="I517" i="14"/>
  <c r="H517" i="14"/>
  <c r="G517" i="14"/>
  <c r="F517" i="14"/>
  <c r="E517" i="14"/>
  <c r="D517" i="14"/>
  <c r="C517" i="14"/>
  <c r="B517" i="14"/>
  <c r="I516" i="14"/>
  <c r="H516" i="14"/>
  <c r="G516" i="14"/>
  <c r="F516" i="14"/>
  <c r="E516" i="14"/>
  <c r="D516" i="14"/>
  <c r="C516" i="14"/>
  <c r="B516" i="14"/>
  <c r="I515" i="14"/>
  <c r="H515" i="14"/>
  <c r="G515" i="14"/>
  <c r="F515" i="14"/>
  <c r="E515" i="14"/>
  <c r="D515" i="14"/>
  <c r="C515" i="14"/>
  <c r="B515" i="14"/>
  <c r="I514" i="14"/>
  <c r="H514" i="14"/>
  <c r="G514" i="14"/>
  <c r="F514" i="14"/>
  <c r="E514" i="14"/>
  <c r="D514" i="14"/>
  <c r="C514" i="14"/>
  <c r="B514" i="14"/>
  <c r="I513" i="14"/>
  <c r="H513" i="14"/>
  <c r="G513" i="14"/>
  <c r="F513" i="14"/>
  <c r="E513" i="14"/>
  <c r="D513" i="14"/>
  <c r="C513" i="14"/>
  <c r="B513" i="14"/>
  <c r="I512" i="14"/>
  <c r="H512" i="14"/>
  <c r="G512" i="14"/>
  <c r="F512" i="14"/>
  <c r="E512" i="14"/>
  <c r="D512" i="14"/>
  <c r="C512" i="14"/>
  <c r="B512" i="14"/>
  <c r="I511" i="14"/>
  <c r="H511" i="14"/>
  <c r="G511" i="14"/>
  <c r="F511" i="14"/>
  <c r="E511" i="14"/>
  <c r="D511" i="14"/>
  <c r="C511" i="14"/>
  <c r="B511" i="14"/>
  <c r="I510" i="14"/>
  <c r="H510" i="14"/>
  <c r="G510" i="14"/>
  <c r="F510" i="14"/>
  <c r="E510" i="14"/>
  <c r="D510" i="14"/>
  <c r="C510" i="14"/>
  <c r="B510" i="14"/>
  <c r="I509" i="14"/>
  <c r="H509" i="14"/>
  <c r="G509" i="14"/>
  <c r="F509" i="14"/>
  <c r="E509" i="14"/>
  <c r="D509" i="14"/>
  <c r="C509" i="14"/>
  <c r="B509" i="14"/>
  <c r="I508" i="14"/>
  <c r="H508" i="14"/>
  <c r="G508" i="14"/>
  <c r="F508" i="14"/>
  <c r="E508" i="14"/>
  <c r="D508" i="14"/>
  <c r="C508" i="14"/>
  <c r="B508" i="14"/>
  <c r="I507" i="14"/>
  <c r="H507" i="14"/>
  <c r="G507" i="14"/>
  <c r="F507" i="14"/>
  <c r="E507" i="14"/>
  <c r="D507" i="14"/>
  <c r="C507" i="14"/>
  <c r="B507" i="14"/>
  <c r="I506" i="14"/>
  <c r="H506" i="14"/>
  <c r="G506" i="14"/>
  <c r="F506" i="14"/>
  <c r="E506" i="14"/>
  <c r="D506" i="14"/>
  <c r="C506" i="14"/>
  <c r="B506" i="14"/>
  <c r="I505" i="14"/>
  <c r="H505" i="14"/>
  <c r="G505" i="14"/>
  <c r="F505" i="14"/>
  <c r="E505" i="14"/>
  <c r="D505" i="14"/>
  <c r="C505" i="14"/>
  <c r="B505" i="14"/>
  <c r="I504" i="14"/>
  <c r="H504" i="14"/>
  <c r="G504" i="14"/>
  <c r="F504" i="14"/>
  <c r="E504" i="14"/>
  <c r="D504" i="14"/>
  <c r="C504" i="14"/>
  <c r="B504" i="14"/>
  <c r="I503" i="14"/>
  <c r="H503" i="14"/>
  <c r="G503" i="14"/>
  <c r="F503" i="14"/>
  <c r="E503" i="14"/>
  <c r="D503" i="14"/>
  <c r="C503" i="14"/>
  <c r="B503" i="14"/>
  <c r="I502" i="14"/>
  <c r="H502" i="14"/>
  <c r="G502" i="14"/>
  <c r="F502" i="14"/>
  <c r="E502" i="14"/>
  <c r="D502" i="14"/>
  <c r="C502" i="14"/>
  <c r="B502" i="14"/>
  <c r="I501" i="14"/>
  <c r="H501" i="14"/>
  <c r="G501" i="14"/>
  <c r="F501" i="14"/>
  <c r="E501" i="14"/>
  <c r="D501" i="14"/>
  <c r="C501" i="14"/>
  <c r="B501" i="14"/>
  <c r="I500" i="14"/>
  <c r="H500" i="14"/>
  <c r="G500" i="14"/>
  <c r="F500" i="14"/>
  <c r="E500" i="14"/>
  <c r="D500" i="14"/>
  <c r="C500" i="14"/>
  <c r="B500" i="14"/>
  <c r="I499" i="14"/>
  <c r="H499" i="14"/>
  <c r="G499" i="14"/>
  <c r="F499" i="14"/>
  <c r="E499" i="14"/>
  <c r="D499" i="14"/>
  <c r="C499" i="14"/>
  <c r="B499" i="14"/>
  <c r="I498" i="14"/>
  <c r="H498" i="14"/>
  <c r="G498" i="14"/>
  <c r="F498" i="14"/>
  <c r="E498" i="14"/>
  <c r="D498" i="14"/>
  <c r="C498" i="14"/>
  <c r="B498" i="14"/>
  <c r="I497" i="14"/>
  <c r="H497" i="14"/>
  <c r="G497" i="14"/>
  <c r="F497" i="14"/>
  <c r="E497" i="14"/>
  <c r="D497" i="14"/>
  <c r="C497" i="14"/>
  <c r="B497" i="14"/>
  <c r="I496" i="14"/>
  <c r="H496" i="14"/>
  <c r="G496" i="14"/>
  <c r="F496" i="14"/>
  <c r="E496" i="14"/>
  <c r="D496" i="14"/>
  <c r="C496" i="14"/>
  <c r="B496" i="14"/>
  <c r="I495" i="14"/>
  <c r="H495" i="14"/>
  <c r="G495" i="14"/>
  <c r="F495" i="14"/>
  <c r="E495" i="14"/>
  <c r="D495" i="14"/>
  <c r="C495" i="14"/>
  <c r="B495" i="14"/>
  <c r="I494" i="14"/>
  <c r="H494" i="14"/>
  <c r="G494" i="14"/>
  <c r="F494" i="14"/>
  <c r="E494" i="14"/>
  <c r="D494" i="14"/>
  <c r="C494" i="14"/>
  <c r="B494" i="14"/>
  <c r="I493" i="14"/>
  <c r="H493" i="14"/>
  <c r="G493" i="14"/>
  <c r="F493" i="14"/>
  <c r="E493" i="14"/>
  <c r="D493" i="14"/>
  <c r="C493" i="14"/>
  <c r="B493" i="14"/>
  <c r="I492" i="14"/>
  <c r="H492" i="14"/>
  <c r="G492" i="14"/>
  <c r="F492" i="14"/>
  <c r="E492" i="14"/>
  <c r="D492" i="14"/>
  <c r="C492" i="14"/>
  <c r="B492" i="14"/>
  <c r="I491" i="14"/>
  <c r="H491" i="14"/>
  <c r="G491" i="14"/>
  <c r="F491" i="14"/>
  <c r="E491" i="14"/>
  <c r="D491" i="14"/>
  <c r="C491" i="14"/>
  <c r="B491" i="14"/>
  <c r="I490" i="14"/>
  <c r="H490" i="14"/>
  <c r="G490" i="14"/>
  <c r="F490" i="14"/>
  <c r="E490" i="14"/>
  <c r="D490" i="14"/>
  <c r="C490" i="14"/>
  <c r="B490" i="14"/>
  <c r="I489" i="14"/>
  <c r="H489" i="14"/>
  <c r="G489" i="14"/>
  <c r="F489" i="14"/>
  <c r="E489" i="14"/>
  <c r="D489" i="14"/>
  <c r="C489" i="14"/>
  <c r="B489" i="14"/>
  <c r="I488" i="14"/>
  <c r="H488" i="14"/>
  <c r="G488" i="14"/>
  <c r="F488" i="14"/>
  <c r="E488" i="14"/>
  <c r="D488" i="14"/>
  <c r="C488" i="14"/>
  <c r="B488" i="14"/>
  <c r="I487" i="14"/>
  <c r="H487" i="14"/>
  <c r="G487" i="14"/>
  <c r="F487" i="14"/>
  <c r="E487" i="14"/>
  <c r="D487" i="14"/>
  <c r="C487" i="14"/>
  <c r="B487" i="14"/>
  <c r="I486" i="14"/>
  <c r="H486" i="14"/>
  <c r="G486" i="14"/>
  <c r="F486" i="14"/>
  <c r="E486" i="14"/>
  <c r="D486" i="14"/>
  <c r="C486" i="14"/>
  <c r="B486" i="14"/>
  <c r="I485" i="14"/>
  <c r="H485" i="14"/>
  <c r="G485" i="14"/>
  <c r="F485" i="14"/>
  <c r="E485" i="14"/>
  <c r="D485" i="14"/>
  <c r="C485" i="14"/>
  <c r="B485" i="14"/>
  <c r="I484" i="14"/>
  <c r="H484" i="14"/>
  <c r="G484" i="14"/>
  <c r="F484" i="14"/>
  <c r="E484" i="14"/>
  <c r="D484" i="14"/>
  <c r="C484" i="14"/>
  <c r="B484" i="14"/>
  <c r="I483" i="14"/>
  <c r="H483" i="14"/>
  <c r="G483" i="14"/>
  <c r="F483" i="14"/>
  <c r="E483" i="14"/>
  <c r="D483" i="14"/>
  <c r="C483" i="14"/>
  <c r="B483" i="14"/>
  <c r="I482" i="14"/>
  <c r="H482" i="14"/>
  <c r="G482" i="14"/>
  <c r="F482" i="14"/>
  <c r="E482" i="14"/>
  <c r="D482" i="14"/>
  <c r="C482" i="14"/>
  <c r="B482" i="14"/>
  <c r="I481" i="14"/>
  <c r="H481" i="14"/>
  <c r="G481" i="14"/>
  <c r="F481" i="14"/>
  <c r="E481" i="14"/>
  <c r="D481" i="14"/>
  <c r="C481" i="14"/>
  <c r="B481" i="14"/>
  <c r="I480" i="14"/>
  <c r="H480" i="14"/>
  <c r="G480" i="14"/>
  <c r="F480" i="14"/>
  <c r="E480" i="14"/>
  <c r="D480" i="14"/>
  <c r="C480" i="14"/>
  <c r="B480" i="14"/>
  <c r="I479" i="14"/>
  <c r="H479" i="14"/>
  <c r="G479" i="14"/>
  <c r="F479" i="14"/>
  <c r="E479" i="14"/>
  <c r="D479" i="14"/>
  <c r="C479" i="14"/>
  <c r="B479" i="14"/>
  <c r="I478" i="14"/>
  <c r="H478" i="14"/>
  <c r="G478" i="14"/>
  <c r="F478" i="14"/>
  <c r="E478" i="14"/>
  <c r="D478" i="14"/>
  <c r="C478" i="14"/>
  <c r="B478" i="14"/>
  <c r="I477" i="14"/>
  <c r="H477" i="14"/>
  <c r="G477" i="14"/>
  <c r="F477" i="14"/>
  <c r="E477" i="14"/>
  <c r="D477" i="14"/>
  <c r="C477" i="14"/>
  <c r="B477" i="14"/>
  <c r="I476" i="14"/>
  <c r="H476" i="14"/>
  <c r="G476" i="14"/>
  <c r="F476" i="14"/>
  <c r="E476" i="14"/>
  <c r="D476" i="14"/>
  <c r="C476" i="14"/>
  <c r="B476" i="14"/>
  <c r="I475" i="14"/>
  <c r="H475" i="14"/>
  <c r="G475" i="14"/>
  <c r="F475" i="14"/>
  <c r="E475" i="14"/>
  <c r="D475" i="14"/>
  <c r="C475" i="14"/>
  <c r="B475" i="14"/>
  <c r="I474" i="14"/>
  <c r="H474" i="14"/>
  <c r="G474" i="14"/>
  <c r="F474" i="14"/>
  <c r="E474" i="14"/>
  <c r="D474" i="14"/>
  <c r="C474" i="14"/>
  <c r="B474" i="14"/>
  <c r="I473" i="14"/>
  <c r="H473" i="14"/>
  <c r="G473" i="14"/>
  <c r="F473" i="14"/>
  <c r="E473" i="14"/>
  <c r="D473" i="14"/>
  <c r="C473" i="14"/>
  <c r="B473" i="14"/>
  <c r="I472" i="14"/>
  <c r="H472" i="14"/>
  <c r="G472" i="14"/>
  <c r="F472" i="14"/>
  <c r="E472" i="14"/>
  <c r="D472" i="14"/>
  <c r="C472" i="14"/>
  <c r="B472" i="14"/>
  <c r="I471" i="14"/>
  <c r="H471" i="14"/>
  <c r="G471" i="14"/>
  <c r="F471" i="14"/>
  <c r="E471" i="14"/>
  <c r="D471" i="14"/>
  <c r="C471" i="14"/>
  <c r="B471" i="14"/>
  <c r="I470" i="14"/>
  <c r="H470" i="14"/>
  <c r="G470" i="14"/>
  <c r="F470" i="14"/>
  <c r="E470" i="14"/>
  <c r="D470" i="14"/>
  <c r="C470" i="14"/>
  <c r="B470" i="14"/>
  <c r="I469" i="14"/>
  <c r="H469" i="14"/>
  <c r="G469" i="14"/>
  <c r="F469" i="14"/>
  <c r="E469" i="14"/>
  <c r="D469" i="14"/>
  <c r="C469" i="14"/>
  <c r="B469" i="14"/>
  <c r="I468" i="14"/>
  <c r="H468" i="14"/>
  <c r="G468" i="14"/>
  <c r="F468" i="14"/>
  <c r="E468" i="14"/>
  <c r="D468" i="14"/>
  <c r="C468" i="14"/>
  <c r="B468" i="14"/>
  <c r="I467" i="14"/>
  <c r="H467" i="14"/>
  <c r="G467" i="14"/>
  <c r="F467" i="14"/>
  <c r="E467" i="14"/>
  <c r="D467" i="14"/>
  <c r="C467" i="14"/>
  <c r="B467" i="14"/>
  <c r="I466" i="14"/>
  <c r="H466" i="14"/>
  <c r="G466" i="14"/>
  <c r="F466" i="14"/>
  <c r="E466" i="14"/>
  <c r="D466" i="14"/>
  <c r="C466" i="14"/>
  <c r="B466" i="14"/>
  <c r="I465" i="14"/>
  <c r="H465" i="14"/>
  <c r="G465" i="14"/>
  <c r="F465" i="14"/>
  <c r="E465" i="14"/>
  <c r="D465" i="14"/>
  <c r="C465" i="14"/>
  <c r="B465" i="14"/>
  <c r="I464" i="14"/>
  <c r="H464" i="14"/>
  <c r="G464" i="14"/>
  <c r="F464" i="14"/>
  <c r="E464" i="14"/>
  <c r="D464" i="14"/>
  <c r="C464" i="14"/>
  <c r="B464" i="14"/>
  <c r="I463" i="14"/>
  <c r="H463" i="14"/>
  <c r="G463" i="14"/>
  <c r="F463" i="14"/>
  <c r="E463" i="14"/>
  <c r="D463" i="14"/>
  <c r="C463" i="14"/>
  <c r="B463" i="14"/>
  <c r="I462" i="14"/>
  <c r="H462" i="14"/>
  <c r="G462" i="14"/>
  <c r="F462" i="14"/>
  <c r="E462" i="14"/>
  <c r="D462" i="14"/>
  <c r="C462" i="14"/>
  <c r="B462" i="14"/>
  <c r="I461" i="14"/>
  <c r="H461" i="14"/>
  <c r="G461" i="14"/>
  <c r="F461" i="14"/>
  <c r="E461" i="14"/>
  <c r="D461" i="14"/>
  <c r="C461" i="14"/>
  <c r="B461" i="14"/>
  <c r="I460" i="14"/>
  <c r="H460" i="14"/>
  <c r="G460" i="14"/>
  <c r="F460" i="14"/>
  <c r="E460" i="14"/>
  <c r="D460" i="14"/>
  <c r="C460" i="14"/>
  <c r="B460" i="14"/>
  <c r="I459" i="14"/>
  <c r="H459" i="14"/>
  <c r="G459" i="14"/>
  <c r="F459" i="14"/>
  <c r="E459" i="14"/>
  <c r="D459" i="14"/>
  <c r="C459" i="14"/>
  <c r="B459" i="14"/>
  <c r="I458" i="14"/>
  <c r="H458" i="14"/>
  <c r="G458" i="14"/>
  <c r="F458" i="14"/>
  <c r="E458" i="14"/>
  <c r="D458" i="14"/>
  <c r="C458" i="14"/>
  <c r="B458" i="14"/>
  <c r="I457" i="14"/>
  <c r="H457" i="14"/>
  <c r="G457" i="14"/>
  <c r="F457" i="14"/>
  <c r="E457" i="14"/>
  <c r="D457" i="14"/>
  <c r="C457" i="14"/>
  <c r="B457" i="14"/>
  <c r="I456" i="14"/>
  <c r="H456" i="14"/>
  <c r="G456" i="14"/>
  <c r="F456" i="14"/>
  <c r="E456" i="14"/>
  <c r="D456" i="14"/>
  <c r="C456" i="14"/>
  <c r="B456" i="14"/>
  <c r="I455" i="14"/>
  <c r="H455" i="14"/>
  <c r="G455" i="14"/>
  <c r="F455" i="14"/>
  <c r="E455" i="14"/>
  <c r="D455" i="14"/>
  <c r="C455" i="14"/>
  <c r="B455" i="14"/>
  <c r="I454" i="14"/>
  <c r="H454" i="14"/>
  <c r="G454" i="14"/>
  <c r="F454" i="14"/>
  <c r="E454" i="14"/>
  <c r="D454" i="14"/>
  <c r="C454" i="14"/>
  <c r="B454" i="14"/>
  <c r="I453" i="14"/>
  <c r="H453" i="14"/>
  <c r="G453" i="14"/>
  <c r="F453" i="14"/>
  <c r="E453" i="14"/>
  <c r="D453" i="14"/>
  <c r="C453" i="14"/>
  <c r="B453" i="14"/>
  <c r="I452" i="14"/>
  <c r="H452" i="14"/>
  <c r="G452" i="14"/>
  <c r="F452" i="14"/>
  <c r="E452" i="14"/>
  <c r="D452" i="14"/>
  <c r="C452" i="14"/>
  <c r="B452" i="14"/>
  <c r="I451" i="14"/>
  <c r="H451" i="14"/>
  <c r="G451" i="14"/>
  <c r="F451" i="14"/>
  <c r="E451" i="14"/>
  <c r="D451" i="14"/>
  <c r="C451" i="14"/>
  <c r="B451" i="14"/>
  <c r="I450" i="14"/>
  <c r="H450" i="14"/>
  <c r="G450" i="14"/>
  <c r="F450" i="14"/>
  <c r="E450" i="14"/>
  <c r="D450" i="14"/>
  <c r="C450" i="14"/>
  <c r="B450" i="14"/>
  <c r="I449" i="14"/>
  <c r="H449" i="14"/>
  <c r="G449" i="14"/>
  <c r="F449" i="14"/>
  <c r="E449" i="14"/>
  <c r="D449" i="14"/>
  <c r="C449" i="14"/>
  <c r="B449" i="14"/>
  <c r="I448" i="14"/>
  <c r="H448" i="14"/>
  <c r="G448" i="14"/>
  <c r="F448" i="14"/>
  <c r="E448" i="14"/>
  <c r="D448" i="14"/>
  <c r="C448" i="14"/>
  <c r="B448" i="14"/>
  <c r="I447" i="14"/>
  <c r="H447" i="14"/>
  <c r="G447" i="14"/>
  <c r="F447" i="14"/>
  <c r="E447" i="14"/>
  <c r="D447" i="14"/>
  <c r="C447" i="14"/>
  <c r="B447" i="14"/>
  <c r="I446" i="14"/>
  <c r="H446" i="14"/>
  <c r="G446" i="14"/>
  <c r="F446" i="14"/>
  <c r="E446" i="14"/>
  <c r="D446" i="14"/>
  <c r="C446" i="14"/>
  <c r="B446" i="14"/>
  <c r="I445" i="14"/>
  <c r="H445" i="14"/>
  <c r="G445" i="14"/>
  <c r="F445" i="14"/>
  <c r="E445" i="14"/>
  <c r="D445" i="14"/>
  <c r="C445" i="14"/>
  <c r="B445" i="14"/>
  <c r="I444" i="14"/>
  <c r="H444" i="14"/>
  <c r="G444" i="14"/>
  <c r="F444" i="14"/>
  <c r="E444" i="14"/>
  <c r="D444" i="14"/>
  <c r="C444" i="14"/>
  <c r="B444" i="14"/>
  <c r="H443" i="14"/>
  <c r="G443" i="14"/>
  <c r="F443" i="14"/>
  <c r="E443" i="14"/>
  <c r="D443" i="14"/>
  <c r="C443" i="14"/>
  <c r="B443" i="14"/>
  <c r="I442" i="14"/>
  <c r="H442" i="14"/>
  <c r="G442" i="14"/>
  <c r="F442" i="14"/>
  <c r="E442" i="14"/>
  <c r="D442" i="14"/>
  <c r="C442" i="14"/>
  <c r="B442" i="14"/>
  <c r="I441" i="14"/>
  <c r="H441" i="14"/>
  <c r="G441" i="14"/>
  <c r="F441" i="14"/>
  <c r="E441" i="14"/>
  <c r="D441" i="14"/>
  <c r="C441" i="14"/>
  <c r="B441" i="14"/>
  <c r="I440" i="14"/>
  <c r="H440" i="14"/>
  <c r="G440" i="14"/>
  <c r="F440" i="14"/>
  <c r="E440" i="14"/>
  <c r="D440" i="14"/>
  <c r="C440" i="14"/>
  <c r="B440" i="14"/>
  <c r="I439" i="14"/>
  <c r="H439" i="14"/>
  <c r="G439" i="14"/>
  <c r="F439" i="14"/>
  <c r="E439" i="14"/>
  <c r="D439" i="14"/>
  <c r="C439" i="14"/>
  <c r="B439" i="14"/>
  <c r="I438" i="14"/>
  <c r="H438" i="14"/>
  <c r="G438" i="14"/>
  <c r="F438" i="14"/>
  <c r="E438" i="14"/>
  <c r="D438" i="14"/>
  <c r="C438" i="14"/>
  <c r="B438" i="14"/>
  <c r="I437" i="14"/>
  <c r="H437" i="14"/>
  <c r="G437" i="14"/>
  <c r="F437" i="14"/>
  <c r="E437" i="14"/>
  <c r="D437" i="14"/>
  <c r="C437" i="14"/>
  <c r="B437" i="14"/>
  <c r="I436" i="14"/>
  <c r="H436" i="14"/>
  <c r="G436" i="14"/>
  <c r="F436" i="14"/>
  <c r="E436" i="14"/>
  <c r="D436" i="14"/>
  <c r="C436" i="14"/>
  <c r="B436" i="14"/>
  <c r="I435" i="14"/>
  <c r="H435" i="14"/>
  <c r="G435" i="14"/>
  <c r="F435" i="14"/>
  <c r="E435" i="14"/>
  <c r="D435" i="14"/>
  <c r="C435" i="14"/>
  <c r="B435" i="14"/>
  <c r="I434" i="14"/>
  <c r="H434" i="14"/>
  <c r="G434" i="14"/>
  <c r="F434" i="14"/>
  <c r="E434" i="14"/>
  <c r="D434" i="14"/>
  <c r="C434" i="14"/>
  <c r="B434" i="14"/>
  <c r="I433" i="14"/>
  <c r="H433" i="14"/>
  <c r="G433" i="14"/>
  <c r="F433" i="14"/>
  <c r="E433" i="14"/>
  <c r="D433" i="14"/>
  <c r="C433" i="14"/>
  <c r="B433" i="14"/>
  <c r="I432" i="14"/>
  <c r="H432" i="14"/>
  <c r="G432" i="14"/>
  <c r="F432" i="14"/>
  <c r="E432" i="14"/>
  <c r="D432" i="14"/>
  <c r="C432" i="14"/>
  <c r="B432" i="14"/>
  <c r="I431" i="14"/>
  <c r="H431" i="14"/>
  <c r="G431" i="14"/>
  <c r="F431" i="14"/>
  <c r="E431" i="14"/>
  <c r="D431" i="14"/>
  <c r="C431" i="14"/>
  <c r="B431" i="14"/>
  <c r="I430" i="14"/>
  <c r="H430" i="14"/>
  <c r="G430" i="14"/>
  <c r="F430" i="14"/>
  <c r="E430" i="14"/>
  <c r="D430" i="14"/>
  <c r="C430" i="14"/>
  <c r="B430" i="14"/>
  <c r="I429" i="14"/>
  <c r="H429" i="14"/>
  <c r="G429" i="14"/>
  <c r="F429" i="14"/>
  <c r="E429" i="14"/>
  <c r="D429" i="14"/>
  <c r="C429" i="14"/>
  <c r="B429" i="14"/>
  <c r="I428" i="14"/>
  <c r="H428" i="14"/>
  <c r="G428" i="14"/>
  <c r="F428" i="14"/>
  <c r="E428" i="14"/>
  <c r="D428" i="14"/>
  <c r="C428" i="14"/>
  <c r="B428" i="14"/>
  <c r="I427" i="14"/>
  <c r="H427" i="14"/>
  <c r="G427" i="14"/>
  <c r="F427" i="14"/>
  <c r="E427" i="14"/>
  <c r="D427" i="14"/>
  <c r="C427" i="14"/>
  <c r="B427" i="14"/>
  <c r="I426" i="14"/>
  <c r="H426" i="14"/>
  <c r="G426" i="14"/>
  <c r="F426" i="14"/>
  <c r="E426" i="14"/>
  <c r="D426" i="14"/>
  <c r="C426" i="14"/>
  <c r="B426" i="14"/>
  <c r="I425" i="14"/>
  <c r="H425" i="14"/>
  <c r="G425" i="14"/>
  <c r="F425" i="14"/>
  <c r="E425" i="14"/>
  <c r="D425" i="14"/>
  <c r="C425" i="14"/>
  <c r="B425" i="14"/>
  <c r="I424" i="14"/>
  <c r="H424" i="14"/>
  <c r="G424" i="14"/>
  <c r="F424" i="14"/>
  <c r="E424" i="14"/>
  <c r="D424" i="14"/>
  <c r="C424" i="14"/>
  <c r="B424" i="14"/>
  <c r="I423" i="14"/>
  <c r="H423" i="14"/>
  <c r="G423" i="14"/>
  <c r="F423" i="14"/>
  <c r="E423" i="14"/>
  <c r="D423" i="14"/>
  <c r="C423" i="14"/>
  <c r="B423" i="14"/>
  <c r="I422" i="14"/>
  <c r="H422" i="14"/>
  <c r="G422" i="14"/>
  <c r="F422" i="14"/>
  <c r="E422" i="14"/>
  <c r="D422" i="14"/>
  <c r="C422" i="14"/>
  <c r="B422" i="14"/>
  <c r="I421" i="14"/>
  <c r="H421" i="14"/>
  <c r="G421" i="14"/>
  <c r="F421" i="14"/>
  <c r="E421" i="14"/>
  <c r="D421" i="14"/>
  <c r="C421" i="14"/>
  <c r="B421" i="14"/>
  <c r="I420" i="14"/>
  <c r="H420" i="14"/>
  <c r="G420" i="14"/>
  <c r="F420" i="14"/>
  <c r="E420" i="14"/>
  <c r="D420" i="14"/>
  <c r="C420" i="14"/>
  <c r="B420" i="14"/>
  <c r="I419" i="14"/>
  <c r="H419" i="14"/>
  <c r="G419" i="14"/>
  <c r="F419" i="14"/>
  <c r="E419" i="14"/>
  <c r="D419" i="14"/>
  <c r="C419" i="14"/>
  <c r="B419" i="14"/>
  <c r="I418" i="14"/>
  <c r="H418" i="14"/>
  <c r="G418" i="14"/>
  <c r="F418" i="14"/>
  <c r="E418" i="14"/>
  <c r="D418" i="14"/>
  <c r="C418" i="14"/>
  <c r="B418" i="14"/>
  <c r="I417" i="14"/>
  <c r="H417" i="14"/>
  <c r="G417" i="14"/>
  <c r="F417" i="14"/>
  <c r="E417" i="14"/>
  <c r="D417" i="14"/>
  <c r="C417" i="14"/>
  <c r="B417" i="14"/>
  <c r="I416" i="14"/>
  <c r="H416" i="14"/>
  <c r="G416" i="14"/>
  <c r="F416" i="14"/>
  <c r="E416" i="14"/>
  <c r="D416" i="14"/>
  <c r="C416" i="14"/>
  <c r="B416" i="14"/>
  <c r="I415" i="14"/>
  <c r="H415" i="14"/>
  <c r="G415" i="14"/>
  <c r="F415" i="14"/>
  <c r="E415" i="14"/>
  <c r="D415" i="14"/>
  <c r="C415" i="14"/>
  <c r="B415" i="14"/>
  <c r="I414" i="14"/>
  <c r="H414" i="14"/>
  <c r="G414" i="14"/>
  <c r="F414" i="14"/>
  <c r="E414" i="14"/>
  <c r="D414" i="14"/>
  <c r="C414" i="14"/>
  <c r="B414" i="14"/>
  <c r="I413" i="14"/>
  <c r="H413" i="14"/>
  <c r="G413" i="14"/>
  <c r="F413" i="14"/>
  <c r="E413" i="14"/>
  <c r="D413" i="14"/>
  <c r="C413" i="14"/>
  <c r="B413" i="14"/>
  <c r="I412" i="14"/>
  <c r="H412" i="14"/>
  <c r="G412" i="14"/>
  <c r="F412" i="14"/>
  <c r="E412" i="14"/>
  <c r="D412" i="14"/>
  <c r="C412" i="14"/>
  <c r="B412" i="14"/>
  <c r="I411" i="14"/>
  <c r="H411" i="14"/>
  <c r="G411" i="14"/>
  <c r="F411" i="14"/>
  <c r="E411" i="14"/>
  <c r="D411" i="14"/>
  <c r="C411" i="14"/>
  <c r="B411" i="14"/>
  <c r="I410" i="14"/>
  <c r="H410" i="14"/>
  <c r="G410" i="14"/>
  <c r="F410" i="14"/>
  <c r="E410" i="14"/>
  <c r="D410" i="14"/>
  <c r="C410" i="14"/>
  <c r="B410" i="14"/>
  <c r="I409" i="14"/>
  <c r="H409" i="14"/>
  <c r="G409" i="14"/>
  <c r="F409" i="14"/>
  <c r="E409" i="14"/>
  <c r="D409" i="14"/>
  <c r="C409" i="14"/>
  <c r="B409" i="14"/>
  <c r="I408" i="14"/>
  <c r="H408" i="14"/>
  <c r="G408" i="14"/>
  <c r="F408" i="14"/>
  <c r="E408" i="14"/>
  <c r="D408" i="14"/>
  <c r="C408" i="14"/>
  <c r="B408" i="14"/>
  <c r="I407" i="14"/>
  <c r="H407" i="14"/>
  <c r="G407" i="14"/>
  <c r="F407" i="14"/>
  <c r="E407" i="14"/>
  <c r="D407" i="14"/>
  <c r="C407" i="14"/>
  <c r="B407" i="14"/>
  <c r="I406" i="14"/>
  <c r="H406" i="14"/>
  <c r="G406" i="14"/>
  <c r="F406" i="14"/>
  <c r="E406" i="14"/>
  <c r="D406" i="14"/>
  <c r="C406" i="14"/>
  <c r="B406" i="14"/>
  <c r="I405" i="14"/>
  <c r="H405" i="14"/>
  <c r="G405" i="14"/>
  <c r="F405" i="14"/>
  <c r="E405" i="14"/>
  <c r="D405" i="14"/>
  <c r="C405" i="14"/>
  <c r="B405" i="14"/>
  <c r="I404" i="14"/>
  <c r="H404" i="14"/>
  <c r="G404" i="14"/>
  <c r="F404" i="14"/>
  <c r="E404" i="14"/>
  <c r="D404" i="14"/>
  <c r="C404" i="14"/>
  <c r="B404" i="14"/>
  <c r="I403" i="14"/>
  <c r="H403" i="14"/>
  <c r="G403" i="14"/>
  <c r="F403" i="14"/>
  <c r="E403" i="14"/>
  <c r="D403" i="14"/>
  <c r="C403" i="14"/>
  <c r="B403" i="14"/>
  <c r="I402" i="14"/>
  <c r="H402" i="14"/>
  <c r="G402" i="14"/>
  <c r="F402" i="14"/>
  <c r="E402" i="14"/>
  <c r="D402" i="14"/>
  <c r="C402" i="14"/>
  <c r="B402" i="14"/>
  <c r="I401" i="14"/>
  <c r="H401" i="14"/>
  <c r="G401" i="14"/>
  <c r="F401" i="14"/>
  <c r="E401" i="14"/>
  <c r="D401" i="14"/>
  <c r="C401" i="14"/>
  <c r="B401" i="14"/>
  <c r="I400" i="14"/>
  <c r="H400" i="14"/>
  <c r="G400" i="14"/>
  <c r="F400" i="14"/>
  <c r="E400" i="14"/>
  <c r="D400" i="14"/>
  <c r="C400" i="14"/>
  <c r="B400" i="14"/>
  <c r="I399" i="14"/>
  <c r="H399" i="14"/>
  <c r="G399" i="14"/>
  <c r="F399" i="14"/>
  <c r="E399" i="14"/>
  <c r="D399" i="14"/>
  <c r="C399" i="14"/>
  <c r="B399" i="14"/>
  <c r="I398" i="14"/>
  <c r="H398" i="14"/>
  <c r="G398" i="14"/>
  <c r="F398" i="14"/>
  <c r="E398" i="14"/>
  <c r="D398" i="14"/>
  <c r="C398" i="14"/>
  <c r="B398" i="14"/>
  <c r="I397" i="14"/>
  <c r="H397" i="14"/>
  <c r="G397" i="14"/>
  <c r="F397" i="14"/>
  <c r="E397" i="14"/>
  <c r="D397" i="14"/>
  <c r="C397" i="14"/>
  <c r="B397" i="14"/>
  <c r="I396" i="14"/>
  <c r="H396" i="14"/>
  <c r="G396" i="14"/>
  <c r="F396" i="14"/>
  <c r="E396" i="14"/>
  <c r="D396" i="14"/>
  <c r="C396" i="14"/>
  <c r="B396" i="14"/>
  <c r="I395" i="14"/>
  <c r="H395" i="14"/>
  <c r="G395" i="14"/>
  <c r="F395" i="14"/>
  <c r="E395" i="14"/>
  <c r="D395" i="14"/>
  <c r="C395" i="14"/>
  <c r="B395" i="14"/>
  <c r="I394" i="14"/>
  <c r="H394" i="14"/>
  <c r="G394" i="14"/>
  <c r="F394" i="14"/>
  <c r="E394" i="14"/>
  <c r="D394" i="14"/>
  <c r="C394" i="14"/>
  <c r="B394" i="14"/>
  <c r="I393" i="14"/>
  <c r="H393" i="14"/>
  <c r="G393" i="14"/>
  <c r="F393" i="14"/>
  <c r="E393" i="14"/>
  <c r="D393" i="14"/>
  <c r="C393" i="14"/>
  <c r="B393" i="14"/>
  <c r="I392" i="14"/>
  <c r="H392" i="14"/>
  <c r="G392" i="14"/>
  <c r="F392" i="14"/>
  <c r="E392" i="14"/>
  <c r="D392" i="14"/>
  <c r="C392" i="14"/>
  <c r="B392" i="14"/>
  <c r="I391" i="14"/>
  <c r="H391" i="14"/>
  <c r="G391" i="14"/>
  <c r="F391" i="14"/>
  <c r="E391" i="14"/>
  <c r="D391" i="14"/>
  <c r="C391" i="14"/>
  <c r="B391" i="14"/>
  <c r="I390" i="14"/>
  <c r="H390" i="14"/>
  <c r="G390" i="14"/>
  <c r="F390" i="14"/>
  <c r="E390" i="14"/>
  <c r="D390" i="14"/>
  <c r="C390" i="14"/>
  <c r="B390" i="14"/>
  <c r="I389" i="14"/>
  <c r="H389" i="14"/>
  <c r="G389" i="14"/>
  <c r="F389" i="14"/>
  <c r="E389" i="14"/>
  <c r="D389" i="14"/>
  <c r="C389" i="14"/>
  <c r="B389" i="14"/>
  <c r="I388" i="14"/>
  <c r="H388" i="14"/>
  <c r="G388" i="14"/>
  <c r="F388" i="14"/>
  <c r="E388" i="14"/>
  <c r="D388" i="14"/>
  <c r="C388" i="14"/>
  <c r="B388" i="14"/>
  <c r="I387" i="14"/>
  <c r="H387" i="14"/>
  <c r="G387" i="14"/>
  <c r="F387" i="14"/>
  <c r="E387" i="14"/>
  <c r="D387" i="14"/>
  <c r="C387" i="14"/>
  <c r="B387" i="14"/>
  <c r="I386" i="14"/>
  <c r="H386" i="14"/>
  <c r="G386" i="14"/>
  <c r="F386" i="14"/>
  <c r="E386" i="14"/>
  <c r="D386" i="14"/>
  <c r="C386" i="14"/>
  <c r="B386" i="14"/>
  <c r="I385" i="14"/>
  <c r="H385" i="14"/>
  <c r="G385" i="14"/>
  <c r="F385" i="14"/>
  <c r="E385" i="14"/>
  <c r="D385" i="14"/>
  <c r="C385" i="14"/>
  <c r="B385" i="14"/>
  <c r="I384" i="14"/>
  <c r="H384" i="14"/>
  <c r="G384" i="14"/>
  <c r="F384" i="14"/>
  <c r="E384" i="14"/>
  <c r="D384" i="14"/>
  <c r="C384" i="14"/>
  <c r="B384" i="14"/>
  <c r="I383" i="14"/>
  <c r="H383" i="14"/>
  <c r="G383" i="14"/>
  <c r="F383" i="14"/>
  <c r="E383" i="14"/>
  <c r="D383" i="14"/>
  <c r="C383" i="14"/>
  <c r="B383" i="14"/>
  <c r="I382" i="14"/>
  <c r="H382" i="14"/>
  <c r="G382" i="14"/>
  <c r="F382" i="14"/>
  <c r="E382" i="14"/>
  <c r="D382" i="14"/>
  <c r="C382" i="14"/>
  <c r="B382" i="14"/>
  <c r="I381" i="14"/>
  <c r="H381" i="14"/>
  <c r="G381" i="14"/>
  <c r="F381" i="14"/>
  <c r="E381" i="14"/>
  <c r="D381" i="14"/>
  <c r="C381" i="14"/>
  <c r="B381" i="14"/>
  <c r="I380" i="14"/>
  <c r="H380" i="14"/>
  <c r="G380" i="14"/>
  <c r="F380" i="14"/>
  <c r="E380" i="14"/>
  <c r="D380" i="14"/>
  <c r="C380" i="14"/>
  <c r="B380" i="14"/>
  <c r="I379" i="14"/>
  <c r="H379" i="14"/>
  <c r="G379" i="14"/>
  <c r="F379" i="14"/>
  <c r="E379" i="14"/>
  <c r="D379" i="14"/>
  <c r="C379" i="14"/>
  <c r="B379" i="14"/>
  <c r="I378" i="14"/>
  <c r="H378" i="14"/>
  <c r="G378" i="14"/>
  <c r="F378" i="14"/>
  <c r="E378" i="14"/>
  <c r="D378" i="14"/>
  <c r="C378" i="14"/>
  <c r="B378" i="14"/>
  <c r="I377" i="14"/>
  <c r="H377" i="14"/>
  <c r="G377" i="14"/>
  <c r="F377" i="14"/>
  <c r="E377" i="14"/>
  <c r="D377" i="14"/>
  <c r="C377" i="14"/>
  <c r="B377" i="14"/>
  <c r="I376" i="14"/>
  <c r="H376" i="14"/>
  <c r="G376" i="14"/>
  <c r="F376" i="14"/>
  <c r="E376" i="14"/>
  <c r="D376" i="14"/>
  <c r="C376" i="14"/>
  <c r="B376" i="14"/>
  <c r="I375" i="14"/>
  <c r="H375" i="14"/>
  <c r="G375" i="14"/>
  <c r="F375" i="14"/>
  <c r="E375" i="14"/>
  <c r="D375" i="14"/>
  <c r="C375" i="14"/>
  <c r="B375" i="14"/>
  <c r="I374" i="14"/>
  <c r="H374" i="14"/>
  <c r="G374" i="14"/>
  <c r="F374" i="14"/>
  <c r="E374" i="14"/>
  <c r="D374" i="14"/>
  <c r="C374" i="14"/>
  <c r="B374" i="14"/>
  <c r="I373" i="14"/>
  <c r="H373" i="14"/>
  <c r="G373" i="14"/>
  <c r="F373" i="14"/>
  <c r="E373" i="14"/>
  <c r="D373" i="14"/>
  <c r="C373" i="14"/>
  <c r="B373" i="14"/>
  <c r="I372" i="14"/>
  <c r="H372" i="14"/>
  <c r="G372" i="14"/>
  <c r="F372" i="14"/>
  <c r="E372" i="14"/>
  <c r="D372" i="14"/>
  <c r="C372" i="14"/>
  <c r="B372" i="14"/>
  <c r="I371" i="14"/>
  <c r="H371" i="14"/>
  <c r="G371" i="14"/>
  <c r="F371" i="14"/>
  <c r="E371" i="14"/>
  <c r="D371" i="14"/>
  <c r="C371" i="14"/>
  <c r="B371" i="14"/>
  <c r="I370" i="14"/>
  <c r="H370" i="14"/>
  <c r="G370" i="14"/>
  <c r="F370" i="14"/>
  <c r="E370" i="14"/>
  <c r="D370" i="14"/>
  <c r="C370" i="14"/>
  <c r="B370" i="14"/>
  <c r="I369" i="14"/>
  <c r="H369" i="14"/>
  <c r="G369" i="14"/>
  <c r="F369" i="14"/>
  <c r="E369" i="14"/>
  <c r="D369" i="14"/>
  <c r="C369" i="14"/>
  <c r="B369" i="14"/>
  <c r="I368" i="14"/>
  <c r="H368" i="14"/>
  <c r="G368" i="14"/>
  <c r="F368" i="14"/>
  <c r="E368" i="14"/>
  <c r="D368" i="14"/>
  <c r="C368" i="14"/>
  <c r="B368" i="14"/>
  <c r="I367" i="14"/>
  <c r="H367" i="14"/>
  <c r="G367" i="14"/>
  <c r="F367" i="14"/>
  <c r="E367" i="14"/>
  <c r="D367" i="14"/>
  <c r="C367" i="14"/>
  <c r="B367" i="14"/>
  <c r="I366" i="14"/>
  <c r="H366" i="14"/>
  <c r="G366" i="14"/>
  <c r="F366" i="14"/>
  <c r="E366" i="14"/>
  <c r="D366" i="14"/>
  <c r="C366" i="14"/>
  <c r="B366" i="14"/>
  <c r="I365" i="14"/>
  <c r="H365" i="14"/>
  <c r="G365" i="14"/>
  <c r="F365" i="14"/>
  <c r="E365" i="14"/>
  <c r="D365" i="14"/>
  <c r="C365" i="14"/>
  <c r="B365" i="14"/>
  <c r="I364" i="14"/>
  <c r="H364" i="14"/>
  <c r="G364" i="14"/>
  <c r="F364" i="14"/>
  <c r="E364" i="14"/>
  <c r="D364" i="14"/>
  <c r="C364" i="14"/>
  <c r="B364" i="14"/>
  <c r="I363" i="14"/>
  <c r="H363" i="14"/>
  <c r="G363" i="14"/>
  <c r="F363" i="14"/>
  <c r="E363" i="14"/>
  <c r="D363" i="14"/>
  <c r="C363" i="14"/>
  <c r="B363" i="14"/>
  <c r="I362" i="14"/>
  <c r="H362" i="14"/>
  <c r="G362" i="14"/>
  <c r="F362" i="14"/>
  <c r="E362" i="14"/>
  <c r="D362" i="14"/>
  <c r="C362" i="14"/>
  <c r="B362" i="14"/>
  <c r="I361" i="14"/>
  <c r="H361" i="14"/>
  <c r="G361" i="14"/>
  <c r="F361" i="14"/>
  <c r="E361" i="14"/>
  <c r="D361" i="14"/>
  <c r="C361" i="14"/>
  <c r="B361" i="14"/>
  <c r="I360" i="14"/>
  <c r="H360" i="14"/>
  <c r="G360" i="14"/>
  <c r="F360" i="14"/>
  <c r="E360" i="14"/>
  <c r="D360" i="14"/>
  <c r="C360" i="14"/>
  <c r="B360" i="14"/>
  <c r="I359" i="14"/>
  <c r="H359" i="14"/>
  <c r="G359" i="14"/>
  <c r="F359" i="14"/>
  <c r="E359" i="14"/>
  <c r="D359" i="14"/>
  <c r="C359" i="14"/>
  <c r="B359" i="14"/>
  <c r="I358" i="14"/>
  <c r="H358" i="14"/>
  <c r="G358" i="14"/>
  <c r="F358" i="14"/>
  <c r="E358" i="14"/>
  <c r="D358" i="14"/>
  <c r="C358" i="14"/>
  <c r="B358" i="14"/>
  <c r="I357" i="14"/>
  <c r="H357" i="14"/>
  <c r="G357" i="14"/>
  <c r="F357" i="14"/>
  <c r="E357" i="14"/>
  <c r="D357" i="14"/>
  <c r="C357" i="14"/>
  <c r="B357" i="14"/>
  <c r="I356" i="14"/>
  <c r="H356" i="14"/>
  <c r="G356" i="14"/>
  <c r="F356" i="14"/>
  <c r="E356" i="14"/>
  <c r="D356" i="14"/>
  <c r="C356" i="14"/>
  <c r="B356" i="14"/>
  <c r="I355" i="14"/>
  <c r="H355" i="14"/>
  <c r="G355" i="14"/>
  <c r="F355" i="14"/>
  <c r="E355" i="14"/>
  <c r="D355" i="14"/>
  <c r="C355" i="14"/>
  <c r="B355" i="14"/>
  <c r="I354" i="14"/>
  <c r="H354" i="14"/>
  <c r="G354" i="14"/>
  <c r="F354" i="14"/>
  <c r="E354" i="14"/>
  <c r="D354" i="14"/>
  <c r="C354" i="14"/>
  <c r="B354" i="14"/>
  <c r="I353" i="14"/>
  <c r="H353" i="14"/>
  <c r="G353" i="14"/>
  <c r="F353" i="14"/>
  <c r="E353" i="14"/>
  <c r="D353" i="14"/>
  <c r="C353" i="14"/>
  <c r="B353" i="14"/>
  <c r="I352" i="14"/>
  <c r="H352" i="14"/>
  <c r="G352" i="14"/>
  <c r="F352" i="14"/>
  <c r="E352" i="14"/>
  <c r="D352" i="14"/>
  <c r="C352" i="14"/>
  <c r="B352" i="14"/>
  <c r="I351" i="14"/>
  <c r="H351" i="14"/>
  <c r="G351" i="14"/>
  <c r="F351" i="14"/>
  <c r="E351" i="14"/>
  <c r="D351" i="14"/>
  <c r="C351" i="14"/>
  <c r="B351" i="14"/>
  <c r="I350" i="14"/>
  <c r="H350" i="14"/>
  <c r="G350" i="14"/>
  <c r="F350" i="14"/>
  <c r="E350" i="14"/>
  <c r="D350" i="14"/>
  <c r="C350" i="14"/>
  <c r="B350" i="14"/>
  <c r="I349" i="14"/>
  <c r="H349" i="14"/>
  <c r="G349" i="14"/>
  <c r="F349" i="14"/>
  <c r="E349" i="14"/>
  <c r="D349" i="14"/>
  <c r="C349" i="14"/>
  <c r="B349" i="14"/>
  <c r="I348" i="14"/>
  <c r="H348" i="14"/>
  <c r="G348" i="14"/>
  <c r="F348" i="14"/>
  <c r="E348" i="14"/>
  <c r="D348" i="14"/>
  <c r="C348" i="14"/>
  <c r="B348" i="14"/>
  <c r="I347" i="14"/>
  <c r="H347" i="14"/>
  <c r="G347" i="14"/>
  <c r="F347" i="14"/>
  <c r="E347" i="14"/>
  <c r="D347" i="14"/>
  <c r="C347" i="14"/>
  <c r="B347" i="14"/>
  <c r="I346" i="14"/>
  <c r="H346" i="14"/>
  <c r="G346" i="14"/>
  <c r="F346" i="14"/>
  <c r="E346" i="14"/>
  <c r="D346" i="14"/>
  <c r="C346" i="14"/>
  <c r="B346" i="14"/>
  <c r="I345" i="14"/>
  <c r="H345" i="14"/>
  <c r="G345" i="14"/>
  <c r="F345" i="14"/>
  <c r="E345" i="14"/>
  <c r="D345" i="14"/>
  <c r="C345" i="14"/>
  <c r="B345" i="14"/>
  <c r="I344" i="14"/>
  <c r="H344" i="14"/>
  <c r="G344" i="14"/>
  <c r="F344" i="14"/>
  <c r="E344" i="14"/>
  <c r="D344" i="14"/>
  <c r="C344" i="14"/>
  <c r="B344" i="14"/>
  <c r="I343" i="14"/>
  <c r="H343" i="14"/>
  <c r="G343" i="14"/>
  <c r="F343" i="14"/>
  <c r="E343" i="14"/>
  <c r="D343" i="14"/>
  <c r="C343" i="14"/>
  <c r="B343" i="14"/>
  <c r="I342" i="14"/>
  <c r="H342" i="14"/>
  <c r="G342" i="14"/>
  <c r="F342" i="14"/>
  <c r="E342" i="14"/>
  <c r="D342" i="14"/>
  <c r="C342" i="14"/>
  <c r="B342" i="14"/>
  <c r="I341" i="14"/>
  <c r="H341" i="14"/>
  <c r="G341" i="14"/>
  <c r="F341" i="14"/>
  <c r="E341" i="14"/>
  <c r="D341" i="14"/>
  <c r="C341" i="14"/>
  <c r="B341" i="14"/>
  <c r="I340" i="14"/>
  <c r="H340" i="14"/>
  <c r="G340" i="14"/>
  <c r="F340" i="14"/>
  <c r="E340" i="14"/>
  <c r="D340" i="14"/>
  <c r="C340" i="14"/>
  <c r="B340" i="14"/>
  <c r="I339" i="14"/>
  <c r="H339" i="14"/>
  <c r="G339" i="14"/>
  <c r="F339" i="14"/>
  <c r="E339" i="14"/>
  <c r="D339" i="14"/>
  <c r="C339" i="14"/>
  <c r="B339" i="14"/>
  <c r="I338" i="14"/>
  <c r="H338" i="14"/>
  <c r="G338" i="14"/>
  <c r="F338" i="14"/>
  <c r="E338" i="14"/>
  <c r="D338" i="14"/>
  <c r="C338" i="14"/>
  <c r="B338" i="14"/>
  <c r="I337" i="14"/>
  <c r="H337" i="14"/>
  <c r="G337" i="14"/>
  <c r="F337" i="14"/>
  <c r="E337" i="14"/>
  <c r="D337" i="14"/>
  <c r="C337" i="14"/>
  <c r="B337" i="14"/>
  <c r="I336" i="14"/>
  <c r="H336" i="14"/>
  <c r="G336" i="14"/>
  <c r="F336" i="14"/>
  <c r="E336" i="14"/>
  <c r="D336" i="14"/>
  <c r="C336" i="14"/>
  <c r="B336" i="14"/>
  <c r="I335" i="14"/>
  <c r="H335" i="14"/>
  <c r="G335" i="14"/>
  <c r="F335" i="14"/>
  <c r="E335" i="14"/>
  <c r="D335" i="14"/>
  <c r="C335" i="14"/>
  <c r="B335" i="14"/>
  <c r="I334" i="14"/>
  <c r="H334" i="14"/>
  <c r="G334" i="14"/>
  <c r="F334" i="14"/>
  <c r="E334" i="14"/>
  <c r="D334" i="14"/>
  <c r="C334" i="14"/>
  <c r="B334" i="14"/>
  <c r="I333" i="14"/>
  <c r="H333" i="14"/>
  <c r="G333" i="14"/>
  <c r="F333" i="14"/>
  <c r="E333" i="14"/>
  <c r="D333" i="14"/>
  <c r="C333" i="14"/>
  <c r="B333" i="14"/>
  <c r="I332" i="14"/>
  <c r="H332" i="14"/>
  <c r="G332" i="14"/>
  <c r="F332" i="14"/>
  <c r="E332" i="14"/>
  <c r="D332" i="14"/>
  <c r="C332" i="14"/>
  <c r="B332" i="14"/>
  <c r="I331" i="14"/>
  <c r="H331" i="14"/>
  <c r="G331" i="14"/>
  <c r="F331" i="14"/>
  <c r="E331" i="14"/>
  <c r="D331" i="14"/>
  <c r="C331" i="14"/>
  <c r="B331" i="14"/>
  <c r="I330" i="14"/>
  <c r="H330" i="14"/>
  <c r="G330" i="14"/>
  <c r="F330" i="14"/>
  <c r="E330" i="14"/>
  <c r="D330" i="14"/>
  <c r="C330" i="14"/>
  <c r="B330" i="14"/>
  <c r="I329" i="14"/>
  <c r="H329" i="14"/>
  <c r="G329" i="14"/>
  <c r="F329" i="14"/>
  <c r="E329" i="14"/>
  <c r="D329" i="14"/>
  <c r="C329" i="14"/>
  <c r="B329" i="14"/>
  <c r="I328" i="14"/>
  <c r="H328" i="14"/>
  <c r="G328" i="14"/>
  <c r="F328" i="14"/>
  <c r="E328" i="14"/>
  <c r="D328" i="14"/>
  <c r="C328" i="14"/>
  <c r="B328" i="14"/>
  <c r="I327" i="14"/>
  <c r="H327" i="14"/>
  <c r="G327" i="14"/>
  <c r="F327" i="14"/>
  <c r="E327" i="14"/>
  <c r="D327" i="14"/>
  <c r="C327" i="14"/>
  <c r="B327" i="14"/>
  <c r="I326" i="14"/>
  <c r="H326" i="14"/>
  <c r="G326" i="14"/>
  <c r="F326" i="14"/>
  <c r="E326" i="14"/>
  <c r="D326" i="14"/>
  <c r="C326" i="14"/>
  <c r="B326" i="14"/>
  <c r="I325" i="14"/>
  <c r="H325" i="14"/>
  <c r="G325" i="14"/>
  <c r="F325" i="14"/>
  <c r="E325" i="14"/>
  <c r="D325" i="14"/>
  <c r="C325" i="14"/>
  <c r="B325" i="14"/>
  <c r="I324" i="14"/>
  <c r="H324" i="14"/>
  <c r="G324" i="14"/>
  <c r="F324" i="14"/>
  <c r="E324" i="14"/>
  <c r="D324" i="14"/>
  <c r="C324" i="14"/>
  <c r="B324" i="14"/>
  <c r="I323" i="14"/>
  <c r="H323" i="14"/>
  <c r="G323" i="14"/>
  <c r="F323" i="14"/>
  <c r="E323" i="14"/>
  <c r="D323" i="14"/>
  <c r="C323" i="14"/>
  <c r="B323" i="14"/>
  <c r="I322" i="14"/>
  <c r="H322" i="14"/>
  <c r="G322" i="14"/>
  <c r="F322" i="14"/>
  <c r="E322" i="14"/>
  <c r="D322" i="14"/>
  <c r="C322" i="14"/>
  <c r="B322" i="14"/>
  <c r="I321" i="14"/>
  <c r="H321" i="14"/>
  <c r="G321" i="14"/>
  <c r="F321" i="14"/>
  <c r="E321" i="14"/>
  <c r="D321" i="14"/>
  <c r="C321" i="14"/>
  <c r="B321" i="14"/>
  <c r="I320" i="14"/>
  <c r="H320" i="14"/>
  <c r="G320" i="14"/>
  <c r="F320" i="14"/>
  <c r="E320" i="14"/>
  <c r="D320" i="14"/>
  <c r="C320" i="14"/>
  <c r="B320" i="14"/>
  <c r="I319" i="14"/>
  <c r="H319" i="14"/>
  <c r="G319" i="14"/>
  <c r="F319" i="14"/>
  <c r="E319" i="14"/>
  <c r="D319" i="14"/>
  <c r="C319" i="14"/>
  <c r="B319" i="14"/>
  <c r="I318" i="14"/>
  <c r="H318" i="14"/>
  <c r="G318" i="14"/>
  <c r="F318" i="14"/>
  <c r="E318" i="14"/>
  <c r="D318" i="14"/>
  <c r="C318" i="14"/>
  <c r="B318" i="14"/>
  <c r="I317" i="14"/>
  <c r="H317" i="14"/>
  <c r="G317" i="14"/>
  <c r="F317" i="14"/>
  <c r="E317" i="14"/>
  <c r="D317" i="14"/>
  <c r="C317" i="14"/>
  <c r="B317" i="14"/>
  <c r="I316" i="14"/>
  <c r="H316" i="14"/>
  <c r="G316" i="14"/>
  <c r="F316" i="14"/>
  <c r="E316" i="14"/>
  <c r="D316" i="14"/>
  <c r="C316" i="14"/>
  <c r="B316" i="14"/>
  <c r="I315" i="14"/>
  <c r="H315" i="14"/>
  <c r="G315" i="14"/>
  <c r="F315" i="14"/>
  <c r="E315" i="14"/>
  <c r="D315" i="14"/>
  <c r="C315" i="14"/>
  <c r="B315" i="14"/>
  <c r="I314" i="14"/>
  <c r="H314" i="14"/>
  <c r="G314" i="14"/>
  <c r="F314" i="14"/>
  <c r="E314" i="14"/>
  <c r="D314" i="14"/>
  <c r="C314" i="14"/>
  <c r="B314" i="14"/>
  <c r="I313" i="14"/>
  <c r="H313" i="14"/>
  <c r="G313" i="14"/>
  <c r="F313" i="14"/>
  <c r="E313" i="14"/>
  <c r="D313" i="14"/>
  <c r="C313" i="14"/>
  <c r="B313" i="14"/>
  <c r="I312" i="14"/>
  <c r="H312" i="14"/>
  <c r="G312" i="14"/>
  <c r="F312" i="14"/>
  <c r="E312" i="14"/>
  <c r="D312" i="14"/>
  <c r="C312" i="14"/>
  <c r="B312" i="14"/>
  <c r="I311" i="14"/>
  <c r="H311" i="14"/>
  <c r="G311" i="14"/>
  <c r="F311" i="14"/>
  <c r="E311" i="14"/>
  <c r="D311" i="14"/>
  <c r="C311" i="14"/>
  <c r="B311" i="14"/>
  <c r="I310" i="14"/>
  <c r="H310" i="14"/>
  <c r="G310" i="14"/>
  <c r="F310" i="14"/>
  <c r="E310" i="14"/>
  <c r="D310" i="14"/>
  <c r="C310" i="14"/>
  <c r="B310" i="14"/>
  <c r="I309" i="14"/>
  <c r="H309" i="14"/>
  <c r="G309" i="14"/>
  <c r="F309" i="14"/>
  <c r="E309" i="14"/>
  <c r="D309" i="14"/>
  <c r="C309" i="14"/>
  <c r="B309" i="14"/>
  <c r="I308" i="14"/>
  <c r="H308" i="14"/>
  <c r="G308" i="14"/>
  <c r="F308" i="14"/>
  <c r="E308" i="14"/>
  <c r="D308" i="14"/>
  <c r="C308" i="14"/>
  <c r="B308" i="14"/>
  <c r="I307" i="14"/>
  <c r="H307" i="14"/>
  <c r="G307" i="14"/>
  <c r="F307" i="14"/>
  <c r="E307" i="14"/>
  <c r="D307" i="14"/>
  <c r="C307" i="14"/>
  <c r="B307" i="14"/>
  <c r="I306" i="14"/>
  <c r="H306" i="14"/>
  <c r="G306" i="14"/>
  <c r="F306" i="14"/>
  <c r="E306" i="14"/>
  <c r="D306" i="14"/>
  <c r="C306" i="14"/>
  <c r="B306" i="14"/>
  <c r="I305" i="14"/>
  <c r="H305" i="14"/>
  <c r="G305" i="14"/>
  <c r="F305" i="14"/>
  <c r="E305" i="14"/>
  <c r="D305" i="14"/>
  <c r="C305" i="14"/>
  <c r="B305" i="14"/>
  <c r="I304" i="14"/>
  <c r="H304" i="14"/>
  <c r="G304" i="14"/>
  <c r="F304" i="14"/>
  <c r="E304" i="14"/>
  <c r="D304" i="14"/>
  <c r="C304" i="14"/>
  <c r="B304" i="14"/>
  <c r="I303" i="14"/>
  <c r="H303" i="14"/>
  <c r="G303" i="14"/>
  <c r="F303" i="14"/>
  <c r="E303" i="14"/>
  <c r="D303" i="14"/>
  <c r="C303" i="14"/>
  <c r="B303" i="14"/>
  <c r="I302" i="14"/>
  <c r="H302" i="14"/>
  <c r="G302" i="14"/>
  <c r="F302" i="14"/>
  <c r="E302" i="14"/>
  <c r="D302" i="14"/>
  <c r="C302" i="14"/>
  <c r="B302" i="14"/>
  <c r="I301" i="14"/>
  <c r="H301" i="14"/>
  <c r="G301" i="14"/>
  <c r="F301" i="14"/>
  <c r="E301" i="14"/>
  <c r="D301" i="14"/>
  <c r="C301" i="14"/>
  <c r="B301" i="14"/>
  <c r="I300" i="14"/>
  <c r="H300" i="14"/>
  <c r="G300" i="14"/>
  <c r="F300" i="14"/>
  <c r="E300" i="14"/>
  <c r="D300" i="14"/>
  <c r="C300" i="14"/>
  <c r="B300" i="14"/>
  <c r="I299" i="14"/>
  <c r="H299" i="14"/>
  <c r="G299" i="14"/>
  <c r="F299" i="14"/>
  <c r="E299" i="14"/>
  <c r="D299" i="14"/>
  <c r="C299" i="14"/>
  <c r="B299" i="14"/>
  <c r="I298" i="14"/>
  <c r="H298" i="14"/>
  <c r="G298" i="14"/>
  <c r="F298" i="14"/>
  <c r="E298" i="14"/>
  <c r="D298" i="14"/>
  <c r="C298" i="14"/>
  <c r="B298" i="14"/>
  <c r="I297" i="14"/>
  <c r="H297" i="14"/>
  <c r="G297" i="14"/>
  <c r="F297" i="14"/>
  <c r="E297" i="14"/>
  <c r="D297" i="14"/>
  <c r="C297" i="14"/>
  <c r="B297" i="14"/>
  <c r="I296" i="14"/>
  <c r="H296" i="14"/>
  <c r="G296" i="14"/>
  <c r="F296" i="14"/>
  <c r="E296" i="14"/>
  <c r="D296" i="14"/>
  <c r="C296" i="14"/>
  <c r="B296" i="14"/>
  <c r="I295" i="14"/>
  <c r="H295" i="14"/>
  <c r="G295" i="14"/>
  <c r="F295" i="14"/>
  <c r="E295" i="14"/>
  <c r="D295" i="14"/>
  <c r="C295" i="14"/>
  <c r="B295" i="14"/>
  <c r="I294" i="14"/>
  <c r="H294" i="14"/>
  <c r="G294" i="14"/>
  <c r="F294" i="14"/>
  <c r="E294" i="14"/>
  <c r="D294" i="14"/>
  <c r="C294" i="14"/>
  <c r="B294" i="14"/>
  <c r="I293" i="14"/>
  <c r="H293" i="14"/>
  <c r="G293" i="14"/>
  <c r="F293" i="14"/>
  <c r="E293" i="14"/>
  <c r="D293" i="14"/>
  <c r="C293" i="14"/>
  <c r="B293" i="14"/>
  <c r="I292" i="14"/>
  <c r="H292" i="14"/>
  <c r="G292" i="14"/>
  <c r="F292" i="14"/>
  <c r="E292" i="14"/>
  <c r="D292" i="14"/>
  <c r="C292" i="14"/>
  <c r="B292" i="14"/>
  <c r="I291" i="14"/>
  <c r="H291" i="14"/>
  <c r="G291" i="14"/>
  <c r="F291" i="14"/>
  <c r="E291" i="14"/>
  <c r="D291" i="14"/>
  <c r="C291" i="14"/>
  <c r="B291" i="14"/>
  <c r="I290" i="14"/>
  <c r="H290" i="14"/>
  <c r="G290" i="14"/>
  <c r="F290" i="14"/>
  <c r="E290" i="14"/>
  <c r="D290" i="14"/>
  <c r="C290" i="14"/>
  <c r="B290" i="14"/>
  <c r="I289" i="14"/>
  <c r="H289" i="14"/>
  <c r="G289" i="14"/>
  <c r="F289" i="14"/>
  <c r="E289" i="14"/>
  <c r="D289" i="14"/>
  <c r="C289" i="14"/>
  <c r="B289" i="14"/>
  <c r="I288" i="14"/>
  <c r="H288" i="14"/>
  <c r="G288" i="14"/>
  <c r="F288" i="14"/>
  <c r="E288" i="14"/>
  <c r="D288" i="14"/>
  <c r="C288" i="14"/>
  <c r="B288" i="14"/>
  <c r="I287" i="14"/>
  <c r="H287" i="14"/>
  <c r="G287" i="14"/>
  <c r="F287" i="14"/>
  <c r="E287" i="14"/>
  <c r="D287" i="14"/>
  <c r="C287" i="14"/>
  <c r="B287" i="14"/>
  <c r="I286" i="14"/>
  <c r="H286" i="14"/>
  <c r="G286" i="14"/>
  <c r="F286" i="14"/>
  <c r="E286" i="14"/>
  <c r="D286" i="14"/>
  <c r="C286" i="14"/>
  <c r="B286" i="14"/>
  <c r="I285" i="14"/>
  <c r="H285" i="14"/>
  <c r="G285" i="14"/>
  <c r="F285" i="14"/>
  <c r="E285" i="14"/>
  <c r="D285" i="14"/>
  <c r="C285" i="14"/>
  <c r="B285" i="14"/>
  <c r="I284" i="14"/>
  <c r="H284" i="14"/>
  <c r="G284" i="14"/>
  <c r="F284" i="14"/>
  <c r="E284" i="14"/>
  <c r="D284" i="14"/>
  <c r="C284" i="14"/>
  <c r="B284" i="14"/>
  <c r="I283" i="14"/>
  <c r="H283" i="14"/>
  <c r="G283" i="14"/>
  <c r="F283" i="14"/>
  <c r="E283" i="14"/>
  <c r="D283" i="14"/>
  <c r="C283" i="14"/>
  <c r="B283" i="14"/>
  <c r="I282" i="14"/>
  <c r="H282" i="14"/>
  <c r="G282" i="14"/>
  <c r="F282" i="14"/>
  <c r="E282" i="14"/>
  <c r="D282" i="14"/>
  <c r="C282" i="14"/>
  <c r="B282" i="14"/>
  <c r="I281" i="14"/>
  <c r="H281" i="14"/>
  <c r="G281" i="14"/>
  <c r="F281" i="14"/>
  <c r="E281" i="14"/>
  <c r="D281" i="14"/>
  <c r="C281" i="14"/>
  <c r="B281" i="14"/>
  <c r="I280" i="14"/>
  <c r="H280" i="14"/>
  <c r="G280" i="14"/>
  <c r="F280" i="14"/>
  <c r="E280" i="14"/>
  <c r="D280" i="14"/>
  <c r="C280" i="14"/>
  <c r="B280" i="14"/>
  <c r="I279" i="14"/>
  <c r="H279" i="14"/>
  <c r="G279" i="14"/>
  <c r="F279" i="14"/>
  <c r="E279" i="14"/>
  <c r="D279" i="14"/>
  <c r="C279" i="14"/>
  <c r="B279" i="14"/>
  <c r="I278" i="14"/>
  <c r="H278" i="14"/>
  <c r="G278" i="14"/>
  <c r="F278" i="14"/>
  <c r="E278" i="14"/>
  <c r="D278" i="14"/>
  <c r="C278" i="14"/>
  <c r="B278" i="14"/>
  <c r="I277" i="14"/>
  <c r="H277" i="14"/>
  <c r="G277" i="14"/>
  <c r="F277" i="14"/>
  <c r="E277" i="14"/>
  <c r="D277" i="14"/>
  <c r="C277" i="14"/>
  <c r="B277" i="14"/>
  <c r="I276" i="14"/>
  <c r="H276" i="14"/>
  <c r="G276" i="14"/>
  <c r="F276" i="14"/>
  <c r="E276" i="14"/>
  <c r="D276" i="14"/>
  <c r="C276" i="14"/>
  <c r="B276" i="14"/>
  <c r="I275" i="14"/>
  <c r="H275" i="14"/>
  <c r="G275" i="14"/>
  <c r="F275" i="14"/>
  <c r="E275" i="14"/>
  <c r="D275" i="14"/>
  <c r="C275" i="14"/>
  <c r="B275" i="14"/>
  <c r="I274" i="14"/>
  <c r="H274" i="14"/>
  <c r="G274" i="14"/>
  <c r="F274" i="14"/>
  <c r="E274" i="14"/>
  <c r="D274" i="14"/>
  <c r="C274" i="14"/>
  <c r="B274" i="14"/>
  <c r="I273" i="14"/>
  <c r="H273" i="14"/>
  <c r="G273" i="14"/>
  <c r="F273" i="14"/>
  <c r="E273" i="14"/>
  <c r="D273" i="14"/>
  <c r="C273" i="14"/>
  <c r="B273" i="14"/>
  <c r="I272" i="14"/>
  <c r="H272" i="14"/>
  <c r="G272" i="14"/>
  <c r="F272" i="14"/>
  <c r="E272" i="14"/>
  <c r="D272" i="14"/>
  <c r="C272" i="14"/>
  <c r="B272" i="14"/>
  <c r="I271" i="14"/>
  <c r="H271" i="14"/>
  <c r="G271" i="14"/>
  <c r="F271" i="14"/>
  <c r="E271" i="14"/>
  <c r="D271" i="14"/>
  <c r="C271" i="14"/>
  <c r="B271" i="14"/>
  <c r="I270" i="14"/>
  <c r="H270" i="14"/>
  <c r="G270" i="14"/>
  <c r="F270" i="14"/>
  <c r="E270" i="14"/>
  <c r="D270" i="14"/>
  <c r="C270" i="14"/>
  <c r="B270" i="14"/>
  <c r="I269" i="14"/>
  <c r="H269" i="14"/>
  <c r="G269" i="14"/>
  <c r="F269" i="14"/>
  <c r="E269" i="14"/>
  <c r="D269" i="14"/>
  <c r="C269" i="14"/>
  <c r="B269" i="14"/>
  <c r="I268" i="14"/>
  <c r="H268" i="14"/>
  <c r="G268" i="14"/>
  <c r="F268" i="14"/>
  <c r="E268" i="14"/>
  <c r="D268" i="14"/>
  <c r="C268" i="14"/>
  <c r="B268" i="14"/>
  <c r="I267" i="14"/>
  <c r="H267" i="14"/>
  <c r="G267" i="14"/>
  <c r="F267" i="14"/>
  <c r="E267" i="14"/>
  <c r="D267" i="14"/>
  <c r="C267" i="14"/>
  <c r="B267" i="14"/>
  <c r="I266" i="14"/>
  <c r="H266" i="14"/>
  <c r="G266" i="14"/>
  <c r="F266" i="14"/>
  <c r="E266" i="14"/>
  <c r="D266" i="14"/>
  <c r="C266" i="14"/>
  <c r="B266" i="14"/>
  <c r="I265" i="14"/>
  <c r="H265" i="14"/>
  <c r="G265" i="14"/>
  <c r="F265" i="14"/>
  <c r="E265" i="14"/>
  <c r="D265" i="14"/>
  <c r="C265" i="14"/>
  <c r="B265" i="14"/>
  <c r="I264" i="14"/>
  <c r="H264" i="14"/>
  <c r="G264" i="14"/>
  <c r="F264" i="14"/>
  <c r="E264" i="14"/>
  <c r="D264" i="14"/>
  <c r="C264" i="14"/>
  <c r="B264" i="14"/>
  <c r="I263" i="14"/>
  <c r="H263" i="14"/>
  <c r="G263" i="14"/>
  <c r="F263" i="14"/>
  <c r="E263" i="14"/>
  <c r="D263" i="14"/>
  <c r="C263" i="14"/>
  <c r="B263" i="14"/>
  <c r="I262" i="14"/>
  <c r="H262" i="14"/>
  <c r="G262" i="14"/>
  <c r="F262" i="14"/>
  <c r="E262" i="14"/>
  <c r="D262" i="14"/>
  <c r="C262" i="14"/>
  <c r="B262" i="14"/>
  <c r="I261" i="14"/>
  <c r="H261" i="14"/>
  <c r="G261" i="14"/>
  <c r="F261" i="14"/>
  <c r="E261" i="14"/>
  <c r="D261" i="14"/>
  <c r="C261" i="14"/>
  <c r="B261" i="14"/>
  <c r="I260" i="14"/>
  <c r="H260" i="14"/>
  <c r="G260" i="14"/>
  <c r="F260" i="14"/>
  <c r="E260" i="14"/>
  <c r="D260" i="14"/>
  <c r="C260" i="14"/>
  <c r="B260" i="14"/>
  <c r="I259" i="14"/>
  <c r="H259" i="14"/>
  <c r="G259" i="14"/>
  <c r="F259" i="14"/>
  <c r="E259" i="14"/>
  <c r="D259" i="14"/>
  <c r="C259" i="14"/>
  <c r="B259" i="14"/>
  <c r="I258" i="14"/>
  <c r="H258" i="14"/>
  <c r="G258" i="14"/>
  <c r="F258" i="14"/>
  <c r="E258" i="14"/>
  <c r="D258" i="14"/>
  <c r="C258" i="14"/>
  <c r="B258" i="14"/>
  <c r="I257" i="14"/>
  <c r="H257" i="14"/>
  <c r="G257" i="14"/>
  <c r="F257" i="14"/>
  <c r="E257" i="14"/>
  <c r="D257" i="14"/>
  <c r="C257" i="14"/>
  <c r="B257" i="14"/>
  <c r="I256" i="14"/>
  <c r="H256" i="14"/>
  <c r="G256" i="14"/>
  <c r="F256" i="14"/>
  <c r="E256" i="14"/>
  <c r="D256" i="14"/>
  <c r="C256" i="14"/>
  <c r="B256" i="14"/>
  <c r="I255" i="14"/>
  <c r="H255" i="14"/>
  <c r="G255" i="14"/>
  <c r="F255" i="14"/>
  <c r="E255" i="14"/>
  <c r="D255" i="14"/>
  <c r="C255" i="14"/>
  <c r="B255" i="14"/>
  <c r="I254" i="14"/>
  <c r="H254" i="14"/>
  <c r="G254" i="14"/>
  <c r="F254" i="14"/>
  <c r="E254" i="14"/>
  <c r="D254" i="14"/>
  <c r="C254" i="14"/>
  <c r="B254" i="14"/>
  <c r="I253" i="14"/>
  <c r="H253" i="14"/>
  <c r="G253" i="14"/>
  <c r="F253" i="14"/>
  <c r="E253" i="14"/>
  <c r="D253" i="14"/>
  <c r="C253" i="14"/>
  <c r="B253" i="14"/>
  <c r="I252" i="14"/>
  <c r="H252" i="14"/>
  <c r="G252" i="14"/>
  <c r="F252" i="14"/>
  <c r="E252" i="14"/>
  <c r="D252" i="14"/>
  <c r="C252" i="14"/>
  <c r="B252" i="14"/>
  <c r="I251" i="14"/>
  <c r="H251" i="14"/>
  <c r="G251" i="14"/>
  <c r="F251" i="14"/>
  <c r="E251" i="14"/>
  <c r="D251" i="14"/>
  <c r="C251" i="14"/>
  <c r="B251" i="14"/>
  <c r="I250" i="14"/>
  <c r="H250" i="14"/>
  <c r="G250" i="14"/>
  <c r="F250" i="14"/>
  <c r="E250" i="14"/>
  <c r="D250" i="14"/>
  <c r="C250" i="14"/>
  <c r="B250" i="14"/>
  <c r="I249" i="14"/>
  <c r="H249" i="14"/>
  <c r="G249" i="14"/>
  <c r="F249" i="14"/>
  <c r="E249" i="14"/>
  <c r="D249" i="14"/>
  <c r="C249" i="14"/>
  <c r="B249" i="14"/>
  <c r="I248" i="14"/>
  <c r="H248" i="14"/>
  <c r="G248" i="14"/>
  <c r="F248" i="14"/>
  <c r="E248" i="14"/>
  <c r="D248" i="14"/>
  <c r="C248" i="14"/>
  <c r="B248" i="14"/>
  <c r="I247" i="14"/>
  <c r="H247" i="14"/>
  <c r="G247" i="14"/>
  <c r="F247" i="14"/>
  <c r="E247" i="14"/>
  <c r="D247" i="14"/>
  <c r="C247" i="14"/>
  <c r="B247" i="14"/>
  <c r="I246" i="14"/>
  <c r="H246" i="14"/>
  <c r="G246" i="14"/>
  <c r="F246" i="14"/>
  <c r="E246" i="14"/>
  <c r="D246" i="14"/>
  <c r="C246" i="14"/>
  <c r="B246" i="14"/>
  <c r="I245" i="14"/>
  <c r="H245" i="14"/>
  <c r="G245" i="14"/>
  <c r="F245" i="14"/>
  <c r="E245" i="14"/>
  <c r="D245" i="14"/>
  <c r="C245" i="14"/>
  <c r="B245" i="14"/>
  <c r="I244" i="14"/>
  <c r="H244" i="14"/>
  <c r="G244" i="14"/>
  <c r="F244" i="14"/>
  <c r="E244" i="14"/>
  <c r="D244" i="14"/>
  <c r="C244" i="14"/>
  <c r="B244" i="14"/>
  <c r="I243" i="14"/>
  <c r="H243" i="14"/>
  <c r="G243" i="14"/>
  <c r="F243" i="14"/>
  <c r="E243" i="14"/>
  <c r="D243" i="14"/>
  <c r="C243" i="14"/>
  <c r="B243" i="14"/>
  <c r="I242" i="14"/>
  <c r="H242" i="14"/>
  <c r="G242" i="14"/>
  <c r="F242" i="14"/>
  <c r="E242" i="14"/>
  <c r="D242" i="14"/>
  <c r="C242" i="14"/>
  <c r="B242" i="14"/>
  <c r="I241" i="14"/>
  <c r="H241" i="14"/>
  <c r="G241" i="14"/>
  <c r="F241" i="14"/>
  <c r="E241" i="14"/>
  <c r="D241" i="14"/>
  <c r="C241" i="14"/>
  <c r="B241" i="14"/>
  <c r="I240" i="14"/>
  <c r="H240" i="14"/>
  <c r="G240" i="14"/>
  <c r="F240" i="14"/>
  <c r="E240" i="14"/>
  <c r="D240" i="14"/>
  <c r="C240" i="14"/>
  <c r="B240" i="14"/>
  <c r="I239" i="14"/>
  <c r="H239" i="14"/>
  <c r="G239" i="14"/>
  <c r="F239" i="14"/>
  <c r="E239" i="14"/>
  <c r="D239" i="14"/>
  <c r="C239" i="14"/>
  <c r="B239" i="14"/>
  <c r="I238" i="14"/>
  <c r="H238" i="14"/>
  <c r="G238" i="14"/>
  <c r="F238" i="14"/>
  <c r="E238" i="14"/>
  <c r="D238" i="14"/>
  <c r="C238" i="14"/>
  <c r="B238" i="14"/>
  <c r="I237" i="14"/>
  <c r="H237" i="14"/>
  <c r="G237" i="14"/>
  <c r="F237" i="14"/>
  <c r="E237" i="14"/>
  <c r="D237" i="14"/>
  <c r="C237" i="14"/>
  <c r="B237" i="14"/>
  <c r="I236" i="14"/>
  <c r="H236" i="14"/>
  <c r="G236" i="14"/>
  <c r="F236" i="14"/>
  <c r="E236" i="14"/>
  <c r="D236" i="14"/>
  <c r="C236" i="14"/>
  <c r="B236" i="14"/>
  <c r="I235" i="14"/>
  <c r="H235" i="14"/>
  <c r="G235" i="14"/>
  <c r="F235" i="14"/>
  <c r="E235" i="14"/>
  <c r="D235" i="14"/>
  <c r="C235" i="14"/>
  <c r="B235" i="14"/>
  <c r="I234" i="14"/>
  <c r="H234" i="14"/>
  <c r="G234" i="14"/>
  <c r="F234" i="14"/>
  <c r="E234" i="14"/>
  <c r="D234" i="14"/>
  <c r="C234" i="14"/>
  <c r="B234" i="14"/>
  <c r="I233" i="14"/>
  <c r="H233" i="14"/>
  <c r="G233" i="14"/>
  <c r="F233" i="14"/>
  <c r="E233" i="14"/>
  <c r="D233" i="14"/>
  <c r="C233" i="14"/>
  <c r="B233" i="14"/>
  <c r="I232" i="14"/>
  <c r="H232" i="14"/>
  <c r="G232" i="14"/>
  <c r="F232" i="14"/>
  <c r="E232" i="14"/>
  <c r="D232" i="14"/>
  <c r="C232" i="14"/>
  <c r="B232" i="14"/>
  <c r="I231" i="14"/>
  <c r="H231" i="14"/>
  <c r="G231" i="14"/>
  <c r="F231" i="14"/>
  <c r="E231" i="14"/>
  <c r="D231" i="14"/>
  <c r="C231" i="14"/>
  <c r="B231" i="14"/>
  <c r="I230" i="14"/>
  <c r="H230" i="14"/>
  <c r="G230" i="14"/>
  <c r="F230" i="14"/>
  <c r="E230" i="14"/>
  <c r="D230" i="14"/>
  <c r="C230" i="14"/>
  <c r="B230" i="14"/>
  <c r="I229" i="14"/>
  <c r="H229" i="14"/>
  <c r="G229" i="14"/>
  <c r="F229" i="14"/>
  <c r="E229" i="14"/>
  <c r="D229" i="14"/>
  <c r="C229" i="14"/>
  <c r="B229" i="14"/>
  <c r="I228" i="14"/>
  <c r="H228" i="14"/>
  <c r="G228" i="14"/>
  <c r="F228" i="14"/>
  <c r="E228" i="14"/>
  <c r="D228" i="14"/>
  <c r="C228" i="14"/>
  <c r="B228" i="14"/>
  <c r="I227" i="14"/>
  <c r="H227" i="14"/>
  <c r="G227" i="14"/>
  <c r="F227" i="14"/>
  <c r="E227" i="14"/>
  <c r="D227" i="14"/>
  <c r="C227" i="14"/>
  <c r="B227" i="14"/>
  <c r="I226" i="14"/>
  <c r="H226" i="14"/>
  <c r="G226" i="14"/>
  <c r="F226" i="14"/>
  <c r="E226" i="14"/>
  <c r="D226" i="14"/>
  <c r="C226" i="14"/>
  <c r="B226" i="14"/>
  <c r="I225" i="14"/>
  <c r="H225" i="14"/>
  <c r="G225" i="14"/>
  <c r="F225" i="14"/>
  <c r="E225" i="14"/>
  <c r="D225" i="14"/>
  <c r="C225" i="14"/>
  <c r="B225" i="14"/>
  <c r="I224" i="14"/>
  <c r="H224" i="14"/>
  <c r="G224" i="14"/>
  <c r="F224" i="14"/>
  <c r="E224" i="14"/>
  <c r="D224" i="14"/>
  <c r="C224" i="14"/>
  <c r="B224" i="14"/>
  <c r="I223" i="14"/>
  <c r="H223" i="14"/>
  <c r="G223" i="14"/>
  <c r="F223" i="14"/>
  <c r="E223" i="14"/>
  <c r="D223" i="14"/>
  <c r="C223" i="14"/>
  <c r="B223" i="14"/>
  <c r="I222" i="14"/>
  <c r="H222" i="14"/>
  <c r="G222" i="14"/>
  <c r="F222" i="14"/>
  <c r="E222" i="14"/>
  <c r="D222" i="14"/>
  <c r="C222" i="14"/>
  <c r="B222" i="14"/>
  <c r="I221" i="14"/>
  <c r="H221" i="14"/>
  <c r="G221" i="14"/>
  <c r="F221" i="14"/>
  <c r="E221" i="14"/>
  <c r="D221" i="14"/>
  <c r="C221" i="14"/>
  <c r="B221" i="14"/>
  <c r="I220" i="14"/>
  <c r="H220" i="14"/>
  <c r="G220" i="14"/>
  <c r="F220" i="14"/>
  <c r="E220" i="14"/>
  <c r="D220" i="14"/>
  <c r="C220" i="14"/>
  <c r="B220" i="14"/>
  <c r="I219" i="14"/>
  <c r="H219" i="14"/>
  <c r="G219" i="14"/>
  <c r="F219" i="14"/>
  <c r="E219" i="14"/>
  <c r="D219" i="14"/>
  <c r="C219" i="14"/>
  <c r="B219" i="14"/>
  <c r="I218" i="14"/>
  <c r="H218" i="14"/>
  <c r="G218" i="14"/>
  <c r="F218" i="14"/>
  <c r="E218" i="14"/>
  <c r="D218" i="14"/>
  <c r="C218" i="14"/>
  <c r="B218" i="14"/>
  <c r="I217" i="14"/>
  <c r="H217" i="14"/>
  <c r="G217" i="14"/>
  <c r="F217" i="14"/>
  <c r="E217" i="14"/>
  <c r="D217" i="14"/>
  <c r="C217" i="14"/>
  <c r="B217" i="14"/>
  <c r="I216" i="14"/>
  <c r="H216" i="14"/>
  <c r="G216" i="14"/>
  <c r="F216" i="14"/>
  <c r="E216" i="14"/>
  <c r="D216" i="14"/>
  <c r="C216" i="14"/>
  <c r="B216" i="14"/>
  <c r="I215" i="14"/>
  <c r="H215" i="14"/>
  <c r="G215" i="14"/>
  <c r="F215" i="14"/>
  <c r="E215" i="14"/>
  <c r="D215" i="14"/>
  <c r="C215" i="14"/>
  <c r="B215" i="14"/>
  <c r="I214" i="14"/>
  <c r="H214" i="14"/>
  <c r="G214" i="14"/>
  <c r="F214" i="14"/>
  <c r="E214" i="14"/>
  <c r="D214" i="14"/>
  <c r="C214" i="14"/>
  <c r="B214" i="14"/>
  <c r="I213" i="14"/>
  <c r="H213" i="14"/>
  <c r="G213" i="14"/>
  <c r="F213" i="14"/>
  <c r="E213" i="14"/>
  <c r="D213" i="14"/>
  <c r="C213" i="14"/>
  <c r="B213" i="14"/>
  <c r="I212" i="14"/>
  <c r="H212" i="14"/>
  <c r="G212" i="14"/>
  <c r="F212" i="14"/>
  <c r="E212" i="14"/>
  <c r="D212" i="14"/>
  <c r="C212" i="14"/>
  <c r="B212" i="14"/>
  <c r="I211" i="14"/>
  <c r="H211" i="14"/>
  <c r="G211" i="14"/>
  <c r="F211" i="14"/>
  <c r="E211" i="14"/>
  <c r="D211" i="14"/>
  <c r="C211" i="14"/>
  <c r="B211" i="14"/>
  <c r="I210" i="14"/>
  <c r="H210" i="14"/>
  <c r="G210" i="14"/>
  <c r="F210" i="14"/>
  <c r="E210" i="14"/>
  <c r="D210" i="14"/>
  <c r="C210" i="14"/>
  <c r="B210" i="14"/>
  <c r="I209" i="14"/>
  <c r="H209" i="14"/>
  <c r="G209" i="14"/>
  <c r="F209" i="14"/>
  <c r="E209" i="14"/>
  <c r="D209" i="14"/>
  <c r="C209" i="14"/>
  <c r="B209" i="14"/>
  <c r="I208" i="14"/>
  <c r="H208" i="14"/>
  <c r="G208" i="14"/>
  <c r="F208" i="14"/>
  <c r="E208" i="14"/>
  <c r="D208" i="14"/>
  <c r="C208" i="14"/>
  <c r="B208" i="14"/>
  <c r="I207" i="14"/>
  <c r="H207" i="14"/>
  <c r="G207" i="14"/>
  <c r="F207" i="14"/>
  <c r="E207" i="14"/>
  <c r="D207" i="14"/>
  <c r="C207" i="14"/>
  <c r="B207" i="14"/>
  <c r="I206" i="14"/>
  <c r="H206" i="14"/>
  <c r="G206" i="14"/>
  <c r="F206" i="14"/>
  <c r="E206" i="14"/>
  <c r="D206" i="14"/>
  <c r="C206" i="14"/>
  <c r="B206" i="14"/>
  <c r="I205" i="14"/>
  <c r="H205" i="14"/>
  <c r="G205" i="14"/>
  <c r="F205" i="14"/>
  <c r="E205" i="14"/>
  <c r="D205" i="14"/>
  <c r="C205" i="14"/>
  <c r="B205" i="14"/>
  <c r="I204" i="14"/>
  <c r="H204" i="14"/>
  <c r="G204" i="14"/>
  <c r="F204" i="14"/>
  <c r="E204" i="14"/>
  <c r="D204" i="14"/>
  <c r="C204" i="14"/>
  <c r="B204" i="14"/>
  <c r="I203" i="14"/>
  <c r="H203" i="14"/>
  <c r="G203" i="14"/>
  <c r="F203" i="14"/>
  <c r="E203" i="14"/>
  <c r="D203" i="14"/>
  <c r="C203" i="14"/>
  <c r="B203" i="14"/>
  <c r="I202" i="14"/>
  <c r="H202" i="14"/>
  <c r="G202" i="14"/>
  <c r="F202" i="14"/>
  <c r="E202" i="14"/>
  <c r="D202" i="14"/>
  <c r="C202" i="14"/>
  <c r="B202" i="14"/>
  <c r="I201" i="14"/>
  <c r="H201" i="14"/>
  <c r="G201" i="14"/>
  <c r="F201" i="14"/>
  <c r="E201" i="14"/>
  <c r="D201" i="14"/>
  <c r="C201" i="14"/>
  <c r="B201" i="14"/>
  <c r="I200" i="14"/>
  <c r="H200" i="14"/>
  <c r="G200" i="14"/>
  <c r="F200" i="14"/>
  <c r="E200" i="14"/>
  <c r="D200" i="14"/>
  <c r="C200" i="14"/>
  <c r="B200" i="14"/>
  <c r="I199" i="14"/>
  <c r="H199" i="14"/>
  <c r="G199" i="14"/>
  <c r="F199" i="14"/>
  <c r="E199" i="14"/>
  <c r="D199" i="14"/>
  <c r="C199" i="14"/>
  <c r="B199" i="14"/>
  <c r="I198" i="14"/>
  <c r="H198" i="14"/>
  <c r="G198" i="14"/>
  <c r="F198" i="14"/>
  <c r="E198" i="14"/>
  <c r="D198" i="14"/>
  <c r="C198" i="14"/>
  <c r="B198" i="14"/>
  <c r="I197" i="14"/>
  <c r="H197" i="14"/>
  <c r="G197" i="14"/>
  <c r="F197" i="14"/>
  <c r="E197" i="14"/>
  <c r="D197" i="14"/>
  <c r="C197" i="14"/>
  <c r="B197" i="14"/>
  <c r="I196" i="14"/>
  <c r="H196" i="14"/>
  <c r="G196" i="14"/>
  <c r="F196" i="14"/>
  <c r="E196" i="14"/>
  <c r="D196" i="14"/>
  <c r="C196" i="14"/>
  <c r="B196" i="14"/>
  <c r="I195" i="14"/>
  <c r="H195" i="14"/>
  <c r="G195" i="14"/>
  <c r="F195" i="14"/>
  <c r="E195" i="14"/>
  <c r="D195" i="14"/>
  <c r="C195" i="14"/>
  <c r="B195" i="14"/>
  <c r="I194" i="14"/>
  <c r="H194" i="14"/>
  <c r="G194" i="14"/>
  <c r="F194" i="14"/>
  <c r="E194" i="14"/>
  <c r="D194" i="14"/>
  <c r="C194" i="14"/>
  <c r="B194" i="14"/>
  <c r="I193" i="14"/>
  <c r="H193" i="14"/>
  <c r="G193" i="14"/>
  <c r="F193" i="14"/>
  <c r="E193" i="14"/>
  <c r="D193" i="14"/>
  <c r="C193" i="14"/>
  <c r="B193" i="14"/>
  <c r="I192" i="14"/>
  <c r="H192" i="14"/>
  <c r="G192" i="14"/>
  <c r="F192" i="14"/>
  <c r="E192" i="14"/>
  <c r="D192" i="14"/>
  <c r="C192" i="14"/>
  <c r="B192" i="14"/>
  <c r="I191" i="14"/>
  <c r="H191" i="14"/>
  <c r="G191" i="14"/>
  <c r="F191" i="14"/>
  <c r="E191" i="14"/>
  <c r="D191" i="14"/>
  <c r="C191" i="14"/>
  <c r="B191" i="14"/>
  <c r="I190" i="14"/>
  <c r="H190" i="14"/>
  <c r="G190" i="14"/>
  <c r="F190" i="14"/>
  <c r="E190" i="14"/>
  <c r="D190" i="14"/>
  <c r="C190" i="14"/>
  <c r="B190" i="14"/>
  <c r="I189" i="14"/>
  <c r="H189" i="14"/>
  <c r="G189" i="14"/>
  <c r="F189" i="14"/>
  <c r="E189" i="14"/>
  <c r="D189" i="14"/>
  <c r="C189" i="14"/>
  <c r="B189" i="14"/>
  <c r="I188" i="14"/>
  <c r="H188" i="14"/>
  <c r="G188" i="14"/>
  <c r="F188" i="14"/>
  <c r="E188" i="14"/>
  <c r="D188" i="14"/>
  <c r="C188" i="14"/>
  <c r="B188" i="14"/>
  <c r="I187" i="14"/>
  <c r="H187" i="14"/>
  <c r="G187" i="14"/>
  <c r="F187" i="14"/>
  <c r="E187" i="14"/>
  <c r="D187" i="14"/>
  <c r="C187" i="14"/>
  <c r="B187" i="14"/>
  <c r="I186" i="14"/>
  <c r="H186" i="14"/>
  <c r="G186" i="14"/>
  <c r="F186" i="14"/>
  <c r="E186" i="14"/>
  <c r="D186" i="14"/>
  <c r="C186" i="14"/>
  <c r="B186" i="14"/>
  <c r="I185" i="14"/>
  <c r="H185" i="14"/>
  <c r="G185" i="14"/>
  <c r="F185" i="14"/>
  <c r="E185" i="14"/>
  <c r="D185" i="14"/>
  <c r="C185" i="14"/>
  <c r="B185" i="14"/>
  <c r="I184" i="14"/>
  <c r="H184" i="14"/>
  <c r="G184" i="14"/>
  <c r="F184" i="14"/>
  <c r="E184" i="14"/>
  <c r="D184" i="14"/>
  <c r="C184" i="14"/>
  <c r="B184" i="14"/>
  <c r="I183" i="14"/>
  <c r="H183" i="14"/>
  <c r="G183" i="14"/>
  <c r="F183" i="14"/>
  <c r="E183" i="14"/>
  <c r="D183" i="14"/>
  <c r="C183" i="14"/>
  <c r="B183" i="14"/>
  <c r="I182" i="14"/>
  <c r="H182" i="14"/>
  <c r="G182" i="14"/>
  <c r="F182" i="14"/>
  <c r="E182" i="14"/>
  <c r="D182" i="14"/>
  <c r="C182" i="14"/>
  <c r="B182" i="14"/>
  <c r="I181" i="14"/>
  <c r="H181" i="14"/>
  <c r="G181" i="14"/>
  <c r="F181" i="14"/>
  <c r="E181" i="14"/>
  <c r="D181" i="14"/>
  <c r="C181" i="14"/>
  <c r="B181" i="14"/>
  <c r="I180" i="14"/>
  <c r="H180" i="14"/>
  <c r="G180" i="14"/>
  <c r="F180" i="14"/>
  <c r="E180" i="14"/>
  <c r="D180" i="14"/>
  <c r="C180" i="14"/>
  <c r="B180" i="14"/>
  <c r="I179" i="14"/>
  <c r="H179" i="14"/>
  <c r="G179" i="14"/>
  <c r="F179" i="14"/>
  <c r="E179" i="14"/>
  <c r="D179" i="14"/>
  <c r="C179" i="14"/>
  <c r="B179" i="14"/>
  <c r="I178" i="14"/>
  <c r="H178" i="14"/>
  <c r="G178" i="14"/>
  <c r="F178" i="14"/>
  <c r="E178" i="14"/>
  <c r="D178" i="14"/>
  <c r="C178" i="14"/>
  <c r="B178" i="14"/>
  <c r="I177" i="14"/>
  <c r="H177" i="14"/>
  <c r="G177" i="14"/>
  <c r="F177" i="14"/>
  <c r="E177" i="14"/>
  <c r="D177" i="14"/>
  <c r="C177" i="14"/>
  <c r="B177" i="14"/>
  <c r="I176" i="14"/>
  <c r="H176" i="14"/>
  <c r="G176" i="14"/>
  <c r="F176" i="14"/>
  <c r="E176" i="14"/>
  <c r="D176" i="14"/>
  <c r="C176" i="14"/>
  <c r="B176" i="14"/>
  <c r="I175" i="14"/>
  <c r="H175" i="14"/>
  <c r="G175" i="14"/>
  <c r="F175" i="14"/>
  <c r="E175" i="14"/>
  <c r="D175" i="14"/>
  <c r="C175" i="14"/>
  <c r="B175" i="14"/>
  <c r="I174" i="14"/>
  <c r="H174" i="14"/>
  <c r="G174" i="14"/>
  <c r="F174" i="14"/>
  <c r="E174" i="14"/>
  <c r="D174" i="14"/>
  <c r="C174" i="14"/>
  <c r="B174" i="14"/>
  <c r="I173" i="14"/>
  <c r="H173" i="14"/>
  <c r="G173" i="14"/>
  <c r="F173" i="14"/>
  <c r="E173" i="14"/>
  <c r="D173" i="14"/>
  <c r="C173" i="14"/>
  <c r="B173" i="14"/>
  <c r="I172" i="14"/>
  <c r="H172" i="14"/>
  <c r="G172" i="14"/>
  <c r="F172" i="14"/>
  <c r="E172" i="14"/>
  <c r="D172" i="14"/>
  <c r="C172" i="14"/>
  <c r="B172" i="14"/>
  <c r="I171" i="14"/>
  <c r="H171" i="14"/>
  <c r="G171" i="14"/>
  <c r="F171" i="14"/>
  <c r="E171" i="14"/>
  <c r="D171" i="14"/>
  <c r="C171" i="14"/>
  <c r="B171" i="14"/>
  <c r="I170" i="14"/>
  <c r="H170" i="14"/>
  <c r="G170" i="14"/>
  <c r="F170" i="14"/>
  <c r="E170" i="14"/>
  <c r="D170" i="14"/>
  <c r="C170" i="14"/>
  <c r="B170" i="14"/>
  <c r="I169" i="14"/>
  <c r="H169" i="14"/>
  <c r="G169" i="14"/>
  <c r="F169" i="14"/>
  <c r="E169" i="14"/>
  <c r="D169" i="14"/>
  <c r="C169" i="14"/>
  <c r="B169" i="14"/>
  <c r="I168" i="14"/>
  <c r="H168" i="14"/>
  <c r="G168" i="14"/>
  <c r="F168" i="14"/>
  <c r="E168" i="14"/>
  <c r="D168" i="14"/>
  <c r="C168" i="14"/>
  <c r="B168" i="14"/>
  <c r="I167" i="14"/>
  <c r="H167" i="14"/>
  <c r="G167" i="14"/>
  <c r="F167" i="14"/>
  <c r="E167" i="14"/>
  <c r="D167" i="14"/>
  <c r="C167" i="14"/>
  <c r="B167" i="14"/>
  <c r="I166" i="14"/>
  <c r="H166" i="14"/>
  <c r="G166" i="14"/>
  <c r="F166" i="14"/>
  <c r="E166" i="14"/>
  <c r="D166" i="14"/>
  <c r="C166" i="14"/>
  <c r="B166" i="14"/>
  <c r="I165" i="14"/>
  <c r="H165" i="14"/>
  <c r="G165" i="14"/>
  <c r="F165" i="14"/>
  <c r="E165" i="14"/>
  <c r="D165" i="14"/>
  <c r="C165" i="14"/>
  <c r="B165" i="14"/>
  <c r="I164" i="14"/>
  <c r="H164" i="14"/>
  <c r="G164" i="14"/>
  <c r="F164" i="14"/>
  <c r="E164" i="14"/>
  <c r="D164" i="14"/>
  <c r="C164" i="14"/>
  <c r="B164" i="14"/>
  <c r="I163" i="14"/>
  <c r="H163" i="14"/>
  <c r="G163" i="14"/>
  <c r="F163" i="14"/>
  <c r="E163" i="14"/>
  <c r="D163" i="14"/>
  <c r="C163" i="14"/>
  <c r="B163" i="14"/>
  <c r="I162" i="14"/>
  <c r="H162" i="14"/>
  <c r="G162" i="14"/>
  <c r="F162" i="14"/>
  <c r="E162" i="14"/>
  <c r="D162" i="14"/>
  <c r="C162" i="14"/>
  <c r="B162" i="14"/>
  <c r="I161" i="14"/>
  <c r="H161" i="14"/>
  <c r="G161" i="14"/>
  <c r="F161" i="14"/>
  <c r="E161" i="14"/>
  <c r="D161" i="14"/>
  <c r="C161" i="14"/>
  <c r="B161" i="14"/>
  <c r="I160" i="14"/>
  <c r="H160" i="14"/>
  <c r="G160" i="14"/>
  <c r="F160" i="14"/>
  <c r="E160" i="14"/>
  <c r="D160" i="14"/>
  <c r="C160" i="14"/>
  <c r="B160" i="14"/>
  <c r="I159" i="14"/>
  <c r="H159" i="14"/>
  <c r="G159" i="14"/>
  <c r="F159" i="14"/>
  <c r="E159" i="14"/>
  <c r="D159" i="14"/>
  <c r="C159" i="14"/>
  <c r="B159" i="14"/>
  <c r="I158" i="14"/>
  <c r="H158" i="14"/>
  <c r="G158" i="14"/>
  <c r="F158" i="14"/>
  <c r="E158" i="14"/>
  <c r="D158" i="14"/>
  <c r="C158" i="14"/>
  <c r="B158" i="14"/>
  <c r="I157" i="14"/>
  <c r="H157" i="14"/>
  <c r="G157" i="14"/>
  <c r="F157" i="14"/>
  <c r="E157" i="14"/>
  <c r="D157" i="14"/>
  <c r="C157" i="14"/>
  <c r="B157" i="14"/>
  <c r="I156" i="14"/>
  <c r="H156" i="14"/>
  <c r="G156" i="14"/>
  <c r="F156" i="14"/>
  <c r="E156" i="14"/>
  <c r="D156" i="14"/>
  <c r="C156" i="14"/>
  <c r="B156" i="14"/>
  <c r="I155" i="14"/>
  <c r="H155" i="14"/>
  <c r="G155" i="14"/>
  <c r="F155" i="14"/>
  <c r="E155" i="14"/>
  <c r="D155" i="14"/>
  <c r="C155" i="14"/>
  <c r="B155" i="14"/>
  <c r="I154" i="14"/>
  <c r="H154" i="14"/>
  <c r="G154" i="14"/>
  <c r="F154" i="14"/>
  <c r="E154" i="14"/>
  <c r="D154" i="14"/>
  <c r="C154" i="14"/>
  <c r="B154" i="14"/>
  <c r="I153" i="14"/>
  <c r="H153" i="14"/>
  <c r="G153" i="14"/>
  <c r="F153" i="14"/>
  <c r="E153" i="14"/>
  <c r="D153" i="14"/>
  <c r="C153" i="14"/>
  <c r="B153" i="14"/>
  <c r="I152" i="14"/>
  <c r="H152" i="14"/>
  <c r="G152" i="14"/>
  <c r="F152" i="14"/>
  <c r="E152" i="14"/>
  <c r="D152" i="14"/>
  <c r="C152" i="14"/>
  <c r="B152" i="14"/>
  <c r="I151" i="14"/>
  <c r="H151" i="14"/>
  <c r="G151" i="14"/>
  <c r="F151" i="14"/>
  <c r="E151" i="14"/>
  <c r="D151" i="14"/>
  <c r="C151" i="14"/>
  <c r="B151" i="14"/>
  <c r="I150" i="14"/>
  <c r="H150" i="14"/>
  <c r="G150" i="14"/>
  <c r="F150" i="14"/>
  <c r="E150" i="14"/>
  <c r="D150" i="14"/>
  <c r="C150" i="14"/>
  <c r="B150" i="14"/>
  <c r="I149" i="14"/>
  <c r="H149" i="14"/>
  <c r="G149" i="14"/>
  <c r="F149" i="14"/>
  <c r="E149" i="14"/>
  <c r="D149" i="14"/>
  <c r="C149" i="14"/>
  <c r="B149" i="14"/>
  <c r="I148" i="14"/>
  <c r="H148" i="14"/>
  <c r="G148" i="14"/>
  <c r="F148" i="14"/>
  <c r="E148" i="14"/>
  <c r="D148" i="14"/>
  <c r="C148" i="14"/>
  <c r="B148" i="14"/>
  <c r="I147" i="14"/>
  <c r="H147" i="14"/>
  <c r="G147" i="14"/>
  <c r="F147" i="14"/>
  <c r="E147" i="14"/>
  <c r="D147" i="14"/>
  <c r="C147" i="14"/>
  <c r="B147" i="14"/>
  <c r="I146" i="14"/>
  <c r="H146" i="14"/>
  <c r="G146" i="14"/>
  <c r="F146" i="14"/>
  <c r="E146" i="14"/>
  <c r="D146" i="14"/>
  <c r="C146" i="14"/>
  <c r="B146" i="14"/>
  <c r="I145" i="14"/>
  <c r="H145" i="14"/>
  <c r="G145" i="14"/>
  <c r="F145" i="14"/>
  <c r="E145" i="14"/>
  <c r="D145" i="14"/>
  <c r="C145" i="14"/>
  <c r="B145" i="14"/>
  <c r="I144" i="14"/>
  <c r="H144" i="14"/>
  <c r="G144" i="14"/>
  <c r="F144" i="14"/>
  <c r="E144" i="14"/>
  <c r="D144" i="14"/>
  <c r="C144" i="14"/>
  <c r="B144" i="14"/>
  <c r="I143" i="14"/>
  <c r="H143" i="14"/>
  <c r="G143" i="14"/>
  <c r="F143" i="14"/>
  <c r="E143" i="14"/>
  <c r="D143" i="14"/>
  <c r="C143" i="14"/>
  <c r="B143" i="14"/>
  <c r="I142" i="14"/>
  <c r="H142" i="14"/>
  <c r="G142" i="14"/>
  <c r="F142" i="14"/>
  <c r="E142" i="14"/>
  <c r="D142" i="14"/>
  <c r="C142" i="14"/>
  <c r="B142" i="14"/>
  <c r="I141" i="14"/>
  <c r="H141" i="14"/>
  <c r="G141" i="14"/>
  <c r="F141" i="14"/>
  <c r="E141" i="14"/>
  <c r="D141" i="14"/>
  <c r="C141" i="14"/>
  <c r="B141" i="14"/>
  <c r="I140" i="14"/>
  <c r="H140" i="14"/>
  <c r="G140" i="14"/>
  <c r="F140" i="14"/>
  <c r="E140" i="14"/>
  <c r="D140" i="14"/>
  <c r="C140" i="14"/>
  <c r="B140" i="14"/>
  <c r="I139" i="14"/>
  <c r="H139" i="14"/>
  <c r="G139" i="14"/>
  <c r="F139" i="14"/>
  <c r="E139" i="14"/>
  <c r="D139" i="14"/>
  <c r="C139" i="14"/>
  <c r="B139" i="14"/>
  <c r="I138" i="14"/>
  <c r="H138" i="14"/>
  <c r="G138" i="14"/>
  <c r="F138" i="14"/>
  <c r="E138" i="14"/>
  <c r="D138" i="14"/>
  <c r="C138" i="14"/>
  <c r="B138" i="14"/>
  <c r="I137" i="14"/>
  <c r="H137" i="14"/>
  <c r="G137" i="14"/>
  <c r="F137" i="14"/>
  <c r="E137" i="14"/>
  <c r="D137" i="14"/>
  <c r="C137" i="14"/>
  <c r="B137" i="14"/>
  <c r="I136" i="14"/>
  <c r="H136" i="14"/>
  <c r="G136" i="14"/>
  <c r="F136" i="14"/>
  <c r="E136" i="14"/>
  <c r="D136" i="14"/>
  <c r="C136" i="14"/>
  <c r="B136" i="14"/>
  <c r="I135" i="14"/>
  <c r="H135" i="14"/>
  <c r="G135" i="14"/>
  <c r="F135" i="14"/>
  <c r="E135" i="14"/>
  <c r="D135" i="14"/>
  <c r="C135" i="14"/>
  <c r="B135" i="14"/>
  <c r="I134" i="14"/>
  <c r="H134" i="14"/>
  <c r="G134" i="14"/>
  <c r="F134" i="14"/>
  <c r="E134" i="14"/>
  <c r="D134" i="14"/>
  <c r="C134" i="14"/>
  <c r="B134" i="14"/>
  <c r="I133" i="14"/>
  <c r="H133" i="14"/>
  <c r="G133" i="14"/>
  <c r="F133" i="14"/>
  <c r="E133" i="14"/>
  <c r="D133" i="14"/>
  <c r="C133" i="14"/>
  <c r="B133" i="14"/>
  <c r="I132" i="14"/>
  <c r="H132" i="14"/>
  <c r="G132" i="14"/>
  <c r="F132" i="14"/>
  <c r="E132" i="14"/>
  <c r="D132" i="14"/>
  <c r="C132" i="14"/>
  <c r="B132" i="14"/>
  <c r="I131" i="14"/>
  <c r="H131" i="14"/>
  <c r="G131" i="14"/>
  <c r="F131" i="14"/>
  <c r="E131" i="14"/>
  <c r="D131" i="14"/>
  <c r="C131" i="14"/>
  <c r="B131" i="14"/>
  <c r="I130" i="14"/>
  <c r="H130" i="14"/>
  <c r="G130" i="14"/>
  <c r="F130" i="14"/>
  <c r="E130" i="14"/>
  <c r="D130" i="14"/>
  <c r="C130" i="14"/>
  <c r="B130" i="14"/>
  <c r="I129" i="14"/>
  <c r="H129" i="14"/>
  <c r="G129" i="14"/>
  <c r="F129" i="14"/>
  <c r="E129" i="14"/>
  <c r="D129" i="14"/>
  <c r="C129" i="14"/>
  <c r="B129" i="14"/>
  <c r="I128" i="14"/>
  <c r="H128" i="14"/>
  <c r="G128" i="14"/>
  <c r="F128" i="14"/>
  <c r="E128" i="14"/>
  <c r="D128" i="14"/>
  <c r="C128" i="14"/>
  <c r="B128" i="14"/>
  <c r="I127" i="14"/>
  <c r="H127" i="14"/>
  <c r="G127" i="14"/>
  <c r="F127" i="14"/>
  <c r="E127" i="14"/>
  <c r="D127" i="14"/>
  <c r="C127" i="14"/>
  <c r="B127" i="14"/>
  <c r="I126" i="14"/>
  <c r="H126" i="14"/>
  <c r="G126" i="14"/>
  <c r="F126" i="14"/>
  <c r="E126" i="14"/>
  <c r="D126" i="14"/>
  <c r="C126" i="14"/>
  <c r="B126" i="14"/>
  <c r="I125" i="14"/>
  <c r="H125" i="14"/>
  <c r="G125" i="14"/>
  <c r="F125" i="14"/>
  <c r="E125" i="14"/>
  <c r="D125" i="14"/>
  <c r="C125" i="14"/>
  <c r="B125" i="14"/>
  <c r="I124" i="14"/>
  <c r="H124" i="14"/>
  <c r="G124" i="14"/>
  <c r="F124" i="14"/>
  <c r="E124" i="14"/>
  <c r="D124" i="14"/>
  <c r="C124" i="14"/>
  <c r="B124" i="14"/>
  <c r="I123" i="14"/>
  <c r="H123" i="14"/>
  <c r="G123" i="14"/>
  <c r="F123" i="14"/>
  <c r="E123" i="14"/>
  <c r="D123" i="14"/>
  <c r="C123" i="14"/>
  <c r="B123" i="14"/>
  <c r="I122" i="14"/>
  <c r="H122" i="14"/>
  <c r="G122" i="14"/>
  <c r="F122" i="14"/>
  <c r="E122" i="14"/>
  <c r="D122" i="14"/>
  <c r="C122" i="14"/>
  <c r="B122" i="14"/>
  <c r="I121" i="14"/>
  <c r="H121" i="14"/>
  <c r="G121" i="14"/>
  <c r="F121" i="14"/>
  <c r="E121" i="14"/>
  <c r="D121" i="14"/>
  <c r="C121" i="14"/>
  <c r="B121" i="14"/>
  <c r="I120" i="14"/>
  <c r="H120" i="14"/>
  <c r="G120" i="14"/>
  <c r="F120" i="14"/>
  <c r="E120" i="14"/>
  <c r="D120" i="14"/>
  <c r="C120" i="14"/>
  <c r="B120" i="14"/>
  <c r="I119" i="14"/>
  <c r="H119" i="14"/>
  <c r="G119" i="14"/>
  <c r="F119" i="14"/>
  <c r="E119" i="14"/>
  <c r="D119" i="14"/>
  <c r="C119" i="14"/>
  <c r="B119" i="14"/>
  <c r="I118" i="14"/>
  <c r="H118" i="14"/>
  <c r="G118" i="14"/>
  <c r="F118" i="14"/>
  <c r="E118" i="14"/>
  <c r="D118" i="14"/>
  <c r="C118" i="14"/>
  <c r="B118" i="14"/>
  <c r="I117" i="14"/>
  <c r="H117" i="14"/>
  <c r="G117" i="14"/>
  <c r="F117" i="14"/>
  <c r="E117" i="14"/>
  <c r="D117" i="14"/>
  <c r="C117" i="14"/>
  <c r="B117" i="14"/>
  <c r="I116" i="14"/>
  <c r="H116" i="14"/>
  <c r="G116" i="14"/>
  <c r="F116" i="14"/>
  <c r="E116" i="14"/>
  <c r="D116" i="14"/>
  <c r="C116" i="14"/>
  <c r="B116" i="14"/>
  <c r="I115" i="14"/>
  <c r="H115" i="14"/>
  <c r="G115" i="14"/>
  <c r="F115" i="14"/>
  <c r="E115" i="14"/>
  <c r="D115" i="14"/>
  <c r="C115" i="14"/>
  <c r="B115" i="14"/>
  <c r="I114" i="14"/>
  <c r="H114" i="14"/>
  <c r="G114" i="14"/>
  <c r="F114" i="14"/>
  <c r="E114" i="14"/>
  <c r="D114" i="14"/>
  <c r="C114" i="14"/>
  <c r="B114" i="14"/>
  <c r="I113" i="14"/>
  <c r="H113" i="14"/>
  <c r="G113" i="14"/>
  <c r="F113" i="14"/>
  <c r="E113" i="14"/>
  <c r="D113" i="14"/>
  <c r="C113" i="14"/>
  <c r="B113" i="14"/>
  <c r="I112" i="14"/>
  <c r="H112" i="14"/>
  <c r="G112" i="14"/>
  <c r="F112" i="14"/>
  <c r="E112" i="14"/>
  <c r="D112" i="14"/>
  <c r="C112" i="14"/>
  <c r="B112" i="14"/>
  <c r="I111" i="14"/>
  <c r="H111" i="14"/>
  <c r="G111" i="14"/>
  <c r="F111" i="14"/>
  <c r="E111" i="14"/>
  <c r="D111" i="14"/>
  <c r="C111" i="14"/>
  <c r="B111" i="14"/>
  <c r="I110" i="14"/>
  <c r="H110" i="14"/>
  <c r="G110" i="14"/>
  <c r="F110" i="14"/>
  <c r="E110" i="14"/>
  <c r="D110" i="14"/>
  <c r="C110" i="14"/>
  <c r="B110" i="14"/>
  <c r="I109" i="14"/>
  <c r="H109" i="14"/>
  <c r="G109" i="14"/>
  <c r="F109" i="14"/>
  <c r="E109" i="14"/>
  <c r="D109" i="14"/>
  <c r="C109" i="14"/>
  <c r="B109" i="14"/>
  <c r="I108" i="14"/>
  <c r="H108" i="14"/>
  <c r="G108" i="14"/>
  <c r="F108" i="14"/>
  <c r="E108" i="14"/>
  <c r="D108" i="14"/>
  <c r="C108" i="14"/>
  <c r="B108" i="14"/>
  <c r="I107" i="14"/>
  <c r="H107" i="14"/>
  <c r="G107" i="14"/>
  <c r="F107" i="14"/>
  <c r="E107" i="14"/>
  <c r="D107" i="14"/>
  <c r="C107" i="14"/>
  <c r="B107" i="14"/>
  <c r="I106" i="14"/>
  <c r="H106" i="14"/>
  <c r="G106" i="14"/>
  <c r="F106" i="14"/>
  <c r="E106" i="14"/>
  <c r="D106" i="14"/>
  <c r="C106" i="14"/>
  <c r="B106" i="14"/>
  <c r="I105" i="14"/>
  <c r="H105" i="14"/>
  <c r="G105" i="14"/>
  <c r="F105" i="14"/>
  <c r="E105" i="14"/>
  <c r="D105" i="14"/>
  <c r="C105" i="14"/>
  <c r="B105" i="14"/>
  <c r="I104" i="14"/>
  <c r="H104" i="14"/>
  <c r="G104" i="14"/>
  <c r="F104" i="14"/>
  <c r="E104" i="14"/>
  <c r="D104" i="14"/>
  <c r="C104" i="14"/>
  <c r="B104" i="14"/>
  <c r="I103" i="14"/>
  <c r="H103" i="14"/>
  <c r="G103" i="14"/>
  <c r="F103" i="14"/>
  <c r="E103" i="14"/>
  <c r="D103" i="14"/>
  <c r="C103" i="14"/>
  <c r="B103" i="14"/>
  <c r="I102" i="14"/>
  <c r="H102" i="14"/>
  <c r="G102" i="14"/>
  <c r="F102" i="14"/>
  <c r="E102" i="14"/>
  <c r="D102" i="14"/>
  <c r="C102" i="14"/>
  <c r="B102" i="14"/>
  <c r="I101" i="14"/>
  <c r="H101" i="14"/>
  <c r="G101" i="14"/>
  <c r="F101" i="14"/>
  <c r="E101" i="14"/>
  <c r="D101" i="14"/>
  <c r="C101" i="14"/>
  <c r="B101" i="14"/>
  <c r="I100" i="14"/>
  <c r="H100" i="14"/>
  <c r="G100" i="14"/>
  <c r="F100" i="14"/>
  <c r="E100" i="14"/>
  <c r="D100" i="14"/>
  <c r="C100" i="14"/>
  <c r="B100" i="14"/>
  <c r="I99" i="14"/>
  <c r="H99" i="14"/>
  <c r="G99" i="14"/>
  <c r="F99" i="14"/>
  <c r="E99" i="14"/>
  <c r="D99" i="14"/>
  <c r="C99" i="14"/>
  <c r="B99" i="14"/>
  <c r="I98" i="14"/>
  <c r="H98" i="14"/>
  <c r="G98" i="14"/>
  <c r="F98" i="14"/>
  <c r="E98" i="14"/>
  <c r="D98" i="14"/>
  <c r="C98" i="14"/>
  <c r="B98" i="14"/>
  <c r="I97" i="14"/>
  <c r="H97" i="14"/>
  <c r="G97" i="14"/>
  <c r="F97" i="14"/>
  <c r="E97" i="14"/>
  <c r="D97" i="14"/>
  <c r="C97" i="14"/>
  <c r="B97" i="14"/>
  <c r="I96" i="14"/>
  <c r="H96" i="14"/>
  <c r="G96" i="14"/>
  <c r="F96" i="14"/>
  <c r="E96" i="14"/>
  <c r="D96" i="14"/>
  <c r="C96" i="14"/>
  <c r="B96" i="14"/>
  <c r="I95" i="14"/>
  <c r="H95" i="14"/>
  <c r="G95" i="14"/>
  <c r="F95" i="14"/>
  <c r="E95" i="14"/>
  <c r="D95" i="14"/>
  <c r="C95" i="14"/>
  <c r="B95" i="14"/>
  <c r="I94" i="14"/>
  <c r="H94" i="14"/>
  <c r="G94" i="14"/>
  <c r="F94" i="14"/>
  <c r="E94" i="14"/>
  <c r="D94" i="14"/>
  <c r="C94" i="14"/>
  <c r="B94" i="14"/>
  <c r="I93" i="14"/>
  <c r="H93" i="14"/>
  <c r="G93" i="14"/>
  <c r="F93" i="14"/>
  <c r="E93" i="14"/>
  <c r="D93" i="14"/>
  <c r="C93" i="14"/>
  <c r="B93" i="14"/>
  <c r="I92" i="14"/>
  <c r="H92" i="14"/>
  <c r="G92" i="14"/>
  <c r="F92" i="14"/>
  <c r="E92" i="14"/>
  <c r="D92" i="14"/>
  <c r="C92" i="14"/>
  <c r="B92" i="14"/>
  <c r="I91" i="14"/>
  <c r="H91" i="14"/>
  <c r="G91" i="14"/>
  <c r="F91" i="14"/>
  <c r="E91" i="14"/>
  <c r="D91" i="14"/>
  <c r="C91" i="14"/>
  <c r="B91" i="14"/>
  <c r="I90" i="14"/>
  <c r="H90" i="14"/>
  <c r="G90" i="14"/>
  <c r="F90" i="14"/>
  <c r="E90" i="14"/>
  <c r="D90" i="14"/>
  <c r="C90" i="14"/>
  <c r="B90" i="14"/>
  <c r="I89" i="14"/>
  <c r="H89" i="14"/>
  <c r="G89" i="14"/>
  <c r="F89" i="14"/>
  <c r="E89" i="14"/>
  <c r="D89" i="14"/>
  <c r="C89" i="14"/>
  <c r="B89" i="14"/>
  <c r="I88" i="14"/>
  <c r="H88" i="14"/>
  <c r="G88" i="14"/>
  <c r="F88" i="14"/>
  <c r="E88" i="14"/>
  <c r="D88" i="14"/>
  <c r="C88" i="14"/>
  <c r="B88" i="14"/>
  <c r="I87" i="14"/>
  <c r="H87" i="14"/>
  <c r="G87" i="14"/>
  <c r="F87" i="14"/>
  <c r="E87" i="14"/>
  <c r="D87" i="14"/>
  <c r="C87" i="14"/>
  <c r="B87" i="14"/>
  <c r="I86" i="14"/>
  <c r="H86" i="14"/>
  <c r="G86" i="14"/>
  <c r="F86" i="14"/>
  <c r="E86" i="14"/>
  <c r="D86" i="14"/>
  <c r="C86" i="14"/>
  <c r="B86" i="14"/>
  <c r="I85" i="14"/>
  <c r="H85" i="14"/>
  <c r="G85" i="14"/>
  <c r="F85" i="14"/>
  <c r="E85" i="14"/>
  <c r="D85" i="14"/>
  <c r="C85" i="14"/>
  <c r="B85" i="14"/>
  <c r="I84" i="14"/>
  <c r="H84" i="14"/>
  <c r="G84" i="14"/>
  <c r="F84" i="14"/>
  <c r="E84" i="14"/>
  <c r="D84" i="14"/>
  <c r="C84" i="14"/>
  <c r="B84" i="14"/>
  <c r="I83" i="14"/>
  <c r="H83" i="14"/>
  <c r="G83" i="14"/>
  <c r="F83" i="14"/>
  <c r="E83" i="14"/>
  <c r="D83" i="14"/>
  <c r="C83" i="14"/>
  <c r="B83" i="14"/>
  <c r="I82" i="14"/>
  <c r="H82" i="14"/>
  <c r="G82" i="14"/>
  <c r="F82" i="14"/>
  <c r="E82" i="14"/>
  <c r="D82" i="14"/>
  <c r="C82" i="14"/>
  <c r="B82" i="14"/>
  <c r="I81" i="14"/>
  <c r="H81" i="14"/>
  <c r="G81" i="14"/>
  <c r="F81" i="14"/>
  <c r="E81" i="14"/>
  <c r="D81" i="14"/>
  <c r="C81" i="14"/>
  <c r="B81" i="14"/>
  <c r="I80" i="14"/>
  <c r="H80" i="14"/>
  <c r="G80" i="14"/>
  <c r="F80" i="14"/>
  <c r="E80" i="14"/>
  <c r="D80" i="14"/>
  <c r="C80" i="14"/>
  <c r="B80" i="14"/>
  <c r="I79" i="14"/>
  <c r="H79" i="14"/>
  <c r="G79" i="14"/>
  <c r="F79" i="14"/>
  <c r="E79" i="14"/>
  <c r="D79" i="14"/>
  <c r="C79" i="14"/>
  <c r="B79" i="14"/>
  <c r="I78" i="14"/>
  <c r="H78" i="14"/>
  <c r="G78" i="14"/>
  <c r="F78" i="14"/>
  <c r="E78" i="14"/>
  <c r="D78" i="14"/>
  <c r="C78" i="14"/>
  <c r="B78" i="14"/>
  <c r="I77" i="14"/>
  <c r="H77" i="14"/>
  <c r="G77" i="14"/>
  <c r="F77" i="14"/>
  <c r="E77" i="14"/>
  <c r="D77" i="14"/>
  <c r="C77" i="14"/>
  <c r="B77" i="14"/>
  <c r="I76" i="14"/>
  <c r="H76" i="14"/>
  <c r="G76" i="14"/>
  <c r="F76" i="14"/>
  <c r="E76" i="14"/>
  <c r="D76" i="14"/>
  <c r="C76" i="14"/>
  <c r="B76" i="14"/>
  <c r="I75" i="14"/>
  <c r="H75" i="14"/>
  <c r="G75" i="14"/>
  <c r="F75" i="14"/>
  <c r="E75" i="14"/>
  <c r="D75" i="14"/>
  <c r="C75" i="14"/>
  <c r="B75" i="14"/>
  <c r="I74" i="14"/>
  <c r="H74" i="14"/>
  <c r="G74" i="14"/>
  <c r="F74" i="14"/>
  <c r="E74" i="14"/>
  <c r="D74" i="14"/>
  <c r="C74" i="14"/>
  <c r="B74" i="14"/>
  <c r="I73" i="14"/>
  <c r="H73" i="14"/>
  <c r="G73" i="14"/>
  <c r="F73" i="14"/>
  <c r="E73" i="14"/>
  <c r="D73" i="14"/>
  <c r="C73" i="14"/>
  <c r="B73" i="14"/>
  <c r="I72" i="14"/>
  <c r="H72" i="14"/>
  <c r="G72" i="14"/>
  <c r="F72" i="14"/>
  <c r="E72" i="14"/>
  <c r="D72" i="14"/>
  <c r="C72" i="14"/>
  <c r="B72" i="14"/>
  <c r="I71" i="14"/>
  <c r="H71" i="14"/>
  <c r="G71" i="14"/>
  <c r="F71" i="14"/>
  <c r="E71" i="14"/>
  <c r="D71" i="14"/>
  <c r="C71" i="14"/>
  <c r="B71" i="14"/>
  <c r="I70" i="14"/>
  <c r="H70" i="14"/>
  <c r="G70" i="14"/>
  <c r="F70" i="14"/>
  <c r="E70" i="14"/>
  <c r="D70" i="14"/>
  <c r="C70" i="14"/>
  <c r="B70" i="14"/>
  <c r="I69" i="14"/>
  <c r="H69" i="14"/>
  <c r="G69" i="14"/>
  <c r="F69" i="14"/>
  <c r="E69" i="14"/>
  <c r="D69" i="14"/>
  <c r="C69" i="14"/>
  <c r="B69" i="14"/>
  <c r="I68" i="14"/>
  <c r="H68" i="14"/>
  <c r="G68" i="14"/>
  <c r="F68" i="14"/>
  <c r="E68" i="14"/>
  <c r="D68" i="14"/>
  <c r="C68" i="14"/>
  <c r="B68" i="14"/>
  <c r="I67" i="14"/>
  <c r="H67" i="14"/>
  <c r="G67" i="14"/>
  <c r="F67" i="14"/>
  <c r="E67" i="14"/>
  <c r="D67" i="14"/>
  <c r="C67" i="14"/>
  <c r="B67" i="14"/>
  <c r="I66" i="14"/>
  <c r="H66" i="14"/>
  <c r="G66" i="14"/>
  <c r="F66" i="14"/>
  <c r="E66" i="14"/>
  <c r="D66" i="14"/>
  <c r="C66" i="14"/>
  <c r="B66" i="14"/>
  <c r="I65" i="14"/>
  <c r="H65" i="14"/>
  <c r="G65" i="14"/>
  <c r="F65" i="14"/>
  <c r="E65" i="14"/>
  <c r="D65" i="14"/>
  <c r="C65" i="14"/>
  <c r="B65" i="14"/>
  <c r="I64" i="14"/>
  <c r="H64" i="14"/>
  <c r="G64" i="14"/>
  <c r="F64" i="14"/>
  <c r="E64" i="14"/>
  <c r="D64" i="14"/>
  <c r="C64" i="14"/>
  <c r="B64" i="14"/>
  <c r="I63" i="14"/>
  <c r="H63" i="14"/>
  <c r="G63" i="14"/>
  <c r="F63" i="14"/>
  <c r="E63" i="14"/>
  <c r="D63" i="14"/>
  <c r="C63" i="14"/>
  <c r="B63" i="14"/>
  <c r="I62" i="14"/>
  <c r="H62" i="14"/>
  <c r="G62" i="14"/>
  <c r="F62" i="14"/>
  <c r="E62" i="14"/>
  <c r="D62" i="14"/>
  <c r="C62" i="14"/>
  <c r="B62" i="14"/>
  <c r="I61" i="14"/>
  <c r="H61" i="14"/>
  <c r="G61" i="14"/>
  <c r="F61" i="14"/>
  <c r="E61" i="14"/>
  <c r="D61" i="14"/>
  <c r="C61" i="14"/>
  <c r="B61" i="14"/>
  <c r="I60" i="14"/>
  <c r="H60" i="14"/>
  <c r="F60" i="14"/>
  <c r="E60" i="14"/>
  <c r="D60" i="14"/>
  <c r="C60" i="14"/>
  <c r="B60" i="14"/>
  <c r="F59" i="14"/>
  <c r="D15" i="14"/>
  <c r="D12" i="14"/>
  <c r="D9" i="14"/>
  <c r="D8" i="14"/>
  <c r="D7" i="14"/>
  <c r="D5" i="14"/>
  <c r="J4" i="14"/>
  <c r="E13" i="14" s="1"/>
  <c r="F13" i="14" s="1"/>
  <c r="G13" i="14" s="1"/>
  <c r="D4" i="14"/>
  <c r="B3" i="14"/>
  <c r="G59" i="14" l="1"/>
  <c r="E11" i="14"/>
  <c r="F11" i="14" s="1"/>
  <c r="G11" i="14" s="1"/>
  <c r="E12" i="14"/>
  <c r="F12" i="14" s="1"/>
  <c r="G12" i="14" s="1"/>
  <c r="E10" i="14"/>
  <c r="F10" i="14" s="1"/>
  <c r="G10" i="14" s="1"/>
  <c r="E16" i="14"/>
  <c r="F16" i="14" s="1"/>
  <c r="G16" i="14" s="1"/>
  <c r="E4" i="14"/>
  <c r="F4" i="14" s="1"/>
  <c r="G4" i="14" s="1"/>
  <c r="E6" i="14"/>
  <c r="F6" i="14" s="1"/>
  <c r="G6" i="14" s="1"/>
  <c r="E7" i="14"/>
  <c r="F7" i="14" s="1"/>
  <c r="G7" i="14" s="1"/>
  <c r="E8" i="14"/>
  <c r="F8" i="14" s="1"/>
  <c r="G8" i="14" s="1"/>
  <c r="E9" i="14"/>
  <c r="F9" i="14" s="1"/>
  <c r="G9" i="14" s="1"/>
  <c r="E15" i="14"/>
  <c r="F15" i="14" s="1"/>
  <c r="G15" i="14" s="1"/>
  <c r="E14" i="14"/>
  <c r="F14" i="14" s="1"/>
  <c r="G14" i="14" s="1"/>
  <c r="E5" i="14"/>
  <c r="F5" i="14" s="1"/>
  <c r="G5" i="14" s="1"/>
  <c r="C2" i="1" l="1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N5" i="10"/>
  <c r="K5" i="10"/>
  <c r="H5" i="10"/>
  <c r="E5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P3" i="10"/>
  <c r="O3" i="10"/>
  <c r="N3" i="10"/>
  <c r="M3" i="10"/>
  <c r="L3" i="10"/>
  <c r="K3" i="10"/>
  <c r="J3" i="10"/>
  <c r="I3" i="10"/>
  <c r="H3" i="10"/>
  <c r="G3" i="10"/>
  <c r="F3" i="10"/>
  <c r="E3" i="10"/>
  <c r="N2" i="10"/>
  <c r="K2" i="10"/>
  <c r="H2" i="10"/>
  <c r="E2" i="10"/>
</calcChain>
</file>

<file path=xl/sharedStrings.xml><?xml version="1.0" encoding="utf-8"?>
<sst xmlns="http://schemas.openxmlformats.org/spreadsheetml/2006/main" count="1063" uniqueCount="267">
  <si>
    <t>1. The cell colored green means unfixed plan. The cell no colored means fixed plan.</t>
  </si>
  <si>
    <t>2. The font colored red means updated from last movement report.</t>
  </si>
  <si>
    <t>CODE</t>
  </si>
  <si>
    <t>船名</t>
  </si>
  <si>
    <t>VSL</t>
  </si>
  <si>
    <t>VOY</t>
  </si>
  <si>
    <t>CNSHA</t>
  </si>
  <si>
    <t>E/ATA</t>
  </si>
  <si>
    <t>E/ATB</t>
  </si>
  <si>
    <t>E/ATD</t>
  </si>
  <si>
    <t>JPOSA</t>
  </si>
  <si>
    <t>JPUKB</t>
  </si>
  <si>
    <t>REMARK</t>
  </si>
  <si>
    <t>No.</t>
  </si>
  <si>
    <t>JPMOJ</t>
  </si>
  <si>
    <t>JPHKT</t>
  </si>
  <si>
    <t>CNTAO</t>
  </si>
  <si>
    <t>JPNGO</t>
  </si>
  <si>
    <t>TNS</t>
  </si>
  <si>
    <t>CNWEI</t>
  </si>
  <si>
    <t>CNDLC</t>
  </si>
  <si>
    <t>WDKU</t>
  </si>
  <si>
    <t>CNTSN</t>
  </si>
  <si>
    <t>JPTYO</t>
  </si>
  <si>
    <t>JPYOK</t>
  </si>
  <si>
    <t>XKTN</t>
  </si>
  <si>
    <t>TKT</t>
  </si>
  <si>
    <t>TKS</t>
  </si>
  <si>
    <t>TKU</t>
  </si>
  <si>
    <t>SKS3</t>
  </si>
  <si>
    <t>SKS4</t>
  </si>
  <si>
    <t>SKT3</t>
  </si>
  <si>
    <t>中通卡瑞娜</t>
  </si>
  <si>
    <t>YOK</t>
  </si>
  <si>
    <t>TYO</t>
  </si>
  <si>
    <t>WARNOW TROUT</t>
  </si>
  <si>
    <t>SKS</t>
    <phoneticPr fontId="15" type="noConversion"/>
  </si>
  <si>
    <t>SKU</t>
    <phoneticPr fontId="15" type="noConversion"/>
  </si>
  <si>
    <t>TNS</t>
    <phoneticPr fontId="15" type="noConversion"/>
  </si>
  <si>
    <t>XKTN</t>
    <phoneticPr fontId="15" type="noConversion"/>
  </si>
  <si>
    <t>CCL</t>
    <phoneticPr fontId="15" type="noConversion"/>
  </si>
  <si>
    <t>TKT</t>
    <phoneticPr fontId="15" type="noConversion"/>
  </si>
  <si>
    <t>TKS</t>
    <phoneticPr fontId="15" type="noConversion"/>
  </si>
  <si>
    <t>TKU</t>
    <phoneticPr fontId="15" type="noConversion"/>
  </si>
  <si>
    <t>SKS3</t>
    <phoneticPr fontId="15" type="noConversion"/>
  </si>
  <si>
    <t>TSL</t>
    <phoneticPr fontId="15" type="noConversion"/>
  </si>
  <si>
    <t>SKT3</t>
    <phoneticPr fontId="15" type="noConversion"/>
  </si>
  <si>
    <t>PORT</t>
    <phoneticPr fontId="15" type="noConversion"/>
  </si>
  <si>
    <t>VESSEL</t>
    <phoneticPr fontId="15" type="noConversion"/>
  </si>
  <si>
    <t>MDO</t>
    <phoneticPr fontId="15" type="noConversion"/>
  </si>
  <si>
    <t>LS MDO</t>
    <phoneticPr fontId="15" type="noConversion"/>
  </si>
  <si>
    <t>380CST</t>
    <phoneticPr fontId="15" type="noConversion"/>
  </si>
  <si>
    <t>180CST</t>
    <phoneticPr fontId="15" type="noConversion"/>
  </si>
  <si>
    <t>DLC</t>
    <phoneticPr fontId="15" type="noConversion"/>
  </si>
  <si>
    <t>SHA</t>
    <phoneticPr fontId="15" type="noConversion"/>
  </si>
  <si>
    <t>MOJ</t>
    <phoneticPr fontId="15" type="noConversion"/>
  </si>
  <si>
    <t>OSA</t>
    <phoneticPr fontId="15" type="noConversion"/>
  </si>
  <si>
    <t>TYO</t>
    <phoneticPr fontId="15" type="noConversion"/>
  </si>
  <si>
    <t>MT</t>
    <phoneticPr fontId="15" type="noConversion"/>
  </si>
  <si>
    <t>DO</t>
    <phoneticPr fontId="15" type="noConversion"/>
  </si>
  <si>
    <t>DATE</t>
    <phoneticPr fontId="15" type="noConversion"/>
  </si>
  <si>
    <t>FO</t>
    <phoneticPr fontId="15" type="noConversion"/>
  </si>
  <si>
    <t>STM</t>
    <phoneticPr fontId="15" type="noConversion"/>
  </si>
  <si>
    <t>REMARK</t>
    <phoneticPr fontId="15" type="noConversion"/>
  </si>
  <si>
    <t>PRICE($)</t>
    <phoneticPr fontId="15" type="noConversion"/>
  </si>
  <si>
    <t>SKS4</t>
    <phoneticPr fontId="15" type="noConversion"/>
  </si>
  <si>
    <t>CCL NINGBO</t>
    <phoneticPr fontId="15" type="noConversion"/>
  </si>
  <si>
    <t>JRS CARINA</t>
    <phoneticPr fontId="15" type="noConversion"/>
  </si>
  <si>
    <t>天福（天津）</t>
  </si>
  <si>
    <t>TIAN FU(TIANJIN)</t>
  </si>
  <si>
    <r>
      <rPr>
        <sz val="10"/>
        <color rgb="FF0070C0"/>
        <rFont val="DengXian"/>
        <family val="2"/>
      </rPr>
      <t>一、动态</t>
    </r>
    <phoneticPr fontId="15" type="noConversion"/>
  </si>
  <si>
    <r>
      <rPr>
        <sz val="10"/>
        <color rgb="FF0070C0"/>
        <rFont val="DengXian"/>
        <family val="2"/>
      </rPr>
      <t>船名</t>
    </r>
    <phoneticPr fontId="15" type="noConversion"/>
  </si>
  <si>
    <r>
      <rPr>
        <sz val="10"/>
        <color rgb="FF0070C0"/>
        <rFont val="DengXian"/>
        <family val="2"/>
      </rPr>
      <t>准班情况</t>
    </r>
    <phoneticPr fontId="15" type="noConversion"/>
  </si>
  <si>
    <r>
      <rPr>
        <sz val="10"/>
        <color rgb="FF0070C0"/>
        <rFont val="DengXian"/>
        <family val="2"/>
      </rPr>
      <t>拖班时间</t>
    </r>
    <phoneticPr fontId="15" type="noConversion"/>
  </si>
  <si>
    <r>
      <rPr>
        <sz val="10"/>
        <color indexed="8"/>
        <rFont val="ＭＳ Ｐゴシック"/>
        <family val="2"/>
        <charset val="128"/>
      </rPr>
      <t>大</t>
    </r>
    <r>
      <rPr>
        <sz val="10"/>
        <color indexed="8"/>
        <rFont val="宋体"/>
        <family val="3"/>
        <charset val="134"/>
      </rPr>
      <t>雾</t>
    </r>
    <phoneticPr fontId="15" type="noConversion"/>
  </si>
  <si>
    <r>
      <rPr>
        <sz val="10"/>
        <color indexed="8"/>
        <rFont val="ＭＳ Ｐゴシック"/>
        <family val="2"/>
        <charset val="128"/>
      </rPr>
      <t>港口</t>
    </r>
    <r>
      <rPr>
        <sz val="10"/>
        <color indexed="8"/>
        <rFont val="宋体"/>
        <family val="3"/>
        <charset val="134"/>
      </rPr>
      <t>拥挤</t>
    </r>
    <phoneticPr fontId="15" type="noConversion"/>
  </si>
  <si>
    <r>
      <rPr>
        <sz val="10"/>
        <color indexed="8"/>
        <rFont val="ＭＳ Ｐゴシック"/>
        <family val="2"/>
        <charset val="128"/>
      </rPr>
      <t>航次</t>
    </r>
    <r>
      <rPr>
        <sz val="10"/>
        <color indexed="8"/>
        <rFont val="宋体"/>
        <family val="3"/>
        <charset val="134"/>
      </rPr>
      <t>调整</t>
    </r>
    <phoneticPr fontId="15" type="noConversion"/>
  </si>
  <si>
    <r>
      <rPr>
        <sz val="10"/>
        <color rgb="FF0070C0"/>
        <rFont val="ＭＳ Ｐゴシック"/>
        <family val="2"/>
      </rPr>
      <t>二、加油</t>
    </r>
    <phoneticPr fontId="15" type="noConversion"/>
  </si>
  <si>
    <r>
      <rPr>
        <sz val="10"/>
        <color rgb="FF0070C0"/>
        <rFont val="ＭＳ Ｐゴシック"/>
        <family val="2"/>
      </rPr>
      <t>四、租金待收明</t>
    </r>
    <r>
      <rPr>
        <sz val="10"/>
        <color indexed="15"/>
        <rFont val="宋体"/>
        <family val="3"/>
        <charset val="134"/>
      </rPr>
      <t>细</t>
    </r>
    <phoneticPr fontId="15" type="noConversion"/>
  </si>
  <si>
    <t xml:space="preserve"> </t>
    <phoneticPr fontId="8" type="noConversion"/>
  </si>
  <si>
    <t>LS HFO</t>
    <phoneticPr fontId="8" type="noConversion"/>
  </si>
  <si>
    <r>
      <rPr>
        <sz val="10"/>
        <color rgb="FF0070C0"/>
        <rFont val="ＭＳ Ｐゴシック"/>
        <family val="2"/>
      </rPr>
      <t>待收</t>
    </r>
    <r>
      <rPr>
        <sz val="10"/>
        <color rgb="FF0070C0"/>
        <rFont val="宋体"/>
        <family val="3"/>
        <charset val="134"/>
      </rPr>
      <t>总额</t>
    </r>
    <phoneticPr fontId="15" type="noConversion"/>
  </si>
  <si>
    <t>待收期数</t>
    <phoneticPr fontId="8" type="noConversion"/>
  </si>
  <si>
    <t>CNCFD</t>
  </si>
  <si>
    <t>瑞洋九州</t>
  </si>
  <si>
    <t>ACACIA TAURUS</t>
  </si>
  <si>
    <t>中通九州</t>
  </si>
  <si>
    <t>ATLANTIC EAST</t>
  </si>
  <si>
    <t>REMARK</t>
    <phoneticPr fontId="8" type="noConversion"/>
  </si>
  <si>
    <t>瑞洋东京</t>
    <phoneticPr fontId="8" type="noConversion"/>
  </si>
  <si>
    <t>ANASSA</t>
    <phoneticPr fontId="8" type="noConversion"/>
  </si>
  <si>
    <t>ULTIMA</t>
    <phoneticPr fontId="8" type="noConversion"/>
  </si>
  <si>
    <t>CNWEI</t>
    <phoneticPr fontId="8" type="noConversion"/>
  </si>
  <si>
    <t>诺杨神户</t>
    <phoneticPr fontId="8" type="noConversion"/>
  </si>
  <si>
    <t>ACACIA MAKOTO</t>
    <phoneticPr fontId="8" type="noConversion"/>
  </si>
  <si>
    <t xml:space="preserve"> </t>
    <phoneticPr fontId="8" type="noConversion"/>
  </si>
  <si>
    <t xml:space="preserve">                              </t>
    <phoneticPr fontId="8" type="noConversion"/>
  </si>
  <si>
    <t>E/ATD</t>
    <phoneticPr fontId="8" type="noConversion"/>
  </si>
  <si>
    <t>封港</t>
    <phoneticPr fontId="15" type="noConversion"/>
  </si>
  <si>
    <t>中通通律</t>
    <phoneticPr fontId="8" type="noConversion"/>
  </si>
  <si>
    <t>MILD TUNE</t>
    <phoneticPr fontId="8" type="noConversion"/>
  </si>
  <si>
    <t>YOK</t>
    <phoneticPr fontId="15" type="noConversion"/>
  </si>
  <si>
    <t>JPUKB</t>
    <phoneticPr fontId="8" type="noConversion"/>
  </si>
  <si>
    <t>SHANGFUZHI</t>
    <phoneticPr fontId="8" type="noConversion"/>
  </si>
  <si>
    <t>LSMGO</t>
    <phoneticPr fontId="15" type="noConversion"/>
  </si>
  <si>
    <t>JRS CARINA</t>
    <phoneticPr fontId="8" type="noConversion"/>
  </si>
  <si>
    <t>NGO</t>
    <phoneticPr fontId="15" type="noConversion"/>
  </si>
  <si>
    <r>
      <t>抛</t>
    </r>
    <r>
      <rPr>
        <sz val="10"/>
        <color indexed="8"/>
        <rFont val="宋体"/>
        <family val="3"/>
        <charset val="134"/>
      </rPr>
      <t>锚</t>
    </r>
    <r>
      <rPr>
        <sz val="10"/>
        <color indexed="8"/>
        <rFont val="ＭＳ Ｐゴシック"/>
        <family val="2"/>
        <charset val="128"/>
      </rPr>
      <t>避</t>
    </r>
    <r>
      <rPr>
        <sz val="10"/>
        <color indexed="8"/>
        <rFont val="宋体"/>
        <family val="3"/>
        <charset val="134"/>
      </rPr>
      <t>风</t>
    </r>
    <phoneticPr fontId="15" type="noConversion"/>
  </si>
  <si>
    <t>TAO</t>
    <phoneticPr fontId="15" type="noConversion"/>
  </si>
  <si>
    <t>通和</t>
    <phoneticPr fontId="8" type="noConversion"/>
  </si>
  <si>
    <t>MILD CHORUS</t>
    <phoneticPr fontId="8" type="noConversion"/>
  </si>
  <si>
    <t>MILD TUNE</t>
  </si>
  <si>
    <t>MILD TUNE</t>
    <phoneticPr fontId="15" type="noConversion"/>
  </si>
  <si>
    <t>E/ATA</t>
    <phoneticPr fontId="8" type="noConversion"/>
  </si>
  <si>
    <t>新中通宁波</t>
    <phoneticPr fontId="8" type="noConversion"/>
  </si>
  <si>
    <t>PACIFIC QINGDAO</t>
    <phoneticPr fontId="8" type="noConversion"/>
  </si>
  <si>
    <t>MILD CHORUS</t>
  </si>
  <si>
    <t>MILD CHORUS</t>
    <phoneticPr fontId="8" type="noConversion"/>
  </si>
  <si>
    <t>PUS</t>
    <phoneticPr fontId="15" type="noConversion"/>
  </si>
  <si>
    <t>JPNGO</t>
    <phoneticPr fontId="8" type="noConversion"/>
  </si>
  <si>
    <t>CNTAO</t>
    <phoneticPr fontId="8" type="noConversion"/>
  </si>
  <si>
    <t>WDKU</t>
    <phoneticPr fontId="15" type="noConversion"/>
  </si>
  <si>
    <t>船舶故障</t>
    <phoneticPr fontId="15" type="noConversion"/>
  </si>
  <si>
    <t>SKS</t>
    <phoneticPr fontId="8" type="noConversion"/>
  </si>
  <si>
    <t>SKU</t>
    <phoneticPr fontId="8" type="noConversion"/>
  </si>
  <si>
    <t>CNTAO</t>
    <phoneticPr fontId="8" type="noConversion"/>
  </si>
  <si>
    <t>TKS1</t>
    <phoneticPr fontId="8" type="noConversion"/>
  </si>
  <si>
    <t>龙裕</t>
    <phoneticPr fontId="8" type="noConversion"/>
  </si>
  <si>
    <t>DCL</t>
    <phoneticPr fontId="8" type="noConversion"/>
  </si>
  <si>
    <t>PROSRICH</t>
    <phoneticPr fontId="8" type="noConversion"/>
  </si>
  <si>
    <t>E/ATA</t>
    <phoneticPr fontId="8" type="noConversion"/>
  </si>
  <si>
    <t>和盛</t>
    <phoneticPr fontId="8" type="noConversion"/>
  </si>
  <si>
    <t>HE SHENG</t>
    <phoneticPr fontId="8" type="noConversion"/>
  </si>
  <si>
    <t>TAO</t>
    <phoneticPr fontId="8" type="noConversion"/>
  </si>
  <si>
    <t>SUNSHINE X</t>
    <phoneticPr fontId="8" type="noConversion"/>
  </si>
  <si>
    <t>380CST</t>
    <phoneticPr fontId="8" type="noConversion"/>
  </si>
  <si>
    <t>德风</t>
    <phoneticPr fontId="8" type="noConversion"/>
  </si>
  <si>
    <t>LANTAU BREEZE</t>
    <phoneticPr fontId="8" type="noConversion"/>
  </si>
  <si>
    <t>OSA</t>
    <phoneticPr fontId="8" type="noConversion"/>
  </si>
  <si>
    <t>ACACIA ARIES</t>
    <phoneticPr fontId="8" type="noConversion"/>
  </si>
  <si>
    <t>LS MDO</t>
    <phoneticPr fontId="8" type="noConversion"/>
  </si>
  <si>
    <t>ACACIA ARIES</t>
    <phoneticPr fontId="8" type="noConversion"/>
  </si>
  <si>
    <t>OSA</t>
    <phoneticPr fontId="8" type="noConversion"/>
  </si>
  <si>
    <t xml:space="preserve"> </t>
    <phoneticPr fontId="8" type="noConversion"/>
  </si>
  <si>
    <t>SHA</t>
    <phoneticPr fontId="8" type="noConversion"/>
  </si>
  <si>
    <t>ACACIA TAURUS</t>
    <phoneticPr fontId="8" type="noConversion"/>
  </si>
  <si>
    <t>LS HFO</t>
    <phoneticPr fontId="8" type="noConversion"/>
  </si>
  <si>
    <t>LSMGO</t>
    <phoneticPr fontId="8" type="noConversion"/>
  </si>
  <si>
    <t>DLC</t>
    <phoneticPr fontId="8" type="noConversion"/>
  </si>
  <si>
    <t>DLC</t>
    <phoneticPr fontId="8" type="noConversion"/>
  </si>
  <si>
    <t>TIAN FU(TIANJIN)</t>
    <phoneticPr fontId="8" type="noConversion"/>
  </si>
  <si>
    <t>ACACIA LEO</t>
    <phoneticPr fontId="8" type="noConversion"/>
  </si>
  <si>
    <t>NGO</t>
    <phoneticPr fontId="8" type="noConversion"/>
  </si>
  <si>
    <t>180CST</t>
    <phoneticPr fontId="8" type="noConversion"/>
  </si>
  <si>
    <t>加油情况</t>
    <phoneticPr fontId="15" type="noConversion"/>
  </si>
  <si>
    <t>已加</t>
    <phoneticPr fontId="8" type="noConversion"/>
  </si>
  <si>
    <t>未加</t>
    <phoneticPr fontId="8" type="noConversion"/>
  </si>
  <si>
    <t>大风</t>
    <phoneticPr fontId="15" type="noConversion"/>
  </si>
  <si>
    <t>LSMGO</t>
    <phoneticPr fontId="8" type="noConversion"/>
  </si>
  <si>
    <t>已加</t>
  </si>
  <si>
    <t>已加</t>
    <phoneticPr fontId="8" type="noConversion"/>
  </si>
  <si>
    <t>MOJ</t>
    <phoneticPr fontId="8" type="noConversion"/>
  </si>
  <si>
    <t>ACACIA MAKOTO</t>
    <phoneticPr fontId="8" type="noConversion"/>
  </si>
  <si>
    <t>瑞洋岚</t>
    <phoneticPr fontId="8" type="noConversion"/>
  </si>
  <si>
    <t>ACACIA LAN</t>
    <phoneticPr fontId="8" type="noConversion"/>
  </si>
  <si>
    <t>LS MDO</t>
  </si>
  <si>
    <t>NGO</t>
    <phoneticPr fontId="8" type="noConversion"/>
  </si>
  <si>
    <t>OPDR LISBOA</t>
    <phoneticPr fontId="8" type="noConversion"/>
  </si>
  <si>
    <t>OPDR LISBOA</t>
    <phoneticPr fontId="8" type="noConversion"/>
  </si>
  <si>
    <t>NGO</t>
    <phoneticPr fontId="8" type="noConversion"/>
  </si>
  <si>
    <t>LS MDO</t>
    <phoneticPr fontId="8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</si>
  <si>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</si>
  <si>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TIAN FU(TIANJIN)</t>
    <phoneticPr fontId="8" type="noConversion"/>
  </si>
  <si>
    <t>TIAN FU(TIANJIN)</t>
    <phoneticPr fontId="8" type="noConversion"/>
  </si>
  <si>
    <t>TYO</t>
    <phoneticPr fontId="8" type="noConversion"/>
  </si>
  <si>
    <t>新年停工</t>
    <phoneticPr fontId="15" type="noConversion"/>
  </si>
  <si>
    <t>港口拥挤</t>
  </si>
  <si>
    <t>JPOSA</t>
    <phoneticPr fontId="8" type="noConversion"/>
  </si>
  <si>
    <t>MOJ</t>
    <phoneticPr fontId="8" type="noConversion"/>
  </si>
  <si>
    <t>PUS</t>
    <phoneticPr fontId="8" type="noConversion"/>
  </si>
  <si>
    <t>ACACIA LIBRA</t>
    <phoneticPr fontId="8" type="noConversion"/>
  </si>
  <si>
    <t xml:space="preserve"> </t>
    <phoneticPr fontId="8" type="noConversion"/>
  </si>
  <si>
    <t>TYO</t>
    <phoneticPr fontId="8" type="noConversion"/>
  </si>
  <si>
    <t>ACACIA MAKOTO</t>
    <phoneticPr fontId="8" type="noConversion"/>
  </si>
  <si>
    <t>V.2003E/W</t>
    <phoneticPr fontId="8" type="noConversion"/>
  </si>
  <si>
    <t>瑞洋大阪</t>
    <phoneticPr fontId="8" type="noConversion"/>
  </si>
  <si>
    <t>V.2003E/W</t>
    <phoneticPr fontId="8" type="noConversion"/>
  </si>
  <si>
    <t>V.2002E/W</t>
    <phoneticPr fontId="8" type="noConversion"/>
  </si>
  <si>
    <t>V.2003E/W</t>
    <phoneticPr fontId="8" type="noConversion"/>
  </si>
  <si>
    <t>V.20003E/W</t>
    <phoneticPr fontId="8" type="noConversion"/>
  </si>
  <si>
    <t>V.20003E/W</t>
    <phoneticPr fontId="8" type="noConversion"/>
  </si>
  <si>
    <t>大风</t>
  </si>
  <si>
    <t>V.2003E/W</t>
    <phoneticPr fontId="8" type="noConversion"/>
  </si>
  <si>
    <t>CNTSN</t>
    <phoneticPr fontId="8" type="noConversion"/>
  </si>
  <si>
    <t>YOK-TYO</t>
    <phoneticPr fontId="8" type="noConversion"/>
  </si>
  <si>
    <t>UKB-OSA</t>
    <phoneticPr fontId="8" type="noConversion"/>
  </si>
  <si>
    <t>V.2004E</t>
    <phoneticPr fontId="8" type="noConversion"/>
  </si>
  <si>
    <t>V.2004E/W</t>
    <phoneticPr fontId="8" type="noConversion"/>
  </si>
  <si>
    <t>航次调整</t>
  </si>
  <si>
    <t>JRS CARINA</t>
  </si>
  <si>
    <t>HKT-MOJ</t>
    <phoneticPr fontId="8" type="noConversion"/>
  </si>
  <si>
    <t>V.20004E/W</t>
    <phoneticPr fontId="8" type="noConversion"/>
  </si>
  <si>
    <t>HE SHENG</t>
  </si>
  <si>
    <t>MOJ-HKT</t>
    <phoneticPr fontId="8" type="noConversion"/>
  </si>
  <si>
    <t>JPHKT</t>
    <phoneticPr fontId="31" type="noConversion"/>
  </si>
  <si>
    <t>2. The font colored red means updated from last movement report / rotation changed.</t>
    <phoneticPr fontId="31" type="noConversion"/>
  </si>
  <si>
    <t>E/ATB</t>
    <phoneticPr fontId="31" type="noConversion"/>
  </si>
  <si>
    <t>CNTAO</t>
    <phoneticPr fontId="31" type="noConversion"/>
  </si>
  <si>
    <t>E/ATA</t>
    <phoneticPr fontId="31" type="noConversion"/>
  </si>
  <si>
    <t>E/ATD</t>
    <phoneticPr fontId="31" type="noConversion"/>
  </si>
  <si>
    <t>A KEIGA</t>
    <phoneticPr fontId="8" type="noConversion"/>
  </si>
  <si>
    <t>TNS</t>
    <phoneticPr fontId="31" type="noConversion"/>
  </si>
  <si>
    <t>SKS</t>
    <phoneticPr fontId="31" type="noConversion"/>
  </si>
  <si>
    <t>中通吉祥</t>
  </si>
  <si>
    <t>A SUKAI</t>
  </si>
  <si>
    <t>瑞洋如库</t>
  </si>
  <si>
    <t>A ROKU</t>
  </si>
  <si>
    <t>SKU</t>
  </si>
  <si>
    <t>XKTN</t>
    <phoneticPr fontId="31" type="noConversion"/>
  </si>
  <si>
    <t>瑞洋艾瑞丝</t>
    <phoneticPr fontId="31" type="noConversion"/>
  </si>
  <si>
    <t>ACACIA ARIES</t>
    <phoneticPr fontId="31" type="noConversion"/>
  </si>
  <si>
    <t>SCJ1</t>
    <phoneticPr fontId="31" type="noConversion"/>
  </si>
  <si>
    <t>JPOSA</t>
    <phoneticPr fontId="31" type="noConversion"/>
  </si>
  <si>
    <t>CNFOC</t>
    <phoneticPr fontId="31" type="noConversion"/>
  </si>
  <si>
    <t>吉瑞</t>
    <phoneticPr fontId="8" type="noConversion"/>
  </si>
  <si>
    <t>VSL</t>
    <phoneticPr fontId="31" type="noConversion"/>
  </si>
  <si>
    <t>JIYUAN</t>
    <phoneticPr fontId="8" type="noConversion"/>
  </si>
  <si>
    <t>通律</t>
    <phoneticPr fontId="8" type="noConversion"/>
  </si>
  <si>
    <t>JPTYO</t>
    <phoneticPr fontId="31" type="noConversion"/>
  </si>
  <si>
    <t>中通卡瑞娜</t>
    <phoneticPr fontId="8" type="noConversion"/>
  </si>
  <si>
    <t>JRS  CARINA</t>
    <phoneticPr fontId="31" type="noConversion"/>
  </si>
  <si>
    <t>CNSHA</t>
    <phoneticPr fontId="31" type="noConversion"/>
  </si>
  <si>
    <t>中通青岛</t>
    <phoneticPr fontId="31" type="noConversion"/>
  </si>
  <si>
    <t>ACACIA LIBRA</t>
    <phoneticPr fontId="31" type="noConversion"/>
  </si>
  <si>
    <t>CNDLC</t>
    <phoneticPr fontId="31" type="noConversion"/>
  </si>
  <si>
    <t>CNNGB</t>
    <phoneticPr fontId="31" type="noConversion"/>
  </si>
  <si>
    <t>CNJGY</t>
    <phoneticPr fontId="31" type="noConversion"/>
  </si>
  <si>
    <t>TKS</t>
    <phoneticPr fontId="31" type="noConversion"/>
  </si>
  <si>
    <t>吉源</t>
    <phoneticPr fontId="8" type="noConversion"/>
  </si>
  <si>
    <t>德翔门司</t>
    <phoneticPr fontId="8" type="noConversion"/>
  </si>
  <si>
    <t>TS MOJI</t>
    <phoneticPr fontId="31" type="noConversion"/>
  </si>
  <si>
    <t xml:space="preserve">PACIFIC QINGDAO </t>
    <phoneticPr fontId="31" type="noConversion"/>
  </si>
  <si>
    <t>德一</t>
    <phoneticPr fontId="8" type="noConversion"/>
  </si>
  <si>
    <t>CONTSHIP UNO</t>
    <phoneticPr fontId="31" type="noConversion"/>
  </si>
  <si>
    <t>瑞洋长盛</t>
    <phoneticPr fontId="31" type="noConversion"/>
  </si>
  <si>
    <t>RUN SHENG</t>
    <phoneticPr fontId="31" type="noConversion"/>
  </si>
  <si>
    <t>瑞洋福安</t>
    <phoneticPr fontId="31" type="noConversion"/>
  </si>
  <si>
    <t>PROSRICH</t>
    <phoneticPr fontId="31" type="noConversion"/>
  </si>
  <si>
    <t>瑞洋福星</t>
    <phoneticPr fontId="8" type="noConversion"/>
  </si>
  <si>
    <t xml:space="preserve"> A XINXIA</t>
    <phoneticPr fontId="8" type="noConversion"/>
  </si>
  <si>
    <t>V.23012E/W</t>
    <phoneticPr fontId="31" type="noConversion"/>
  </si>
  <si>
    <t>V.2313E/W</t>
    <phoneticPr fontId="31" type="noConversion"/>
  </si>
  <si>
    <t>V.2313W</t>
    <phoneticPr fontId="31" type="noConversion"/>
  </si>
  <si>
    <t>V.2312E/W</t>
    <phoneticPr fontId="8" type="noConversion"/>
  </si>
  <si>
    <t>V.23013E/W</t>
    <phoneticPr fontId="31" type="noConversion"/>
  </si>
  <si>
    <t>V.2314E/W</t>
    <phoneticPr fontId="31" type="noConversion"/>
  </si>
  <si>
    <t>RVTG</t>
    <phoneticPr fontId="31" type="noConversion"/>
  </si>
  <si>
    <t>V.2314E</t>
    <phoneticPr fontId="31" type="noConversion"/>
  </si>
  <si>
    <t>V.2313E/W</t>
    <phoneticPr fontId="8" type="noConversion"/>
  </si>
  <si>
    <t>TKT1</t>
    <phoneticPr fontId="31" type="noConversion"/>
  </si>
  <si>
    <t>东辰大阪</t>
    <phoneticPr fontId="31" type="noConversion"/>
  </si>
  <si>
    <t>A KOU</t>
    <phoneticPr fontId="31" type="noConversion"/>
  </si>
  <si>
    <t>TKS1</t>
    <phoneticPr fontId="31" type="noConversion"/>
  </si>
  <si>
    <t>山港蛟龙</t>
    <phoneticPr fontId="8" type="noConversion"/>
  </si>
  <si>
    <t>PACANDA</t>
    <phoneticPr fontId="8" type="noConversion"/>
  </si>
  <si>
    <t>V.2314E/W</t>
    <phoneticPr fontId="8" type="noConversion"/>
  </si>
  <si>
    <t>V.23014E/W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</si>
</sst>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/m/d\ h:mm;@"/>
    <numFmt numFmtId="177" formatCode="0.0_ "/>
    <numFmt numFmtId="178" formatCode="[$-F800]dddd\,\ mmmm\ dd\,\ yyyy"/>
    <numFmt numFmtId="179" formatCode="0_);[Red]\(0\)"/>
    <numFmt numFmtId="180" formatCode="0.00_);[Red]\(0.00\)"/>
    <numFmt numFmtId="181" formatCode="\$#,##0.00;\-\$#,##0.00"/>
  </numFmts>
  <fonts count="35">
    <font>
      <sz val="11"/>
      <color indexed="8"/>
      <name val="ＭＳ Ｐゴシック"/>
      <family val="2"/>
      <charset val="128"/>
    </font>
    <font>
      <sz val="12"/>
      <name val="新細明體"/>
      <family val="1"/>
    </font>
    <font>
      <sz val="8"/>
      <color indexed="8"/>
      <name val="ＭＳ Ｐゴシック"/>
      <family val="2"/>
      <charset val="128"/>
    </font>
    <font>
      <sz val="8"/>
      <color indexed="8"/>
      <name val="CS Times Roman"/>
      <family val="2"/>
    </font>
    <font>
      <sz val="8"/>
      <name val="CS Times Roman"/>
      <family val="2"/>
    </font>
    <font>
      <b/>
      <sz val="8"/>
      <name val="CS Times Roman"/>
      <family val="2"/>
    </font>
    <font>
      <b/>
      <sz val="8"/>
      <name val="华文仿宋"/>
      <family val="3"/>
      <charset val="134"/>
    </font>
    <font>
      <sz val="8"/>
      <name val="黑体"/>
      <family val="3"/>
      <charset val="134"/>
    </font>
    <font>
      <sz val="9"/>
      <name val="ＭＳ Ｐゴシック"/>
      <family val="2"/>
      <charset val="128"/>
    </font>
    <font>
      <sz val="8"/>
      <name val="Calibri"/>
      <family val="2"/>
    </font>
    <font>
      <b/>
      <sz val="8"/>
      <name val="Calibri"/>
      <family val="2"/>
    </font>
    <font>
      <sz val="11"/>
      <name val="ＭＳ Ｐゴシック"/>
      <family val="2"/>
      <charset val="128"/>
    </font>
    <font>
      <sz val="11"/>
      <name val="Arial"/>
      <family val="2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DengXian"/>
      <family val="2"/>
    </font>
    <font>
      <sz val="10"/>
      <color indexed="8"/>
      <name val="ＭＳ Ｐゴシック"/>
      <family val="2"/>
      <charset val="128"/>
    </font>
    <font>
      <sz val="10"/>
      <color indexed="8"/>
      <name val="宋体"/>
      <family val="3"/>
      <charset val="134"/>
    </font>
    <font>
      <sz val="10"/>
      <color indexed="15"/>
      <name val="宋体"/>
      <family val="3"/>
      <charset val="134"/>
    </font>
    <font>
      <sz val="10"/>
      <color rgb="FF0070C0"/>
      <name val="ＭＳ Ｐゴシック"/>
      <family val="2"/>
    </font>
    <font>
      <sz val="8"/>
      <color rgb="FFFF0000"/>
      <name val="Calibri"/>
      <family val="2"/>
    </font>
    <font>
      <sz val="10"/>
      <color indexed="8"/>
      <name val="Times New Roman"/>
      <family val="1"/>
    </font>
    <font>
      <sz val="10"/>
      <color rgb="FF00B0F0"/>
      <name val="Times New Roman"/>
      <family val="1"/>
    </font>
    <font>
      <sz val="10"/>
      <color rgb="FF0070C0"/>
      <name val="Times New Roman"/>
      <family val="1"/>
    </font>
    <font>
      <sz val="10"/>
      <color rgb="FF0070C0"/>
      <name val="DengXian"/>
      <family val="2"/>
    </font>
    <font>
      <sz val="10"/>
      <color theme="0"/>
      <name val="Times New Roman"/>
      <family val="1"/>
    </font>
    <font>
      <sz val="10"/>
      <color rgb="FF0070C0"/>
      <name val="宋体"/>
      <family val="3"/>
      <charset val="134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8"/>
      <color rgb="FFFF0000"/>
      <name val="宋体"/>
      <family val="3"/>
      <charset val="134"/>
    </font>
    <font>
      <sz val="11"/>
      <color indexed="8"/>
      <name val="ＭＳ Ｐゴシック"/>
      <family val="2"/>
      <charset val="128"/>
    </font>
    <font>
      <sz val="9"/>
      <name val="宋体"/>
      <family val="3"/>
      <charset val="134"/>
    </font>
    <font>
      <sz val="11"/>
      <color theme="1"/>
      <name val="DengXian"/>
      <family val="3"/>
      <charset val="134"/>
      <scheme val="minor"/>
    </font>
    <font>
      <sz val="11"/>
      <color indexed="8"/>
      <name val="Arial"/>
      <family val="2"/>
    </font>
    <font>
      <sz val="11"/>
      <color rgb="FF000000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7">
    <xf numFmtId="178" fontId="0" fillId="0" borderId="0">
      <alignment vertical="center"/>
    </xf>
    <xf numFmtId="178" fontId="1" fillId="0" borderId="0"/>
    <xf numFmtId="178" fontId="1" fillId="0" borderId="0"/>
    <xf numFmtId="178" fontId="13" fillId="0" borderId="0">
      <alignment vertical="center"/>
    </xf>
    <xf numFmtId="178" fontId="13" fillId="0" borderId="0"/>
    <xf numFmtId="178" fontId="30" fillId="0" borderId="0">
      <alignment vertical="center"/>
    </xf>
    <xf numFmtId="178" fontId="32" fillId="0" borderId="0">
      <alignment vertical="center"/>
    </xf>
  </cellStyleXfs>
  <cellXfs count="250">
    <xf numFmtId="178" fontId="0" fillId="0" borderId="0" xfId="0">
      <alignment vertical="center"/>
    </xf>
    <xf numFmtId="178" fontId="2" fillId="0" borderId="0" xfId="0" applyFont="1">
      <alignment vertical="center"/>
    </xf>
    <xf numFmtId="178" fontId="3" fillId="0" borderId="0" xfId="0" applyFont="1">
      <alignment vertical="center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178" fontId="4" fillId="0" borderId="0" xfId="0" applyFont="1">
      <alignment vertical="center"/>
    </xf>
    <xf numFmtId="22" fontId="4" fillId="0" borderId="0" xfId="0" applyNumberFormat="1" applyFont="1" applyAlignment="1">
      <alignment horizontal="left" vertical="center"/>
    </xf>
    <xf numFmtId="178" fontId="5" fillId="0" borderId="2" xfId="0" applyFont="1" applyBorder="1" applyAlignment="1">
      <alignment horizontal="center" vertical="center"/>
    </xf>
    <xf numFmtId="178" fontId="5" fillId="0" borderId="3" xfId="0" applyFont="1" applyBorder="1" applyAlignment="1">
      <alignment horizontal="center" vertical="center"/>
    </xf>
    <xf numFmtId="178" fontId="4" fillId="0" borderId="0" xfId="0" applyFont="1" applyAlignment="1">
      <alignment horizontal="center" vertical="center" wrapText="1"/>
    </xf>
    <xf numFmtId="178" fontId="4" fillId="2" borderId="4" xfId="0" applyFont="1" applyFill="1" applyBorder="1" applyAlignment="1">
      <alignment horizontal="center" vertical="center" wrapText="1"/>
    </xf>
    <xf numFmtId="178" fontId="4" fillId="2" borderId="1" xfId="0" applyFont="1" applyFill="1" applyBorder="1" applyAlignment="1">
      <alignment horizontal="center" vertical="center" wrapText="1"/>
    </xf>
    <xf numFmtId="178" fontId="4" fillId="0" borderId="0" xfId="0" applyFont="1" applyAlignment="1">
      <alignment vertical="center" wrapText="1"/>
    </xf>
    <xf numFmtId="178" fontId="5" fillId="0" borderId="5" xfId="0" applyFont="1" applyBorder="1" applyAlignment="1">
      <alignment horizontal="center" vertical="center"/>
    </xf>
    <xf numFmtId="22" fontId="4" fillId="0" borderId="6" xfId="0" applyNumberFormat="1" applyFont="1" applyBorder="1">
      <alignment vertical="center"/>
    </xf>
    <xf numFmtId="178" fontId="6" fillId="0" borderId="3" xfId="0" applyFont="1" applyBorder="1" applyAlignment="1">
      <alignment horizontal="center" vertical="center"/>
    </xf>
    <xf numFmtId="178" fontId="7" fillId="2" borderId="1" xfId="0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176" fontId="4" fillId="5" borderId="7" xfId="0" applyNumberFormat="1" applyFont="1" applyFill="1" applyBorder="1" applyAlignment="1">
      <alignment horizontal="left" vertical="center" wrapText="1"/>
    </xf>
    <xf numFmtId="178" fontId="16" fillId="0" borderId="0" xfId="0" applyFont="1">
      <alignment vertical="center"/>
    </xf>
    <xf numFmtId="178" fontId="19" fillId="0" borderId="27" xfId="0" applyFont="1" applyBorder="1">
      <alignment vertical="center"/>
    </xf>
    <xf numFmtId="178" fontId="21" fillId="0" borderId="0" xfId="0" applyFont="1">
      <alignment vertical="center"/>
    </xf>
    <xf numFmtId="178" fontId="22" fillId="0" borderId="0" xfId="0" applyFont="1">
      <alignment vertical="center"/>
    </xf>
    <xf numFmtId="14" fontId="23" fillId="0" borderId="27" xfId="0" applyNumberFormat="1" applyFont="1" applyBorder="1" applyAlignment="1">
      <alignment horizontal="center" vertical="center"/>
    </xf>
    <xf numFmtId="177" fontId="23" fillId="0" borderId="27" xfId="0" applyNumberFormat="1" applyFont="1" applyBorder="1" applyAlignment="1">
      <alignment horizontal="center" vertical="center"/>
    </xf>
    <xf numFmtId="14" fontId="25" fillId="6" borderId="0" xfId="0" applyNumberFormat="1" applyFont="1" applyFill="1">
      <alignment vertical="center"/>
    </xf>
    <xf numFmtId="178" fontId="23" fillId="0" borderId="0" xfId="0" applyFont="1">
      <alignment vertical="center"/>
    </xf>
    <xf numFmtId="2" fontId="23" fillId="0" borderId="28" xfId="0" applyNumberFormat="1" applyFont="1" applyBorder="1">
      <alignment vertical="center"/>
    </xf>
    <xf numFmtId="178" fontId="23" fillId="0" borderId="27" xfId="0" applyFont="1" applyBorder="1">
      <alignment vertical="center"/>
    </xf>
    <xf numFmtId="14" fontId="19" fillId="0" borderId="27" xfId="0" applyNumberFormat="1" applyFont="1" applyBorder="1">
      <alignment vertical="center"/>
    </xf>
    <xf numFmtId="14" fontId="23" fillId="0" borderId="27" xfId="0" applyNumberFormat="1" applyFont="1" applyBorder="1">
      <alignment vertical="center"/>
    </xf>
    <xf numFmtId="178" fontId="26" fillId="0" borderId="0" xfId="0" applyFont="1" applyAlignment="1">
      <alignment horizontal="center" vertical="center"/>
    </xf>
    <xf numFmtId="178" fontId="23" fillId="0" borderId="28" xfId="0" applyFont="1" applyBorder="1" applyAlignment="1">
      <alignment horizontal="center" vertical="center"/>
    </xf>
    <xf numFmtId="1" fontId="23" fillId="0" borderId="28" xfId="0" applyNumberFormat="1" applyFont="1" applyBorder="1">
      <alignment vertical="center"/>
    </xf>
    <xf numFmtId="2" fontId="19" fillId="0" borderId="27" xfId="0" applyNumberFormat="1" applyFont="1" applyBorder="1">
      <alignment vertical="center"/>
    </xf>
    <xf numFmtId="2" fontId="23" fillId="0" borderId="0" xfId="0" applyNumberFormat="1" applyFont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6" borderId="0" xfId="0" applyNumberFormat="1" applyFont="1" applyFill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7" borderId="0" xfId="0" applyNumberFormat="1" applyFont="1" applyFill="1" applyAlignment="1">
      <alignment horizontal="center" vertical="center"/>
    </xf>
    <xf numFmtId="176" fontId="9" fillId="6" borderId="17" xfId="0" applyNumberFormat="1" applyFont="1" applyFill="1" applyBorder="1" applyAlignment="1">
      <alignment horizontal="center" vertical="center"/>
    </xf>
    <xf numFmtId="176" fontId="12" fillId="7" borderId="0" xfId="0" applyNumberFormat="1" applyFont="1" applyFill="1">
      <alignment vertical="center"/>
    </xf>
    <xf numFmtId="176" fontId="11" fillId="7" borderId="0" xfId="0" applyNumberFormat="1" applyFont="1" applyFill="1">
      <alignment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8" fontId="9" fillId="7" borderId="14" xfId="0" applyFont="1" applyFill="1" applyBorder="1" applyAlignment="1">
      <alignment horizontal="center" vertical="center"/>
    </xf>
    <xf numFmtId="176" fontId="9" fillId="7" borderId="16" xfId="0" applyNumberFormat="1" applyFont="1" applyFill="1" applyBorder="1" applyAlignment="1">
      <alignment horizontal="center" vertical="center"/>
    </xf>
    <xf numFmtId="176" fontId="9" fillId="7" borderId="20" xfId="0" applyNumberFormat="1" applyFont="1" applyFill="1" applyBorder="1" applyAlignment="1">
      <alignment horizontal="center" vertical="center"/>
    </xf>
    <xf numFmtId="176" fontId="9" fillId="7" borderId="10" xfId="0" applyNumberFormat="1" applyFont="1" applyFill="1" applyBorder="1" applyAlignment="1">
      <alignment horizontal="center" vertical="center"/>
    </xf>
    <xf numFmtId="176" fontId="9" fillId="7" borderId="9" xfId="0" applyNumberFormat="1" applyFont="1" applyFill="1" applyBorder="1" applyAlignment="1">
      <alignment horizontal="center" vertical="center"/>
    </xf>
    <xf numFmtId="176" fontId="9" fillId="7" borderId="23" xfId="0" applyNumberFormat="1" applyFont="1" applyFill="1" applyBorder="1" applyAlignment="1">
      <alignment horizontal="center" vertical="center"/>
    </xf>
    <xf numFmtId="176" fontId="27" fillId="7" borderId="0" xfId="0" applyNumberFormat="1" applyFont="1" applyFill="1" applyAlignment="1">
      <alignment horizontal="center" vertical="center"/>
    </xf>
    <xf numFmtId="176" fontId="9" fillId="7" borderId="10" xfId="0" applyNumberFormat="1" applyFont="1" applyFill="1" applyBorder="1">
      <alignment vertical="center"/>
    </xf>
    <xf numFmtId="176" fontId="9" fillId="7" borderId="11" xfId="0" applyNumberFormat="1" applyFont="1" applyFill="1" applyBorder="1" applyAlignment="1">
      <alignment horizontal="center" vertical="center"/>
    </xf>
    <xf numFmtId="179" fontId="9" fillId="7" borderId="18" xfId="0" applyNumberFormat="1" applyFont="1" applyFill="1" applyBorder="1" applyAlignment="1">
      <alignment horizontal="center" vertical="center"/>
    </xf>
    <xf numFmtId="179" fontId="9" fillId="7" borderId="0" xfId="0" applyNumberFormat="1" applyFont="1" applyFill="1" applyAlignment="1">
      <alignment horizontal="center" vertical="center"/>
    </xf>
    <xf numFmtId="179" fontId="9" fillId="7" borderId="14" xfId="0" applyNumberFormat="1" applyFont="1" applyFill="1" applyBorder="1" applyAlignment="1">
      <alignment horizontal="center" vertical="center"/>
    </xf>
    <xf numFmtId="179" fontId="12" fillId="7" borderId="0" xfId="0" applyNumberFormat="1" applyFont="1" applyFill="1">
      <alignment vertical="center"/>
    </xf>
    <xf numFmtId="179" fontId="9" fillId="7" borderId="10" xfId="0" applyNumberFormat="1" applyFont="1" applyFill="1" applyBorder="1" applyAlignment="1">
      <alignment horizontal="center" vertical="center"/>
    </xf>
    <xf numFmtId="178" fontId="9" fillId="7" borderId="16" xfId="0" applyFont="1" applyFill="1" applyBorder="1" applyAlignment="1">
      <alignment horizontal="center" vertical="center"/>
    </xf>
    <xf numFmtId="178" fontId="9" fillId="7" borderId="26" xfId="0" applyFont="1" applyFill="1" applyBorder="1" applyAlignment="1">
      <alignment horizontal="center" vertical="center"/>
    </xf>
    <xf numFmtId="178" fontId="9" fillId="7" borderId="18" xfId="0" applyFont="1" applyFill="1" applyBorder="1" applyAlignment="1">
      <alignment horizontal="center" vertical="center"/>
    </xf>
    <xf numFmtId="178" fontId="9" fillId="7" borderId="0" xfId="0" applyFont="1" applyFill="1" applyAlignment="1">
      <alignment horizontal="center" vertical="center"/>
    </xf>
    <xf numFmtId="178" fontId="14" fillId="7" borderId="18" xfId="0" applyFont="1" applyFill="1" applyBorder="1" applyAlignment="1">
      <alignment horizontal="center" vertical="center"/>
    </xf>
    <xf numFmtId="178" fontId="14" fillId="7" borderId="17" xfId="0" applyFont="1" applyFill="1" applyBorder="1" applyAlignment="1">
      <alignment horizontal="center" vertical="center"/>
    </xf>
    <xf numFmtId="178" fontId="9" fillId="7" borderId="9" xfId="0" applyFont="1" applyFill="1" applyBorder="1" applyAlignment="1">
      <alignment horizontal="center" vertical="center"/>
    </xf>
    <xf numFmtId="178" fontId="9" fillId="7" borderId="8" xfId="0" applyFont="1" applyFill="1" applyBorder="1" applyAlignment="1">
      <alignment horizontal="center" vertical="center"/>
    </xf>
    <xf numFmtId="178" fontId="14" fillId="7" borderId="14" xfId="0" applyFont="1" applyFill="1" applyBorder="1" applyAlignment="1">
      <alignment horizontal="center" vertical="center"/>
    </xf>
    <xf numFmtId="178" fontId="14" fillId="7" borderId="8" xfId="0" applyFont="1" applyFill="1" applyBorder="1" applyAlignment="1">
      <alignment horizontal="center" vertical="center"/>
    </xf>
    <xf numFmtId="178" fontId="9" fillId="7" borderId="22" xfId="0" applyFont="1" applyFill="1" applyBorder="1" applyAlignment="1">
      <alignment horizontal="center" vertical="center"/>
    </xf>
    <xf numFmtId="179" fontId="9" fillId="6" borderId="0" xfId="0" applyNumberFormat="1" applyFont="1" applyFill="1" applyAlignment="1">
      <alignment horizontal="center" vertical="center"/>
    </xf>
    <xf numFmtId="176" fontId="9" fillId="7" borderId="24" xfId="0" applyNumberFormat="1" applyFont="1" applyFill="1" applyBorder="1" applyAlignment="1">
      <alignment horizontal="center" vertical="center"/>
    </xf>
    <xf numFmtId="176" fontId="9" fillId="7" borderId="25" xfId="0" applyNumberFormat="1" applyFont="1" applyFill="1" applyBorder="1" applyAlignment="1">
      <alignment horizontal="center" vertical="center"/>
    </xf>
    <xf numFmtId="179" fontId="9" fillId="7" borderId="17" xfId="0" applyNumberFormat="1" applyFont="1" applyFill="1" applyBorder="1" applyAlignment="1">
      <alignment horizontal="center" vertical="center"/>
    </xf>
    <xf numFmtId="178" fontId="9" fillId="7" borderId="17" xfId="0" applyFont="1" applyFill="1" applyBorder="1" applyAlignment="1">
      <alignment horizontal="center" vertical="center"/>
    </xf>
    <xf numFmtId="176" fontId="9" fillId="6" borderId="14" xfId="0" applyNumberFormat="1" applyFont="1" applyFill="1" applyBorder="1" applyAlignment="1">
      <alignment horizontal="center" vertical="center"/>
    </xf>
    <xf numFmtId="176" fontId="20" fillId="6" borderId="17" xfId="0" applyNumberFormat="1" applyFont="1" applyFill="1" applyBorder="1" applyAlignment="1">
      <alignment horizontal="center" vertical="center"/>
    </xf>
    <xf numFmtId="176" fontId="9" fillId="8" borderId="17" xfId="0" applyNumberFormat="1" applyFont="1" applyFill="1" applyBorder="1" applyAlignment="1">
      <alignment horizontal="center" vertical="center"/>
    </xf>
    <xf numFmtId="2" fontId="21" fillId="0" borderId="0" xfId="0" applyNumberFormat="1" applyFont="1">
      <alignment vertical="center"/>
    </xf>
    <xf numFmtId="176" fontId="9" fillId="7" borderId="33" xfId="0" applyNumberFormat="1" applyFont="1" applyFill="1" applyBorder="1">
      <alignment vertical="center"/>
    </xf>
    <xf numFmtId="179" fontId="9" fillId="7" borderId="0" xfId="0" applyNumberFormat="1" applyFont="1" applyFill="1">
      <alignment vertical="center"/>
    </xf>
    <xf numFmtId="178" fontId="9" fillId="7" borderId="26" xfId="0" applyFont="1" applyFill="1" applyBorder="1">
      <alignment vertical="center"/>
    </xf>
    <xf numFmtId="178" fontId="9" fillId="7" borderId="0" xfId="0" applyFont="1" applyFill="1">
      <alignment vertical="center"/>
    </xf>
    <xf numFmtId="176" fontId="9" fillId="6" borderId="0" xfId="0" applyNumberFormat="1" applyFont="1" applyFill="1">
      <alignment vertical="center"/>
    </xf>
    <xf numFmtId="179" fontId="9" fillId="7" borderId="26" xfId="0" applyNumberFormat="1" applyFont="1" applyFill="1" applyBorder="1">
      <alignment vertical="center"/>
    </xf>
    <xf numFmtId="176" fontId="9" fillId="6" borderId="20" xfId="0" applyNumberFormat="1" applyFont="1" applyFill="1" applyBorder="1" applyAlignment="1">
      <alignment horizontal="center" vertical="center"/>
    </xf>
    <xf numFmtId="176" fontId="10" fillId="0" borderId="0" xfId="0" applyNumberFormat="1" applyFont="1">
      <alignment vertical="center"/>
    </xf>
    <xf numFmtId="179" fontId="9" fillId="6" borderId="0" xfId="0" applyNumberFormat="1" applyFont="1" applyFill="1">
      <alignment vertical="center"/>
    </xf>
    <xf numFmtId="178" fontId="9" fillId="6" borderId="26" xfId="0" applyFont="1" applyFill="1" applyBorder="1">
      <alignment vertical="center"/>
    </xf>
    <xf numFmtId="178" fontId="9" fillId="6" borderId="0" xfId="0" applyFont="1" applyFill="1" applyAlignment="1">
      <alignment horizontal="center" vertical="center"/>
    </xf>
    <xf numFmtId="176" fontId="9" fillId="6" borderId="8" xfId="0" applyNumberFormat="1" applyFont="1" applyFill="1" applyBorder="1" applyAlignment="1">
      <alignment horizontal="center" vertical="center"/>
    </xf>
    <xf numFmtId="176" fontId="9" fillId="6" borderId="9" xfId="0" applyNumberFormat="1" applyFont="1" applyFill="1" applyBorder="1">
      <alignment vertical="center"/>
    </xf>
    <xf numFmtId="178" fontId="0" fillId="7" borderId="0" xfId="0" applyFill="1">
      <alignment vertical="center"/>
    </xf>
    <xf numFmtId="180" fontId="23" fillId="0" borderId="27" xfId="0" applyNumberFormat="1" applyFont="1" applyBorder="1" applyAlignment="1">
      <alignment horizontal="center" vertical="center"/>
    </xf>
    <xf numFmtId="181" fontId="23" fillId="0" borderId="27" xfId="0" applyNumberFormat="1" applyFont="1" applyBorder="1" applyAlignment="1">
      <alignment horizontal="center" vertical="center"/>
    </xf>
    <xf numFmtId="179" fontId="9" fillId="6" borderId="26" xfId="0" applyNumberFormat="1" applyFont="1" applyFill="1" applyBorder="1">
      <alignment vertical="center"/>
    </xf>
    <xf numFmtId="176" fontId="9" fillId="6" borderId="26" xfId="0" applyNumberFormat="1" applyFont="1" applyFill="1" applyBorder="1" applyAlignment="1">
      <alignment horizontal="center" vertical="center"/>
    </xf>
    <xf numFmtId="176" fontId="9" fillId="7" borderId="18" xfId="0" applyNumberFormat="1" applyFont="1" applyFill="1" applyBorder="1" applyAlignment="1">
      <alignment horizontal="center" vertical="center"/>
    </xf>
    <xf numFmtId="176" fontId="9" fillId="6" borderId="15" xfId="0" applyNumberFormat="1" applyFont="1" applyFill="1" applyBorder="1" applyAlignment="1">
      <alignment horizontal="center" vertical="center"/>
    </xf>
    <xf numFmtId="176" fontId="9" fillId="6" borderId="24" xfId="0" applyNumberFormat="1" applyFont="1" applyFill="1" applyBorder="1" applyAlignment="1">
      <alignment horizontal="center" vertical="center"/>
    </xf>
    <xf numFmtId="176" fontId="20" fillId="6" borderId="8" xfId="0" applyNumberFormat="1" applyFont="1" applyFill="1" applyBorder="1" applyAlignment="1">
      <alignment horizontal="center" vertical="center"/>
    </xf>
    <xf numFmtId="176" fontId="9" fillId="6" borderId="10" xfId="0" applyNumberFormat="1" applyFont="1" applyFill="1" applyBorder="1">
      <alignment vertical="center"/>
    </xf>
    <xf numFmtId="176" fontId="9" fillId="6" borderId="11" xfId="0" applyNumberFormat="1" applyFont="1" applyFill="1" applyBorder="1" applyAlignment="1">
      <alignment horizontal="center" vertical="center"/>
    </xf>
    <xf numFmtId="178" fontId="9" fillId="6" borderId="16" xfId="0" applyFont="1" applyFill="1" applyBorder="1" applyAlignment="1">
      <alignment horizontal="center" vertical="center"/>
    </xf>
    <xf numFmtId="178" fontId="9" fillId="6" borderId="18" xfId="0" applyFont="1" applyFill="1" applyBorder="1" applyAlignment="1">
      <alignment horizontal="center" vertical="center"/>
    </xf>
    <xf numFmtId="176" fontId="9" fillId="6" borderId="21" xfId="0" applyNumberFormat="1" applyFont="1" applyFill="1" applyBorder="1" applyAlignment="1">
      <alignment horizontal="center" vertical="center"/>
    </xf>
    <xf numFmtId="176" fontId="14" fillId="6" borderId="0" xfId="0" applyNumberFormat="1" applyFont="1" applyFill="1" applyAlignment="1">
      <alignment horizontal="center" vertical="center"/>
    </xf>
    <xf numFmtId="178" fontId="9" fillId="6" borderId="14" xfId="0" applyFont="1" applyFill="1" applyBorder="1" applyAlignment="1">
      <alignment horizontal="center" vertical="center"/>
    </xf>
    <xf numFmtId="2" fontId="23" fillId="0" borderId="27" xfId="0" applyNumberFormat="1" applyFont="1" applyBorder="1">
      <alignment vertical="center"/>
    </xf>
    <xf numFmtId="178" fontId="26" fillId="0" borderId="27" xfId="0" applyFont="1" applyBorder="1" applyAlignment="1">
      <alignment horizontal="center" vertical="center"/>
    </xf>
    <xf numFmtId="178" fontId="11" fillId="7" borderId="0" xfId="0" applyFont="1" applyFill="1">
      <alignment vertical="center"/>
    </xf>
    <xf numFmtId="178" fontId="0" fillId="6" borderId="0" xfId="0" applyFill="1">
      <alignment vertical="center"/>
    </xf>
    <xf numFmtId="178" fontId="20" fillId="6" borderId="17" xfId="0" applyFont="1" applyFill="1" applyBorder="1" applyAlignment="1">
      <alignment horizontal="center" vertical="center"/>
    </xf>
    <xf numFmtId="178" fontId="12" fillId="7" borderId="0" xfId="0" applyFont="1" applyFill="1">
      <alignment vertical="center"/>
    </xf>
    <xf numFmtId="176" fontId="20" fillId="7" borderId="19" xfId="0" applyNumberFormat="1" applyFont="1" applyFill="1" applyBorder="1" applyAlignment="1">
      <alignment horizontal="center" vertical="center"/>
    </xf>
    <xf numFmtId="178" fontId="17" fillId="0" borderId="0" xfId="0" applyFont="1">
      <alignment vertical="center"/>
    </xf>
    <xf numFmtId="176" fontId="9" fillId="7" borderId="14" xfId="0" applyNumberFormat="1" applyFont="1" applyFill="1" applyBorder="1" applyAlignment="1">
      <alignment horizontal="center" vertical="center"/>
    </xf>
    <xf numFmtId="176" fontId="9" fillId="7" borderId="26" xfId="0" applyNumberFormat="1" applyFont="1" applyFill="1" applyBorder="1" applyAlignment="1">
      <alignment horizontal="center" vertical="center"/>
    </xf>
    <xf numFmtId="176" fontId="9" fillId="7" borderId="15" xfId="0" applyNumberFormat="1" applyFont="1" applyFill="1" applyBorder="1" applyAlignment="1">
      <alignment horizontal="center" vertical="center"/>
    </xf>
    <xf numFmtId="176" fontId="9" fillId="9" borderId="17" xfId="0" applyNumberFormat="1" applyFont="1" applyFill="1" applyBorder="1" applyAlignment="1">
      <alignment horizontal="center" vertical="center"/>
    </xf>
    <xf numFmtId="178" fontId="11" fillId="6" borderId="0" xfId="0" applyFont="1" applyFill="1">
      <alignment vertical="center"/>
    </xf>
    <xf numFmtId="176" fontId="9" fillId="6" borderId="18" xfId="0" applyNumberFormat="1" applyFont="1" applyFill="1" applyBorder="1" applyAlignment="1">
      <alignment horizontal="center" vertical="center"/>
    </xf>
    <xf numFmtId="176" fontId="9" fillId="6" borderId="25" xfId="0" applyNumberFormat="1" applyFont="1" applyFill="1" applyBorder="1" applyAlignment="1">
      <alignment horizontal="center" vertical="center"/>
    </xf>
    <xf numFmtId="178" fontId="23" fillId="0" borderId="30" xfId="0" applyFont="1" applyBorder="1">
      <alignment vertical="center"/>
    </xf>
    <xf numFmtId="178" fontId="23" fillId="0" borderId="31" xfId="0" applyFont="1" applyBorder="1">
      <alignment vertical="center"/>
    </xf>
    <xf numFmtId="178" fontId="23" fillId="0" borderId="32" xfId="0" applyFont="1" applyBorder="1">
      <alignment vertical="center"/>
    </xf>
    <xf numFmtId="179" fontId="20" fillId="7" borderId="0" xfId="0" applyNumberFormat="1" applyFont="1" applyFill="1">
      <alignment vertical="center"/>
    </xf>
    <xf numFmtId="179" fontId="20" fillId="6" borderId="26" xfId="0" applyNumberFormat="1" applyFont="1" applyFill="1" applyBorder="1">
      <alignment vertical="center"/>
    </xf>
    <xf numFmtId="178" fontId="29" fillId="7" borderId="18" xfId="0" applyFont="1" applyFill="1" applyBorder="1" applyAlignment="1">
      <alignment horizontal="center" vertical="center"/>
    </xf>
    <xf numFmtId="178" fontId="20" fillId="7" borderId="18" xfId="0" applyFont="1" applyFill="1" applyBorder="1" applyAlignment="1">
      <alignment horizontal="center" vertical="center"/>
    </xf>
    <xf numFmtId="176" fontId="20" fillId="8" borderId="17" xfId="0" applyNumberFormat="1" applyFont="1" applyFill="1" applyBorder="1" applyAlignment="1">
      <alignment horizontal="center" vertical="center"/>
    </xf>
    <xf numFmtId="176" fontId="9" fillId="6" borderId="0" xfId="5" applyNumberFormat="1" applyFont="1" applyFill="1" applyAlignment="1">
      <alignment horizontal="center" vertical="center"/>
    </xf>
    <xf numFmtId="176" fontId="9" fillId="7" borderId="0" xfId="5" applyNumberFormat="1" applyFont="1" applyFill="1" applyAlignment="1">
      <alignment horizontal="center" vertical="center"/>
    </xf>
    <xf numFmtId="176" fontId="20" fillId="6" borderId="17" xfId="5" applyNumberFormat="1" applyFont="1" applyFill="1" applyBorder="1" applyAlignment="1">
      <alignment horizontal="center" vertical="center"/>
    </xf>
    <xf numFmtId="176" fontId="9" fillId="6" borderId="17" xfId="5" applyNumberFormat="1" applyFont="1" applyFill="1" applyBorder="1" applyAlignment="1">
      <alignment horizontal="center" vertical="center"/>
    </xf>
    <xf numFmtId="178" fontId="9" fillId="7" borderId="8" xfId="5" applyFont="1" applyFill="1" applyBorder="1" applyAlignment="1">
      <alignment horizontal="center" vertical="center"/>
    </xf>
    <xf numFmtId="178" fontId="9" fillId="7" borderId="18" xfId="5" applyFont="1" applyFill="1" applyBorder="1" applyAlignment="1">
      <alignment horizontal="center" vertical="center"/>
    </xf>
    <xf numFmtId="178" fontId="14" fillId="7" borderId="18" xfId="5" applyFont="1" applyFill="1" applyBorder="1" applyAlignment="1">
      <alignment horizontal="center" vertical="center"/>
    </xf>
    <xf numFmtId="178" fontId="9" fillId="7" borderId="22" xfId="5" applyFont="1" applyFill="1" applyBorder="1" applyAlignment="1">
      <alignment horizontal="center" vertical="center"/>
    </xf>
    <xf numFmtId="179" fontId="9" fillId="7" borderId="10" xfId="5" applyNumberFormat="1" applyFont="1" applyFill="1" applyBorder="1" applyAlignment="1">
      <alignment horizontal="center" vertical="center"/>
    </xf>
    <xf numFmtId="176" fontId="9" fillId="7" borderId="16" xfId="5" applyNumberFormat="1" applyFont="1" applyFill="1" applyBorder="1" applyAlignment="1">
      <alignment horizontal="center" vertical="center"/>
    </xf>
    <xf numFmtId="176" fontId="9" fillId="7" borderId="18" xfId="5" applyNumberFormat="1" applyFont="1" applyFill="1" applyBorder="1" applyAlignment="1">
      <alignment horizontal="center" vertical="center"/>
    </xf>
    <xf numFmtId="176" fontId="9" fillId="7" borderId="25" xfId="5" applyNumberFormat="1" applyFont="1" applyFill="1" applyBorder="1" applyAlignment="1">
      <alignment horizontal="center" vertical="center"/>
    </xf>
    <xf numFmtId="178" fontId="9" fillId="7" borderId="16" xfId="5" applyFont="1" applyFill="1" applyBorder="1" applyAlignment="1">
      <alignment horizontal="center" vertical="center"/>
    </xf>
    <xf numFmtId="178" fontId="9" fillId="7" borderId="14" xfId="5" applyFont="1" applyFill="1" applyBorder="1" applyAlignment="1">
      <alignment horizontal="center" vertical="center"/>
    </xf>
    <xf numFmtId="179" fontId="9" fillId="7" borderId="14" xfId="5" applyNumberFormat="1" applyFont="1" applyFill="1" applyBorder="1" applyAlignment="1">
      <alignment horizontal="center" vertical="center"/>
    </xf>
    <xf numFmtId="176" fontId="12" fillId="7" borderId="0" xfId="5" applyNumberFormat="1" applyFont="1" applyFill="1">
      <alignment vertical="center"/>
    </xf>
    <xf numFmtId="176" fontId="9" fillId="7" borderId="15" xfId="5" applyNumberFormat="1" applyFont="1" applyFill="1" applyBorder="1" applyAlignment="1">
      <alignment horizontal="center" vertical="center"/>
    </xf>
    <xf numFmtId="176" fontId="9" fillId="7" borderId="26" xfId="5" applyNumberFormat="1" applyFont="1" applyFill="1" applyBorder="1" applyAlignment="1">
      <alignment horizontal="center" vertical="center"/>
    </xf>
    <xf numFmtId="176" fontId="9" fillId="7" borderId="14" xfId="5" applyNumberFormat="1" applyFont="1" applyFill="1" applyBorder="1" applyAlignment="1">
      <alignment horizontal="center" vertical="center"/>
    </xf>
    <xf numFmtId="178" fontId="9" fillId="7" borderId="0" xfId="5" applyFont="1" applyFill="1" applyAlignment="1">
      <alignment horizontal="center" vertical="center"/>
    </xf>
    <xf numFmtId="179" fontId="9" fillId="7" borderId="0" xfId="5" applyNumberFormat="1" applyFont="1" applyFill="1" applyAlignment="1">
      <alignment horizontal="center" vertical="center"/>
    </xf>
    <xf numFmtId="178" fontId="9" fillId="7" borderId="17" xfId="5" applyFont="1" applyFill="1" applyBorder="1" applyAlignment="1">
      <alignment horizontal="center" vertical="center"/>
    </xf>
    <xf numFmtId="179" fontId="9" fillId="7" borderId="18" xfId="5" applyNumberFormat="1" applyFont="1" applyFill="1" applyBorder="1" applyAlignment="1">
      <alignment horizontal="center" vertical="center"/>
    </xf>
    <xf numFmtId="176" fontId="9" fillId="6" borderId="14" xfId="5" applyNumberFormat="1" applyFont="1" applyFill="1" applyBorder="1" applyAlignment="1">
      <alignment horizontal="center" vertical="center"/>
    </xf>
    <xf numFmtId="176" fontId="9" fillId="6" borderId="20" xfId="5" applyNumberFormat="1" applyFont="1" applyFill="1" applyBorder="1" applyAlignment="1">
      <alignment horizontal="center" vertical="center"/>
    </xf>
    <xf numFmtId="176" fontId="9" fillId="7" borderId="24" xfId="5" applyNumberFormat="1" applyFont="1" applyFill="1" applyBorder="1" applyAlignment="1">
      <alignment horizontal="center" vertical="center"/>
    </xf>
    <xf numFmtId="178" fontId="9" fillId="7" borderId="26" xfId="5" applyFont="1" applyFill="1" applyBorder="1" applyAlignment="1">
      <alignment horizontal="center" vertical="center"/>
    </xf>
    <xf numFmtId="176" fontId="9" fillId="6" borderId="9" xfId="5" applyNumberFormat="1" applyFont="1" applyFill="1" applyBorder="1">
      <alignment vertical="center"/>
    </xf>
    <xf numFmtId="176" fontId="9" fillId="7" borderId="11" xfId="5" applyNumberFormat="1" applyFont="1" applyFill="1" applyBorder="1" applyAlignment="1">
      <alignment horizontal="center" vertical="center"/>
    </xf>
    <xf numFmtId="176" fontId="9" fillId="7" borderId="10" xfId="5" applyNumberFormat="1" applyFont="1" applyFill="1" applyBorder="1">
      <alignment vertical="center"/>
    </xf>
    <xf numFmtId="178" fontId="9" fillId="6" borderId="18" xfId="5" applyFont="1" applyFill="1" applyBorder="1" applyAlignment="1">
      <alignment horizontal="center" vertical="center"/>
    </xf>
    <xf numFmtId="176" fontId="9" fillId="6" borderId="8" xfId="5" applyNumberFormat="1" applyFont="1" applyFill="1" applyBorder="1" applyAlignment="1">
      <alignment horizontal="center" vertical="center"/>
    </xf>
    <xf numFmtId="178" fontId="11" fillId="6" borderId="0" xfId="5" applyFont="1" applyFill="1">
      <alignment vertical="center"/>
    </xf>
    <xf numFmtId="176" fontId="9" fillId="6" borderId="26" xfId="5" applyNumberFormat="1" applyFont="1" applyFill="1" applyBorder="1" applyAlignment="1">
      <alignment horizontal="center" vertical="center"/>
    </xf>
    <xf numFmtId="178" fontId="14" fillId="7" borderId="17" xfId="5" applyFont="1" applyFill="1" applyBorder="1" applyAlignment="1">
      <alignment horizontal="center" vertical="center"/>
    </xf>
    <xf numFmtId="179" fontId="9" fillId="7" borderId="17" xfId="5" applyNumberFormat="1" applyFont="1" applyFill="1" applyBorder="1" applyAlignment="1">
      <alignment horizontal="center" vertical="center"/>
    </xf>
    <xf numFmtId="176" fontId="9" fillId="6" borderId="15" xfId="5" applyNumberFormat="1" applyFont="1" applyFill="1" applyBorder="1" applyAlignment="1">
      <alignment horizontal="center" vertical="center"/>
    </xf>
    <xf numFmtId="176" fontId="20" fillId="6" borderId="8" xfId="5" applyNumberFormat="1" applyFont="1" applyFill="1" applyBorder="1" applyAlignment="1">
      <alignment horizontal="center" vertical="center"/>
    </xf>
    <xf numFmtId="176" fontId="9" fillId="7" borderId="9" xfId="5" applyNumberFormat="1" applyFont="1" applyFill="1" applyBorder="1" applyAlignment="1">
      <alignment horizontal="center" vertical="center"/>
    </xf>
    <xf numFmtId="176" fontId="9" fillId="7" borderId="10" xfId="5" applyNumberFormat="1" applyFont="1" applyFill="1" applyBorder="1" applyAlignment="1">
      <alignment horizontal="center" vertical="center"/>
    </xf>
    <xf numFmtId="178" fontId="20" fillId="6" borderId="17" xfId="5" applyFont="1" applyFill="1" applyBorder="1" applyAlignment="1">
      <alignment horizontal="center" vertical="center"/>
    </xf>
    <xf numFmtId="178" fontId="9" fillId="0" borderId="0" xfId="5" applyFont="1" applyAlignment="1">
      <alignment horizontal="center" vertical="center"/>
    </xf>
    <xf numFmtId="178" fontId="12" fillId="0" borderId="0" xfId="5" applyFont="1">
      <alignment vertical="center"/>
    </xf>
    <xf numFmtId="176" fontId="9" fillId="6" borderId="11" xfId="5" applyNumberFormat="1" applyFont="1" applyFill="1" applyBorder="1" applyAlignment="1">
      <alignment horizontal="center" vertical="center"/>
    </xf>
    <xf numFmtId="178" fontId="12" fillId="7" borderId="0" xfId="5" applyFont="1" applyFill="1">
      <alignment vertical="center"/>
    </xf>
    <xf numFmtId="176" fontId="9" fillId="0" borderId="15" xfId="5" applyNumberFormat="1" applyFont="1" applyBorder="1" applyAlignment="1">
      <alignment horizontal="center" vertical="center"/>
    </xf>
    <xf numFmtId="176" fontId="9" fillId="0" borderId="26" xfId="5" applyNumberFormat="1" applyFont="1" applyBorder="1" applyAlignment="1">
      <alignment horizontal="center" vertical="center"/>
    </xf>
    <xf numFmtId="176" fontId="9" fillId="0" borderId="14" xfId="5" applyNumberFormat="1" applyFont="1" applyBorder="1" applyAlignment="1">
      <alignment horizontal="center" vertical="center"/>
    </xf>
    <xf numFmtId="178" fontId="9" fillId="6" borderId="0" xfId="5" applyFont="1" applyFill="1" applyAlignment="1">
      <alignment horizontal="center" vertical="center"/>
    </xf>
    <xf numFmtId="178" fontId="14" fillId="0" borderId="0" xfId="5" applyFont="1" applyAlignment="1">
      <alignment horizontal="center" vertical="center"/>
    </xf>
    <xf numFmtId="22" fontId="9" fillId="0" borderId="0" xfId="5" applyNumberFormat="1" applyFont="1" applyAlignment="1">
      <alignment horizontal="center" vertical="center"/>
    </xf>
    <xf numFmtId="178" fontId="23" fillId="0" borderId="27" xfId="0" applyFont="1" applyBorder="1" applyAlignment="1">
      <alignment horizontal="left" vertical="center"/>
    </xf>
    <xf numFmtId="178" fontId="23" fillId="0" borderId="27" xfId="0" applyFont="1" applyBorder="1" applyAlignment="1">
      <alignment horizontal="center" vertical="center"/>
    </xf>
    <xf numFmtId="178" fontId="9" fillId="6" borderId="25" xfId="5" applyFont="1" applyFill="1" applyBorder="1" applyAlignment="1">
      <alignment horizontal="center" vertical="center"/>
    </xf>
    <xf numFmtId="178" fontId="9" fillId="6" borderId="14" xfId="5" applyFont="1" applyFill="1" applyBorder="1" applyAlignment="1">
      <alignment horizontal="center" vertical="center"/>
    </xf>
    <xf numFmtId="178" fontId="12" fillId="6" borderId="0" xfId="5" applyFont="1" applyFill="1">
      <alignment vertical="center"/>
    </xf>
    <xf numFmtId="178" fontId="10" fillId="6" borderId="0" xfId="5" applyFont="1" applyFill="1">
      <alignment vertical="center"/>
    </xf>
    <xf numFmtId="178" fontId="9" fillId="0" borderId="18" xfId="6" applyFont="1" applyBorder="1" applyAlignment="1">
      <alignment horizontal="center" vertical="center"/>
    </xf>
    <xf numFmtId="178" fontId="9" fillId="0" borderId="8" xfId="6" applyFont="1" applyBorder="1" applyAlignment="1">
      <alignment horizontal="center" vertical="center"/>
    </xf>
    <xf numFmtId="176" fontId="9" fillId="8" borderId="17" xfId="6" applyNumberFormat="1" applyFont="1" applyFill="1" applyBorder="1" applyAlignment="1">
      <alignment horizontal="center" vertical="center"/>
    </xf>
    <xf numFmtId="176" fontId="9" fillId="6" borderId="17" xfId="6" applyNumberFormat="1" applyFont="1" applyFill="1" applyBorder="1" applyAlignment="1">
      <alignment horizontal="center" vertical="center"/>
    </xf>
    <xf numFmtId="176" fontId="20" fillId="6" borderId="17" xfId="6" applyNumberFormat="1" applyFont="1" applyFill="1" applyBorder="1" applyAlignment="1">
      <alignment horizontal="center" vertical="center"/>
    </xf>
    <xf numFmtId="178" fontId="9" fillId="6" borderId="8" xfId="5" applyFont="1" applyFill="1" applyBorder="1" applyAlignment="1">
      <alignment horizontal="center" vertical="center"/>
    </xf>
    <xf numFmtId="176" fontId="27" fillId="6" borderId="0" xfId="5" applyNumberFormat="1" applyFont="1" applyFill="1" applyAlignment="1">
      <alignment horizontal="center" vertical="center"/>
    </xf>
    <xf numFmtId="178" fontId="20" fillId="7" borderId="17" xfId="0" applyFont="1" applyFill="1" applyBorder="1" applyAlignment="1">
      <alignment horizontal="center" vertical="center"/>
    </xf>
    <xf numFmtId="178" fontId="33" fillId="7" borderId="0" xfId="0" applyFont="1" applyFill="1">
      <alignment vertical="center"/>
    </xf>
    <xf numFmtId="178" fontId="20" fillId="7" borderId="8" xfId="0" applyFont="1" applyFill="1" applyBorder="1" applyAlignment="1">
      <alignment horizontal="center" vertical="center"/>
    </xf>
    <xf numFmtId="178" fontId="20" fillId="6" borderId="8" xfId="0" applyFont="1" applyFill="1" applyBorder="1" applyAlignment="1">
      <alignment horizontal="center" vertical="center"/>
    </xf>
    <xf numFmtId="176" fontId="9" fillId="7" borderId="29" xfId="5" applyNumberFormat="1" applyFont="1" applyFill="1" applyBorder="1" applyAlignment="1">
      <alignment horizontal="center" vertical="center"/>
    </xf>
    <xf numFmtId="176" fontId="9" fillId="6" borderId="25" xfId="5" applyNumberFormat="1" applyFont="1" applyFill="1" applyBorder="1" applyAlignment="1">
      <alignment horizontal="center" vertical="center"/>
    </xf>
    <xf numFmtId="176" fontId="9" fillId="6" borderId="18" xfId="5" applyNumberFormat="1" applyFont="1" applyFill="1" applyBorder="1" applyAlignment="1">
      <alignment horizontal="center" vertical="center"/>
    </xf>
    <xf numFmtId="178" fontId="10" fillId="0" borderId="0" xfId="5" applyFont="1">
      <alignment vertical="center"/>
    </xf>
    <xf numFmtId="22" fontId="9" fillId="7" borderId="0" xfId="5" applyNumberFormat="1" applyFont="1" applyFill="1" applyAlignment="1">
      <alignment horizontal="center" vertical="center"/>
    </xf>
    <xf numFmtId="176" fontId="9" fillId="6" borderId="10" xfId="5" applyNumberFormat="1" applyFont="1" applyFill="1" applyBorder="1">
      <alignment vertical="center"/>
    </xf>
    <xf numFmtId="176" fontId="9" fillId="7" borderId="33" xfId="5" applyNumberFormat="1" applyFont="1" applyFill="1" applyBorder="1">
      <alignment vertical="center"/>
    </xf>
    <xf numFmtId="179" fontId="9" fillId="7" borderId="0" xfId="5" applyNumberFormat="1" applyFont="1" applyFill="1">
      <alignment vertical="center"/>
    </xf>
    <xf numFmtId="179" fontId="9" fillId="6" borderId="0" xfId="5" applyNumberFormat="1" applyFont="1" applyFill="1">
      <alignment vertical="center"/>
    </xf>
    <xf numFmtId="178" fontId="9" fillId="6" borderId="17" xfId="5" applyFont="1" applyFill="1" applyBorder="1" applyAlignment="1">
      <alignment horizontal="center" vertical="center"/>
    </xf>
    <xf numFmtId="176" fontId="9" fillId="9" borderId="17" xfId="6" applyNumberFormat="1" applyFont="1" applyFill="1" applyBorder="1" applyAlignment="1">
      <alignment horizontal="center" vertical="center"/>
    </xf>
    <xf numFmtId="178" fontId="34" fillId="6" borderId="0" xfId="0" applyFont="1" applyFill="1">
      <alignment vertical="center"/>
    </xf>
    <xf numFmtId="178" fontId="20" fillId="7" borderId="0" xfId="5" applyFont="1" applyFill="1" applyAlignment="1">
      <alignment horizontal="center" vertical="center"/>
    </xf>
    <xf numFmtId="178" fontId="4" fillId="0" borderId="12" xfId="0" applyFont="1" applyBorder="1" applyAlignment="1">
      <alignment horizontal="center" vertical="center"/>
    </xf>
    <xf numFmtId="178" fontId="4" fillId="0" borderId="6" xfId="0" applyFont="1" applyBorder="1" applyAlignment="1">
      <alignment horizontal="center" vertical="center"/>
    </xf>
    <xf numFmtId="178" fontId="4" fillId="0" borderId="13" xfId="0" applyFont="1" applyBorder="1" applyAlignment="1">
      <alignment horizontal="center" vertical="center"/>
    </xf>
    <xf numFmtId="178" fontId="7" fillId="0" borderId="0" xfId="0" applyFont="1" applyAlignment="1">
      <alignment horizontal="left" vertical="center"/>
    </xf>
    <xf numFmtId="178" fontId="4" fillId="0" borderId="0" xfId="0" applyFont="1" applyAlignment="1">
      <alignment horizontal="left" vertical="center"/>
    </xf>
    <xf numFmtId="178" fontId="4" fillId="0" borderId="10" xfId="0" applyFont="1" applyBorder="1" applyAlignment="1">
      <alignment horizontal="center" vertical="center"/>
    </xf>
    <xf numFmtId="178" fontId="4" fillId="0" borderId="11" xfId="0" applyFont="1" applyBorder="1" applyAlignment="1">
      <alignment horizontal="center" vertical="center"/>
    </xf>
    <xf numFmtId="178" fontId="4" fillId="0" borderId="9" xfId="0" applyFont="1" applyBorder="1" applyAlignment="1">
      <alignment horizontal="center" vertical="center"/>
    </xf>
    <xf numFmtId="176" fontId="9" fillId="7" borderId="36" xfId="5" applyNumberFormat="1" applyFont="1" applyFill="1" applyBorder="1" applyAlignment="1">
      <alignment horizontal="center" vertical="center"/>
    </xf>
    <xf numFmtId="176" fontId="9" fillId="7" borderId="37" xfId="5" applyNumberFormat="1" applyFont="1" applyFill="1" applyBorder="1" applyAlignment="1">
      <alignment horizontal="center" vertical="center"/>
    </xf>
    <xf numFmtId="176" fontId="9" fillId="7" borderId="38" xfId="5" applyNumberFormat="1" applyFont="1" applyFill="1" applyBorder="1" applyAlignment="1">
      <alignment horizontal="center" vertical="center"/>
    </xf>
    <xf numFmtId="176" fontId="9" fillId="6" borderId="34" xfId="5" applyNumberFormat="1" applyFont="1" applyFill="1" applyBorder="1" applyAlignment="1">
      <alignment horizontal="center" vertical="center"/>
    </xf>
    <xf numFmtId="176" fontId="9" fillId="6" borderId="25" xfId="5" applyNumberFormat="1" applyFont="1" applyFill="1" applyBorder="1" applyAlignment="1">
      <alignment horizontal="center" vertical="center"/>
    </xf>
    <xf numFmtId="176" fontId="9" fillId="6" borderId="35" xfId="5" applyNumberFormat="1" applyFont="1" applyFill="1" applyBorder="1" applyAlignment="1">
      <alignment horizontal="center" vertical="center"/>
    </xf>
    <xf numFmtId="176" fontId="9" fillId="6" borderId="18" xfId="5" applyNumberFormat="1" applyFont="1" applyFill="1" applyBorder="1" applyAlignment="1">
      <alignment horizontal="center" vertical="center"/>
    </xf>
    <xf numFmtId="176" fontId="9" fillId="6" borderId="29" xfId="5" applyNumberFormat="1" applyFont="1" applyFill="1" applyBorder="1" applyAlignment="1">
      <alignment horizontal="center" vertical="center"/>
    </xf>
    <xf numFmtId="178" fontId="10" fillId="0" borderId="0" xfId="5" applyFont="1">
      <alignment vertical="center"/>
    </xf>
    <xf numFmtId="178" fontId="9" fillId="0" borderId="24" xfId="5" applyFont="1" applyBorder="1" applyAlignment="1">
      <alignment horizontal="center" vertical="center"/>
    </xf>
    <xf numFmtId="178" fontId="20" fillId="6" borderId="0" xfId="6" applyFont="1" applyFill="1" applyAlignment="1">
      <alignment horizontal="center" vertical="center"/>
    </xf>
    <xf numFmtId="178" fontId="20" fillId="0" borderId="0" xfId="6" applyFont="1" applyAlignment="1">
      <alignment horizontal="center" vertical="center"/>
    </xf>
    <xf numFmtId="178" fontId="23" fillId="0" borderId="27" xfId="0" applyFont="1" applyBorder="1" applyAlignment="1">
      <alignment horizontal="left" vertical="center"/>
    </xf>
    <xf numFmtId="178" fontId="23" fillId="0" borderId="28" xfId="0" applyFont="1" applyBorder="1" applyAlignment="1">
      <alignment horizontal="left" vertical="center"/>
    </xf>
    <xf numFmtId="178" fontId="23" fillId="0" borderId="30" xfId="0" applyFont="1" applyBorder="1" applyAlignment="1">
      <alignment horizontal="center"/>
    </xf>
    <xf numFmtId="178" fontId="23" fillId="0" borderId="32" xfId="0" applyFont="1" applyBorder="1" applyAlignment="1">
      <alignment horizontal="center"/>
    </xf>
    <xf numFmtId="178" fontId="23" fillId="0" borderId="27" xfId="0" applyFont="1" applyBorder="1" applyAlignment="1">
      <alignment horizontal="center" vertical="center"/>
    </xf>
    <xf numFmtId="176" fontId="10" fillId="6" borderId="0" xfId="0" applyNumberFormat="1" applyFont="1" applyFill="1" applyAlignment="1">
      <alignment horizontal="left" vertical="center"/>
    </xf>
    <xf numFmtId="176" fontId="10" fillId="6" borderId="0" xfId="0" applyNumberFormat="1" applyFont="1" applyFill="1" applyAlignment="1">
      <alignment horizontal="center" vertical="center"/>
    </xf>
    <xf numFmtId="176" fontId="9" fillId="6" borderId="18" xfId="0" applyNumberFormat="1" applyFont="1" applyFill="1" applyBorder="1" applyAlignment="1">
      <alignment horizontal="center" vertical="center"/>
    </xf>
    <xf numFmtId="176" fontId="9" fillId="6" borderId="25" xfId="0" applyNumberFormat="1" applyFont="1" applyFill="1" applyBorder="1" applyAlignment="1">
      <alignment horizontal="center" vertical="center"/>
    </xf>
    <xf numFmtId="176" fontId="9" fillId="6" borderId="29" xfId="0" applyNumberFormat="1" applyFont="1" applyFill="1" applyBorder="1" applyAlignment="1">
      <alignment horizontal="center" vertical="center"/>
    </xf>
    <xf numFmtId="176" fontId="20" fillId="7" borderId="14" xfId="0" applyNumberFormat="1" applyFont="1" applyFill="1" applyBorder="1" applyAlignment="1">
      <alignment horizontal="center" vertical="center"/>
    </xf>
    <xf numFmtId="176" fontId="20" fillId="7" borderId="26" xfId="0" applyNumberFormat="1" applyFont="1" applyFill="1" applyBorder="1" applyAlignment="1">
      <alignment horizontal="center" vertical="center"/>
    </xf>
    <xf numFmtId="176" fontId="20" fillId="7" borderId="15" xfId="0" applyNumberFormat="1" applyFont="1" applyFill="1" applyBorder="1" applyAlignment="1">
      <alignment horizontal="center" vertical="center"/>
    </xf>
    <xf numFmtId="176" fontId="28" fillId="7" borderId="10" xfId="0" applyNumberFormat="1" applyFont="1" applyFill="1" applyBorder="1" applyAlignment="1">
      <alignment horizontal="center" vertical="center"/>
    </xf>
    <xf numFmtId="176" fontId="28" fillId="7" borderId="11" xfId="0" applyNumberFormat="1" applyFont="1" applyFill="1" applyBorder="1" applyAlignment="1">
      <alignment horizontal="center" vertical="center"/>
    </xf>
    <xf numFmtId="176" fontId="28" fillId="7" borderId="9" xfId="0" applyNumberFormat="1" applyFont="1" applyFill="1" applyBorder="1" applyAlignment="1">
      <alignment horizontal="center" vertical="center"/>
    </xf>
    <xf numFmtId="176" fontId="20" fillId="6" borderId="26" xfId="0" applyNumberFormat="1" applyFont="1" applyFill="1" applyBorder="1" applyAlignment="1">
      <alignment horizontal="center" vertical="center"/>
    </xf>
    <xf numFmtId="179" fontId="20" fillId="6" borderId="26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17" xfId="1"/>
    <cellStyle name="常规 18" xfId="2"/>
    <cellStyle name="常规 2" xfId="5"/>
    <cellStyle name="常规 2 2" xfId="4"/>
    <cellStyle name="常规 3" xfId="6"/>
    <cellStyle name="一般_副本JTV Daily Movement new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  <color rgb="FFCCFF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_GOTO\Users\onto\AppData\Local\Microsoft\Windows\Temporary%20Internet%20Files\Content.Outlook\OOO72YT6\templace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_goto\&#26032;&#20849;&#20139;\&#33258;&#26377;&#33337;&#31649;&#29702;\&#33337;&#31649;&#21830;&#21153;\1-&#33322;&#32447;&#21830;&#21153;&#33258;&#26377;&#33337;&#36153;&#29992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船舶动态"/>
      <sheetName val="船名"/>
      <sheetName val="港口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临时文件夹"/>
      <sheetName val="自有船支款"/>
      <sheetName val="自有船应收租金"/>
      <sheetName val="自有船经纪人佣金"/>
      <sheetName val="自有船船东费用"/>
      <sheetName val="应收款"/>
      <sheetName val="船租尾帐"/>
      <sheetName val="船管备用金"/>
      <sheetName val="供船物料"/>
      <sheetName val="Sheet1"/>
      <sheetName val="汇总分析"/>
      <sheetName val="船管备用金完整数据"/>
      <sheetName val="JRCI 海盛工资"/>
    </sheetNames>
    <sheetDataSet>
      <sheetData sheetId="0" refreshError="1"/>
      <sheetData sheetId="1" refreshError="1"/>
      <sheetData sheetId="2" refreshError="1">
        <row r="2">
          <cell r="B2" t="str">
            <v>船名</v>
          </cell>
          <cell r="C2" t="str">
            <v>租家</v>
          </cell>
          <cell r="F2" t="str">
            <v>租期</v>
          </cell>
          <cell r="I2" t="str">
            <v>期 间</v>
          </cell>
          <cell r="V2" t="str">
            <v>应收租金</v>
          </cell>
          <cell r="Y2" t="str">
            <v>收款日期</v>
          </cell>
          <cell r="AB2" t="str">
            <v>周报周第</v>
          </cell>
        </row>
        <row r="3">
          <cell r="B3" t="str">
            <v>JRS CARINA</v>
          </cell>
          <cell r="C3" t="str">
            <v>CCL</v>
          </cell>
          <cell r="F3" t="str">
            <v>第1期</v>
          </cell>
          <cell r="I3" t="str">
            <v>2017.12.10-2017.12.25</v>
          </cell>
          <cell r="V3">
            <v>47887.535000000003</v>
          </cell>
          <cell r="Y3" t="str">
            <v>2017.12.28</v>
          </cell>
          <cell r="AA3" t="str">
            <v>已收</v>
          </cell>
        </row>
        <row r="4">
          <cell r="B4" t="str">
            <v>JRS CARINA</v>
          </cell>
          <cell r="C4" t="str">
            <v>CCL</v>
          </cell>
          <cell r="F4" t="str">
            <v>第2期</v>
          </cell>
          <cell r="I4" t="str">
            <v>2017.12.25-2018.01.09</v>
          </cell>
          <cell r="V4">
            <v>66943.75</v>
          </cell>
          <cell r="Y4" t="str">
            <v>2017.12.28</v>
          </cell>
          <cell r="AA4" t="str">
            <v>已收</v>
          </cell>
        </row>
        <row r="5">
          <cell r="B5" t="str">
            <v>JRS CARINA</v>
          </cell>
          <cell r="C5" t="str">
            <v>CCL</v>
          </cell>
          <cell r="F5" t="str">
            <v>第3期</v>
          </cell>
          <cell r="I5" t="str">
            <v>2018.01.09-2018.01.24</v>
          </cell>
          <cell r="V5">
            <v>66943.75</v>
          </cell>
          <cell r="Y5" t="str">
            <v>2018.01.09</v>
          </cell>
          <cell r="AA5" t="str">
            <v>已收</v>
          </cell>
        </row>
        <row r="6">
          <cell r="B6" t="str">
            <v>OPDR LISBOA</v>
          </cell>
          <cell r="C6" t="str">
            <v>HMM</v>
          </cell>
          <cell r="F6" t="str">
            <v>第1期</v>
          </cell>
          <cell r="I6" t="str">
            <v>2018.01.25-2018.02.09</v>
          </cell>
          <cell r="V6">
            <v>78650</v>
          </cell>
          <cell r="Y6" t="str">
            <v>2018.01.26</v>
          </cell>
          <cell r="AA6" t="str">
            <v>已收</v>
          </cell>
        </row>
        <row r="7">
          <cell r="B7" t="str">
            <v>JRS CORVUS</v>
          </cell>
          <cell r="C7" t="str">
            <v>NYK</v>
          </cell>
          <cell r="F7" t="str">
            <v>第1期</v>
          </cell>
          <cell r="I7" t="str">
            <v>2018.01.19-2018.02.03</v>
          </cell>
          <cell r="V7">
            <v>77863.356164383556</v>
          </cell>
          <cell r="Y7" t="str">
            <v>2018.01.23</v>
          </cell>
          <cell r="AA7" t="str">
            <v>已收</v>
          </cell>
        </row>
        <row r="8">
          <cell r="B8" t="str">
            <v>JRS CARINA</v>
          </cell>
          <cell r="C8" t="str">
            <v>CCL</v>
          </cell>
          <cell r="F8" t="str">
            <v>第4期</v>
          </cell>
          <cell r="I8" t="str">
            <v>2018.01.24-2018.02.08</v>
          </cell>
          <cell r="V8">
            <v>66943.75</v>
          </cell>
          <cell r="Y8" t="str">
            <v>2018.01.25</v>
          </cell>
          <cell r="AA8" t="str">
            <v>已收</v>
          </cell>
        </row>
        <row r="9">
          <cell r="B9" t="str">
            <v>OPDR LISBOA</v>
          </cell>
          <cell r="C9" t="str">
            <v>HMM</v>
          </cell>
          <cell r="F9" t="str">
            <v>第2期</v>
          </cell>
          <cell r="I9" t="str">
            <v>2018.02.09-2018.02.24</v>
          </cell>
          <cell r="V9">
            <v>156964.73850000001</v>
          </cell>
          <cell r="Y9" t="str">
            <v>2018.02.12</v>
          </cell>
          <cell r="AA9" t="str">
            <v>已收</v>
          </cell>
        </row>
        <row r="10">
          <cell r="B10" t="str">
            <v>CONMAR HAWK</v>
          </cell>
          <cell r="C10" t="str">
            <v>CMS</v>
          </cell>
          <cell r="F10" t="str">
            <v>第1期</v>
          </cell>
          <cell r="I10" t="str">
            <v>2018.01.28-2018.02.12</v>
          </cell>
          <cell r="V10">
            <v>133911.85375342466</v>
          </cell>
          <cell r="Y10" t="str">
            <v>2018.02.05</v>
          </cell>
          <cell r="AA10" t="str">
            <v>已收</v>
          </cell>
        </row>
        <row r="11">
          <cell r="B11" t="str">
            <v>JRS CORVUS</v>
          </cell>
          <cell r="C11" t="str">
            <v>NYK</v>
          </cell>
          <cell r="F11" t="str">
            <v>第2期</v>
          </cell>
          <cell r="I11" t="str">
            <v>2018.01.20-2018.02.19</v>
          </cell>
          <cell r="V11">
            <v>77863.312328767119</v>
          </cell>
          <cell r="Y11" t="str">
            <v>2018.02.06</v>
          </cell>
          <cell r="AA11" t="str">
            <v>已收</v>
          </cell>
        </row>
        <row r="12">
          <cell r="B12" t="str">
            <v>JRS CARINA</v>
          </cell>
          <cell r="C12" t="str">
            <v>CCL</v>
          </cell>
          <cell r="F12" t="str">
            <v>第5期</v>
          </cell>
          <cell r="I12" t="str">
            <v>2018.02.08-2018.02.23</v>
          </cell>
          <cell r="V12">
            <v>35896.824999999997</v>
          </cell>
          <cell r="Y12" t="str">
            <v>2018.02.09</v>
          </cell>
          <cell r="AA12" t="str">
            <v>已收</v>
          </cell>
        </row>
        <row r="13">
          <cell r="B13" t="str">
            <v>CONMAR HAWK</v>
          </cell>
          <cell r="C13" t="str">
            <v>CMS</v>
          </cell>
          <cell r="F13" t="str">
            <v>第2期</v>
          </cell>
          <cell r="I13" t="str">
            <v>2018.02.12-2018.02.27</v>
          </cell>
          <cell r="V13">
            <v>74304.965753424651</v>
          </cell>
          <cell r="Y13" t="str">
            <v>2018.02.11</v>
          </cell>
          <cell r="AA13" t="str">
            <v>已收</v>
          </cell>
        </row>
        <row r="14">
          <cell r="B14" t="str">
            <v>JRS CORVUS</v>
          </cell>
          <cell r="C14" t="str">
            <v>NYK</v>
          </cell>
          <cell r="F14" t="str">
            <v>第3期</v>
          </cell>
          <cell r="I14" t="str">
            <v>2018.02.19-2018.03.06</v>
          </cell>
          <cell r="V14">
            <v>77863.356164383556</v>
          </cell>
          <cell r="Y14" t="str">
            <v>2018.02.15</v>
          </cell>
          <cell r="AA14" t="str">
            <v>已收</v>
          </cell>
        </row>
        <row r="15">
          <cell r="B15" t="str">
            <v>OPDR LISBOA</v>
          </cell>
          <cell r="C15" t="str">
            <v>HMM</v>
          </cell>
          <cell r="F15" t="str">
            <v>第3期</v>
          </cell>
          <cell r="I15" t="str">
            <v>2018.02.24-2018.03.11</v>
          </cell>
          <cell r="V15">
            <v>76256.55</v>
          </cell>
          <cell r="Y15" t="str">
            <v>2018.02.26</v>
          </cell>
          <cell r="AA15" t="str">
            <v>已收</v>
          </cell>
        </row>
        <row r="16">
          <cell r="B16" t="str">
            <v>CONMAR HAWK</v>
          </cell>
          <cell r="C16" t="str">
            <v>CMS</v>
          </cell>
          <cell r="F16" t="str">
            <v>第3期</v>
          </cell>
          <cell r="I16" t="str">
            <v>2018.02.27-2018.03.14</v>
          </cell>
          <cell r="V16">
            <v>74604.965753424651</v>
          </cell>
          <cell r="Y16" t="str">
            <v>2018.02.27</v>
          </cell>
          <cell r="AA16" t="str">
            <v>已收</v>
          </cell>
        </row>
        <row r="17">
          <cell r="B17" t="str">
            <v>JRS CARINA</v>
          </cell>
          <cell r="C17" t="str">
            <v>CCL</v>
          </cell>
          <cell r="F17" t="str">
            <v>第6期</v>
          </cell>
          <cell r="I17" t="str">
            <v>2018.02.23-2018.03.10</v>
          </cell>
          <cell r="V17">
            <v>66943.75</v>
          </cell>
          <cell r="Y17" t="str">
            <v>2018.03.02</v>
          </cell>
          <cell r="AA17" t="str">
            <v>已收</v>
          </cell>
        </row>
        <row r="18">
          <cell r="B18" t="str">
            <v>JRS CORVUS</v>
          </cell>
          <cell r="C18" t="str">
            <v>NYK</v>
          </cell>
          <cell r="F18" t="str">
            <v>第4期</v>
          </cell>
          <cell r="I18" t="str">
            <v>2018.03.06-2018.03.24</v>
          </cell>
          <cell r="V18">
            <v>87787.166095890425</v>
          </cell>
          <cell r="Y18" t="str">
            <v>2018.03.07</v>
          </cell>
          <cell r="AA18" t="str">
            <v>已收</v>
          </cell>
        </row>
        <row r="19">
          <cell r="B19" t="str">
            <v>CONMAR HAWK</v>
          </cell>
          <cell r="C19" t="str">
            <v>CMS</v>
          </cell>
          <cell r="F19" t="str">
            <v>第4期</v>
          </cell>
          <cell r="I19" t="str">
            <v>2018.03.14-2018.03.29</v>
          </cell>
          <cell r="V19">
            <v>74604.965753424651</v>
          </cell>
          <cell r="Y19" t="str">
            <v>2018.03.14</v>
          </cell>
          <cell r="AA19" t="str">
            <v>已收</v>
          </cell>
        </row>
        <row r="20">
          <cell r="B20" t="str">
            <v>CONMAR HAWK</v>
          </cell>
          <cell r="C20" t="str">
            <v>CMS</v>
          </cell>
          <cell r="F20" t="str">
            <v>第5期</v>
          </cell>
          <cell r="I20" t="str">
            <v>2018.03.29-2018.04.13</v>
          </cell>
          <cell r="V20">
            <v>74377.845753424655</v>
          </cell>
          <cell r="Y20" t="str">
            <v>2018.04.02</v>
          </cell>
          <cell r="AA20" t="str">
            <v>已收</v>
          </cell>
        </row>
        <row r="21">
          <cell r="B21" t="str">
            <v>JRS CARINA</v>
          </cell>
          <cell r="C21" t="str">
            <v>CCL</v>
          </cell>
          <cell r="F21" t="str">
            <v>第7期</v>
          </cell>
          <cell r="I21" t="str">
            <v>2018.03.10-2018.03.25</v>
          </cell>
          <cell r="V21">
            <v>65058.27</v>
          </cell>
          <cell r="Y21" t="str">
            <v>2018.03.20</v>
          </cell>
          <cell r="AA21" t="str">
            <v>已收</v>
          </cell>
        </row>
        <row r="22">
          <cell r="B22" t="str">
            <v>OPDR LISBOA</v>
          </cell>
          <cell r="C22" t="str">
            <v>HMM</v>
          </cell>
          <cell r="F22" t="str">
            <v>第4期</v>
          </cell>
          <cell r="I22" t="str">
            <v>2018.03.11-2018.03.26</v>
          </cell>
          <cell r="V22">
            <v>78650</v>
          </cell>
          <cell r="Y22" t="str">
            <v>2018.03.13</v>
          </cell>
          <cell r="AA22" t="str">
            <v>已收</v>
          </cell>
        </row>
        <row r="23">
          <cell r="B23" t="str">
            <v>ACACIA ARIES</v>
          </cell>
          <cell r="C23" t="str">
            <v>DBR</v>
          </cell>
          <cell r="F23" t="str">
            <v>第1期</v>
          </cell>
          <cell r="I23" t="str">
            <v>2018.03.08-2018.03.23</v>
          </cell>
          <cell r="V23">
            <v>78865.025120864535</v>
          </cell>
          <cell r="Y23" t="str">
            <v>2018.03.09</v>
          </cell>
          <cell r="AA23" t="str">
            <v>已收</v>
          </cell>
        </row>
        <row r="24">
          <cell r="B24" t="str">
            <v>OPDR LISBOA</v>
          </cell>
          <cell r="C24" t="str">
            <v>HMM</v>
          </cell>
          <cell r="F24" t="str">
            <v>第5期</v>
          </cell>
          <cell r="I24" t="str">
            <v>2018.03.26-2018.04.10</v>
          </cell>
          <cell r="V24">
            <v>78650</v>
          </cell>
          <cell r="Y24" t="str">
            <v>2018.03.26</v>
          </cell>
          <cell r="AA24" t="str">
            <v>已收</v>
          </cell>
        </row>
        <row r="25">
          <cell r="B25" t="str">
            <v>ACACIA ARIES</v>
          </cell>
          <cell r="C25" t="str">
            <v>DBR</v>
          </cell>
          <cell r="F25" t="str">
            <v>第2期</v>
          </cell>
          <cell r="I25" t="str">
            <v>2018.03.23-2018.04.07</v>
          </cell>
          <cell r="V25">
            <v>131100.53255</v>
          </cell>
          <cell r="Y25" t="str">
            <v>2018.03.22</v>
          </cell>
          <cell r="AA25" t="str">
            <v>已收</v>
          </cell>
        </row>
        <row r="26">
          <cell r="B26" t="str">
            <v>JRS CARINA</v>
          </cell>
          <cell r="C26" t="str">
            <v>CCL</v>
          </cell>
          <cell r="F26" t="str">
            <v>第8期</v>
          </cell>
          <cell r="I26" t="str">
            <v>2018.03.25-2018.04.09</v>
          </cell>
          <cell r="V26">
            <v>46313.42</v>
          </cell>
          <cell r="Y26" t="str">
            <v>2018.04.03</v>
          </cell>
          <cell r="AA26" t="str">
            <v>已收</v>
          </cell>
        </row>
        <row r="27">
          <cell r="B27" t="str">
            <v>ACACIA VIRGO</v>
          </cell>
          <cell r="C27" t="str">
            <v>APL</v>
          </cell>
          <cell r="F27" t="str">
            <v>第1期</v>
          </cell>
          <cell r="I27" t="str">
            <v>2018.03.21-2018.04.05</v>
          </cell>
          <cell r="V27">
            <v>115076.25</v>
          </cell>
          <cell r="Y27" t="str">
            <v>2018.03.23</v>
          </cell>
          <cell r="AA27" t="str">
            <v>已收</v>
          </cell>
        </row>
        <row r="28">
          <cell r="B28" t="str">
            <v>ACACIA LIBRA</v>
          </cell>
          <cell r="C28" t="str">
            <v>HMM</v>
          </cell>
          <cell r="F28" t="str">
            <v>第1期</v>
          </cell>
          <cell r="I28" t="str">
            <v>2018.03.24-2018.04.08</v>
          </cell>
          <cell r="V28">
            <v>215570.03999999998</v>
          </cell>
          <cell r="Y28" t="str">
            <v>2018.04.02</v>
          </cell>
          <cell r="AA28" t="str">
            <v>已收</v>
          </cell>
        </row>
        <row r="29">
          <cell r="B29" t="str">
            <v>ACACIA TAURUS</v>
          </cell>
          <cell r="C29" t="str">
            <v>DYS</v>
          </cell>
          <cell r="F29" t="str">
            <v>第1期</v>
          </cell>
          <cell r="I29" t="str">
            <v>2018.03.27-2018.04.10</v>
          </cell>
          <cell r="V29">
            <v>72733.578767123283</v>
          </cell>
          <cell r="Y29" t="str">
            <v>2018.03.30</v>
          </cell>
          <cell r="AA29" t="str">
            <v>已收</v>
          </cell>
        </row>
        <row r="30">
          <cell r="B30" t="str">
            <v>OPDR LISBOA</v>
          </cell>
          <cell r="C30" t="str">
            <v>HMM</v>
          </cell>
          <cell r="F30" t="str">
            <v>第6期</v>
          </cell>
          <cell r="I30" t="str">
            <v>2018.04.10-2018.04.25</v>
          </cell>
          <cell r="V30">
            <v>78895</v>
          </cell>
          <cell r="Y30" t="str">
            <v>2018.04.11</v>
          </cell>
          <cell r="AA30" t="str">
            <v>已收</v>
          </cell>
        </row>
        <row r="31">
          <cell r="B31" t="str">
            <v>ACACIA LIBRA</v>
          </cell>
          <cell r="C31" t="str">
            <v>HMM</v>
          </cell>
          <cell r="F31" t="str">
            <v>第2期</v>
          </cell>
          <cell r="I31" t="str">
            <v>2018.04.08-2018.04.23</v>
          </cell>
          <cell r="V31">
            <v>120000</v>
          </cell>
          <cell r="Y31" t="str">
            <v>2018.04.10</v>
          </cell>
          <cell r="AA31" t="str">
            <v>已收</v>
          </cell>
        </row>
        <row r="32">
          <cell r="B32" t="str">
            <v>ACACIA ARIES</v>
          </cell>
          <cell r="C32" t="str">
            <v>DBR</v>
          </cell>
          <cell r="F32" t="str">
            <v>第3期</v>
          </cell>
          <cell r="I32" t="str">
            <v>2018.04.07-2018.04.22</v>
          </cell>
          <cell r="V32">
            <v>75700</v>
          </cell>
          <cell r="Y32" t="str">
            <v>2018.04.11</v>
          </cell>
          <cell r="AA32" t="str">
            <v>已收</v>
          </cell>
        </row>
        <row r="33">
          <cell r="B33" t="str">
            <v>JRS CARINA</v>
          </cell>
          <cell r="C33" t="str">
            <v>CCL</v>
          </cell>
          <cell r="F33" t="str">
            <v>第9期</v>
          </cell>
          <cell r="I33" t="str">
            <v>2018.04.09-2018.04.24</v>
          </cell>
          <cell r="V33">
            <v>66738.75</v>
          </cell>
          <cell r="Y33" t="str">
            <v>2018.04.10</v>
          </cell>
          <cell r="AA33" t="str">
            <v>已收</v>
          </cell>
        </row>
        <row r="34">
          <cell r="B34" t="str">
            <v>ACACIA VIRGO</v>
          </cell>
          <cell r="C34" t="str">
            <v>APL</v>
          </cell>
          <cell r="F34" t="str">
            <v>第2期</v>
          </cell>
          <cell r="I34" t="str">
            <v>2018.04.05-2018.04.18</v>
          </cell>
          <cell r="V34">
            <v>222889.5</v>
          </cell>
          <cell r="Y34" t="str">
            <v>2018.04.04</v>
          </cell>
          <cell r="AA34" t="str">
            <v>已收</v>
          </cell>
        </row>
        <row r="35">
          <cell r="B35" t="str">
            <v>ACACIA TAURUS</v>
          </cell>
          <cell r="C35" t="str">
            <v>PAN</v>
          </cell>
          <cell r="F35" t="str">
            <v>第1期</v>
          </cell>
          <cell r="I35" t="str">
            <v>2018.04.24-2018.05.01</v>
          </cell>
          <cell r="V35">
            <v>37030</v>
          </cell>
          <cell r="Y35" t="str">
            <v>2018.04.27</v>
          </cell>
          <cell r="AA35" t="str">
            <v>已收</v>
          </cell>
        </row>
        <row r="36">
          <cell r="B36" t="str">
            <v>ACACIA ARIES</v>
          </cell>
          <cell r="C36" t="str">
            <v>DBR</v>
          </cell>
          <cell r="F36" t="str">
            <v>第4期</v>
          </cell>
          <cell r="I36" t="str">
            <v>2018.04.22-2018.05.07</v>
          </cell>
          <cell r="V36">
            <v>79360</v>
          </cell>
          <cell r="Y36" t="str">
            <v>2018.04.24</v>
          </cell>
          <cell r="AA36" t="str">
            <v>已收</v>
          </cell>
        </row>
        <row r="37">
          <cell r="B37" t="str">
            <v>ACACIA LEO</v>
          </cell>
          <cell r="C37" t="str">
            <v>WHL</v>
          </cell>
          <cell r="F37" t="str">
            <v>第1期</v>
          </cell>
          <cell r="I37" t="str">
            <v>2018.04.13-2018.04.28</v>
          </cell>
          <cell r="V37">
            <v>101091.78082191781</v>
          </cell>
          <cell r="Y37" t="str">
            <v>2018.04.13</v>
          </cell>
          <cell r="AA37" t="str">
            <v>已收</v>
          </cell>
        </row>
        <row r="38">
          <cell r="B38" t="str">
            <v>CONMAR HAWK</v>
          </cell>
          <cell r="C38" t="str">
            <v>CMS</v>
          </cell>
          <cell r="F38" t="str">
            <v>第6期</v>
          </cell>
          <cell r="I38" t="str">
            <v>2018.04.13-2018.04.28</v>
          </cell>
          <cell r="V38">
            <v>74604.965753424651</v>
          </cell>
          <cell r="Y38" t="str">
            <v>2018.04.16</v>
          </cell>
          <cell r="AA38" t="str">
            <v>已收</v>
          </cell>
        </row>
        <row r="39">
          <cell r="B39" t="str">
            <v>CONMAR HAWK</v>
          </cell>
          <cell r="C39" t="str">
            <v>CMS</v>
          </cell>
          <cell r="F39" t="str">
            <v>第7期</v>
          </cell>
          <cell r="I39" t="str">
            <v>2018.04.28-2018.05.13</v>
          </cell>
          <cell r="V39">
            <v>74604.965753424651</v>
          </cell>
          <cell r="Y39" t="str">
            <v>2018.04.27</v>
          </cell>
          <cell r="AA39" t="str">
            <v>已收</v>
          </cell>
        </row>
        <row r="40">
          <cell r="B40" t="str">
            <v>ACACIA TAURUS</v>
          </cell>
          <cell r="C40" t="str">
            <v>DYS</v>
          </cell>
          <cell r="F40" t="str">
            <v>第2期</v>
          </cell>
          <cell r="I40" t="str">
            <v>2018.04.10-2018.04.20</v>
          </cell>
          <cell r="V40">
            <v>52238.270547945212</v>
          </cell>
          <cell r="Y40" t="str">
            <v>2018.04.13</v>
          </cell>
          <cell r="AA40" t="str">
            <v>已收</v>
          </cell>
        </row>
        <row r="41">
          <cell r="B41" t="str">
            <v>JRS CARINA</v>
          </cell>
          <cell r="C41" t="str">
            <v>CCL</v>
          </cell>
          <cell r="F41" t="str">
            <v>第10期</v>
          </cell>
          <cell r="I41" t="str">
            <v>2018.04.24-2018.05.09</v>
          </cell>
          <cell r="V41">
            <v>66412.38</v>
          </cell>
          <cell r="Y41" t="str">
            <v>2018.04.25</v>
          </cell>
          <cell r="AA41" t="str">
            <v>已收</v>
          </cell>
        </row>
        <row r="42">
          <cell r="B42" t="str">
            <v>ACACIA LEO</v>
          </cell>
          <cell r="C42" t="str">
            <v>WHL</v>
          </cell>
          <cell r="F42" t="str">
            <v>第2期</v>
          </cell>
          <cell r="I42" t="str">
            <v>2018.04.28-2018.05.13</v>
          </cell>
          <cell r="V42">
            <v>101091.78082191781</v>
          </cell>
          <cell r="Y42" t="str">
            <v>2018.04.27</v>
          </cell>
          <cell r="AA42" t="str">
            <v>已收</v>
          </cell>
        </row>
        <row r="43">
          <cell r="B43" t="str">
            <v>ACACIA LEO</v>
          </cell>
          <cell r="C43" t="str">
            <v>WHL</v>
          </cell>
          <cell r="F43" t="str">
            <v>第2期</v>
          </cell>
          <cell r="I43" t="str">
            <v>2018.04.28-2018.05.13</v>
          </cell>
          <cell r="V43">
            <v>207164.44200000001</v>
          </cell>
          <cell r="Y43" t="str">
            <v>2018.05.09</v>
          </cell>
          <cell r="AA43" t="str">
            <v>已收</v>
          </cell>
        </row>
        <row r="44">
          <cell r="B44" t="str">
            <v>ACACIA LIBRA</v>
          </cell>
          <cell r="C44" t="str">
            <v>HMM</v>
          </cell>
          <cell r="F44" t="str">
            <v>第3期</v>
          </cell>
          <cell r="I44" t="str">
            <v>2018.04.23-2018.05.08</v>
          </cell>
          <cell r="V44">
            <v>123000</v>
          </cell>
          <cell r="Y44" t="str">
            <v>2018.04.24</v>
          </cell>
          <cell r="AA44" t="str">
            <v>已收</v>
          </cell>
        </row>
        <row r="45">
          <cell r="B45" t="str">
            <v>ACACIA LAN</v>
          </cell>
          <cell r="C45" t="str">
            <v>ONE</v>
          </cell>
          <cell r="F45" t="str">
            <v>第1期</v>
          </cell>
          <cell r="I45" t="str">
            <v>2018.04.11-2018.04.25</v>
          </cell>
          <cell r="V45">
            <v>66819.965753424651</v>
          </cell>
          <cell r="Y45" t="str">
            <v>2018.04.12</v>
          </cell>
          <cell r="AA45" t="str">
            <v>已收</v>
          </cell>
        </row>
        <row r="46">
          <cell r="B46" t="str">
            <v>ACACIA VIRGO</v>
          </cell>
          <cell r="C46" t="str">
            <v>APL</v>
          </cell>
          <cell r="F46" t="str">
            <v>第3期</v>
          </cell>
          <cell r="I46" t="str">
            <v>2018.04.18-2018.05.03</v>
          </cell>
          <cell r="V46">
            <v>115076.25</v>
          </cell>
          <cell r="Y46" t="str">
            <v>2018.04.19</v>
          </cell>
          <cell r="AA46" t="str">
            <v>已收</v>
          </cell>
        </row>
        <row r="47">
          <cell r="B47" t="str">
            <v>OPDR LISBOA</v>
          </cell>
          <cell r="C47" t="str">
            <v>HMM</v>
          </cell>
          <cell r="F47" t="str">
            <v>第7期</v>
          </cell>
          <cell r="I47" t="str">
            <v>2018.04.25-2018.05.10</v>
          </cell>
          <cell r="V47">
            <v>78845</v>
          </cell>
          <cell r="Y47" t="str">
            <v>2018.04.26</v>
          </cell>
          <cell r="AA47" t="str">
            <v>已收</v>
          </cell>
        </row>
        <row r="48">
          <cell r="B48" t="str">
            <v>ACACIA TAURUS</v>
          </cell>
          <cell r="C48" t="str">
            <v>PAN</v>
          </cell>
          <cell r="F48" t="str">
            <v>第2期</v>
          </cell>
          <cell r="I48" t="str">
            <v>2018.05.01-2018.05.08</v>
          </cell>
          <cell r="V48">
            <v>37380</v>
          </cell>
          <cell r="Y48" t="str">
            <v>2018.05.08</v>
          </cell>
          <cell r="AA48" t="str">
            <v>已收</v>
          </cell>
        </row>
        <row r="49">
          <cell r="B49" t="str">
            <v>JRS CORVUS</v>
          </cell>
          <cell r="C49" t="str">
            <v>ONE</v>
          </cell>
          <cell r="F49" t="str">
            <v>第1期</v>
          </cell>
          <cell r="I49" t="str">
            <v>2018.04.20-2018.05.05</v>
          </cell>
          <cell r="V49">
            <v>82307.106164383556</v>
          </cell>
          <cell r="Y49" t="str">
            <v>2018.04.19</v>
          </cell>
          <cell r="AA49" t="str">
            <v>已收</v>
          </cell>
        </row>
        <row r="50">
          <cell r="B50" t="str">
            <v>ACACIA TAURUS</v>
          </cell>
          <cell r="C50" t="str">
            <v>DYS</v>
          </cell>
          <cell r="F50" t="str">
            <v>prefinal</v>
          </cell>
          <cell r="I50" t="str">
            <v>2018.04.20-2018.04.24</v>
          </cell>
          <cell r="V50">
            <v>57371.518939640409</v>
          </cell>
          <cell r="Y50" t="str">
            <v>2018.05.07</v>
          </cell>
          <cell r="AA50" t="str">
            <v>已收</v>
          </cell>
        </row>
        <row r="51">
          <cell r="B51" t="str">
            <v>ACACIA MING</v>
          </cell>
          <cell r="C51" t="str">
            <v>ONE</v>
          </cell>
          <cell r="F51" t="str">
            <v>第1期</v>
          </cell>
          <cell r="I51" t="str">
            <v>2018.04.25-2018.05.10</v>
          </cell>
          <cell r="V51">
            <v>86750.856164383556</v>
          </cell>
          <cell r="Y51" t="str">
            <v>2018.04.20</v>
          </cell>
          <cell r="AA51" t="str">
            <v>已收</v>
          </cell>
        </row>
        <row r="52">
          <cell r="B52" t="str">
            <v>ACACIA LAN</v>
          </cell>
          <cell r="C52" t="str">
            <v>Heung-A</v>
          </cell>
          <cell r="F52" t="str">
            <v>第1期</v>
          </cell>
          <cell r="I52" t="str">
            <v>2018.04.29-2018.05.14</v>
          </cell>
          <cell r="V52">
            <v>78943.75</v>
          </cell>
          <cell r="Y52" t="str">
            <v>2018.04.30</v>
          </cell>
          <cell r="AA52" t="str">
            <v>已收</v>
          </cell>
        </row>
        <row r="53">
          <cell r="B53" t="str">
            <v>ACACIA ARIES</v>
          </cell>
          <cell r="C53" t="str">
            <v>DBR</v>
          </cell>
          <cell r="F53" t="str">
            <v>第5期</v>
          </cell>
          <cell r="I53" t="str">
            <v>2018.05.07-2018.05.22</v>
          </cell>
          <cell r="V53">
            <v>75700</v>
          </cell>
          <cell r="Y53" t="str">
            <v>2018.05.08</v>
          </cell>
          <cell r="AA53" t="str">
            <v>已收</v>
          </cell>
        </row>
        <row r="54">
          <cell r="B54" t="str">
            <v>CONMAR HAWK</v>
          </cell>
          <cell r="C54" t="str">
            <v>CMS</v>
          </cell>
          <cell r="F54" t="str">
            <v>第8期</v>
          </cell>
          <cell r="I54" t="str">
            <v>2018.05.13-2018.05.28</v>
          </cell>
          <cell r="V54">
            <v>74808.455753424656</v>
          </cell>
          <cell r="Y54" t="str">
            <v>2018.05.11</v>
          </cell>
          <cell r="AA54" t="str">
            <v>已收</v>
          </cell>
        </row>
        <row r="55">
          <cell r="B55" t="str">
            <v>JRS CARINA</v>
          </cell>
          <cell r="C55" t="str">
            <v>CCL</v>
          </cell>
          <cell r="F55" t="str">
            <v>第11期</v>
          </cell>
          <cell r="I55" t="str">
            <v>2018.05.09-2018.05.24</v>
          </cell>
          <cell r="V55">
            <v>66943.75</v>
          </cell>
          <cell r="Y55" t="str">
            <v>2018.05.10</v>
          </cell>
          <cell r="AA55" t="str">
            <v>已收</v>
          </cell>
        </row>
        <row r="56">
          <cell r="B56" t="str">
            <v>ACACIA LIBRA</v>
          </cell>
          <cell r="C56" t="str">
            <v>HMM</v>
          </cell>
          <cell r="F56" t="str">
            <v>第4期</v>
          </cell>
          <cell r="I56" t="str">
            <v>2018.05.08-2018.05.23</v>
          </cell>
          <cell r="V56">
            <v>121000</v>
          </cell>
          <cell r="Y56" t="str">
            <v>2018.05.09</v>
          </cell>
          <cell r="AA56" t="str">
            <v>已收</v>
          </cell>
        </row>
        <row r="57">
          <cell r="B57" t="str">
            <v>ACACIA VIRGO</v>
          </cell>
          <cell r="C57" t="str">
            <v>APL</v>
          </cell>
          <cell r="F57" t="str">
            <v>第4期</v>
          </cell>
          <cell r="I57" t="str">
            <v>2018.05.03-2018.05.18</v>
          </cell>
          <cell r="V57">
            <v>115655.25</v>
          </cell>
          <cell r="Y57" t="str">
            <v>2018.05.11</v>
          </cell>
          <cell r="AA57" t="str">
            <v>已收</v>
          </cell>
        </row>
        <row r="58">
          <cell r="B58" t="str">
            <v>OPDR LISBOA</v>
          </cell>
          <cell r="C58" t="str">
            <v>HMM</v>
          </cell>
          <cell r="F58" t="str">
            <v>第8期</v>
          </cell>
          <cell r="I58" t="str">
            <v>2018.05.10-2018.05.25</v>
          </cell>
          <cell r="V58">
            <v>78650</v>
          </cell>
          <cell r="Y58" t="str">
            <v>2018.05.11</v>
          </cell>
          <cell r="AA58" t="str">
            <v>已收</v>
          </cell>
        </row>
        <row r="59">
          <cell r="B59" t="str">
            <v>JRS CORVUS</v>
          </cell>
          <cell r="C59" t="str">
            <v>ONE</v>
          </cell>
          <cell r="F59" t="str">
            <v>第2期</v>
          </cell>
          <cell r="I59" t="str">
            <v>2018.05.05-2018.05.20</v>
          </cell>
          <cell r="V59">
            <v>163101.24616438354</v>
          </cell>
          <cell r="Y59" t="str">
            <v>2018.05.07</v>
          </cell>
          <cell r="AA59" t="str">
            <v>已收</v>
          </cell>
        </row>
        <row r="60">
          <cell r="B60" t="str">
            <v>ACACIA MING</v>
          </cell>
          <cell r="C60" t="str">
            <v>ONE</v>
          </cell>
          <cell r="F60" t="str">
            <v>第2期</v>
          </cell>
          <cell r="I60" t="str">
            <v>2018.05.10-2018.05.25</v>
          </cell>
          <cell r="V60">
            <v>86750.856164383556</v>
          </cell>
          <cell r="Y60" t="str">
            <v>2018.05.03</v>
          </cell>
          <cell r="AA60" t="str">
            <v>已收</v>
          </cell>
        </row>
        <row r="61">
          <cell r="B61" t="str">
            <v>ACACIA LAN</v>
          </cell>
          <cell r="C61" t="str">
            <v>Heung-A</v>
          </cell>
          <cell r="F61" t="str">
            <v>第2期</v>
          </cell>
          <cell r="I61" t="str">
            <v>2018.05.14-2018.05.29</v>
          </cell>
          <cell r="V61">
            <v>262008.77799999999</v>
          </cell>
          <cell r="Y61" t="str">
            <v>2018.05.16</v>
          </cell>
          <cell r="AA61" t="str">
            <v>已收</v>
          </cell>
        </row>
        <row r="62">
          <cell r="B62" t="str">
            <v>ACACIA LAN</v>
          </cell>
          <cell r="C62" t="str">
            <v>ONE</v>
          </cell>
          <cell r="F62" t="str">
            <v>第2期</v>
          </cell>
          <cell r="I62" t="str">
            <v>2018.04.25-2018.04.26</v>
          </cell>
          <cell r="V62">
            <v>5487.1404109589039</v>
          </cell>
          <cell r="Y62" t="str">
            <v>2018.04.30</v>
          </cell>
          <cell r="AA62" t="str">
            <v>已收</v>
          </cell>
        </row>
        <row r="63">
          <cell r="B63" t="str">
            <v>ACACIA TAURUS</v>
          </cell>
          <cell r="C63" t="str">
            <v>PAN</v>
          </cell>
          <cell r="F63" t="str">
            <v>第3期</v>
          </cell>
          <cell r="I63" t="str">
            <v>2018.05.08-2018.05.13</v>
          </cell>
          <cell r="V63">
            <v>25809.982200000002</v>
          </cell>
          <cell r="Y63" t="str">
            <v>2018.05.17</v>
          </cell>
          <cell r="AA63" t="str">
            <v>已收</v>
          </cell>
        </row>
        <row r="64">
          <cell r="B64" t="str">
            <v xml:space="preserve">Heung-A Jakarta </v>
          </cell>
          <cell r="C64" t="str">
            <v>Heung-A</v>
          </cell>
          <cell r="F64" t="str">
            <v>第1期</v>
          </cell>
          <cell r="I64" t="str">
            <v>2018.05.04-2018.05.19</v>
          </cell>
          <cell r="V64">
            <v>94331.25</v>
          </cell>
          <cell r="Y64" t="str">
            <v>2018.05.08</v>
          </cell>
          <cell r="AA64" t="str">
            <v>已收</v>
          </cell>
        </row>
        <row r="65">
          <cell r="B65" t="str">
            <v xml:space="preserve">Heung-A Manila </v>
          </cell>
          <cell r="C65" t="str">
            <v>Heung-A</v>
          </cell>
          <cell r="F65" t="str">
            <v>第1期</v>
          </cell>
          <cell r="I65" t="str">
            <v>2018.05.06-2018.05.21</v>
          </cell>
          <cell r="V65">
            <v>94331.25</v>
          </cell>
          <cell r="Y65" t="str">
            <v>2018.05.08</v>
          </cell>
          <cell r="AA65" t="str">
            <v>已收</v>
          </cell>
        </row>
        <row r="66">
          <cell r="B66" t="str">
            <v>Heung-A Singapore</v>
          </cell>
          <cell r="C66" t="str">
            <v>SKR</v>
          </cell>
          <cell r="F66" t="str">
            <v>第1期</v>
          </cell>
          <cell r="I66" t="str">
            <v>2018.05.09-2018.05.24</v>
          </cell>
          <cell r="V66">
            <v>97500</v>
          </cell>
          <cell r="Y66" t="str">
            <v>2018.05.16</v>
          </cell>
          <cell r="AA66" t="str">
            <v>已收</v>
          </cell>
        </row>
        <row r="67">
          <cell r="B67" t="str">
            <v>ACACIA ARIES</v>
          </cell>
          <cell r="C67" t="str">
            <v>DBR</v>
          </cell>
          <cell r="F67" t="str">
            <v>第6期</v>
          </cell>
          <cell r="I67" t="str">
            <v>2018.05.22-2018.06.06</v>
          </cell>
          <cell r="V67">
            <v>70186.83</v>
          </cell>
          <cell r="Y67" t="str">
            <v>2018.05.23</v>
          </cell>
          <cell r="AA67" t="str">
            <v>已收</v>
          </cell>
        </row>
        <row r="68">
          <cell r="B68" t="str">
            <v>CONMAR HAWK</v>
          </cell>
          <cell r="C68" t="str">
            <v>CMS</v>
          </cell>
          <cell r="F68" t="str">
            <v>第9期</v>
          </cell>
          <cell r="I68" t="str">
            <v>2018.05.28-2018.06.12</v>
          </cell>
          <cell r="V68">
            <v>74604.965753424651</v>
          </cell>
          <cell r="Y68" t="str">
            <v>2018.05.30</v>
          </cell>
          <cell r="AA68" t="str">
            <v>已收</v>
          </cell>
        </row>
        <row r="69">
          <cell r="B69" t="str">
            <v>JRS CARINA</v>
          </cell>
          <cell r="C69" t="str">
            <v>CCL</v>
          </cell>
          <cell r="F69" t="str">
            <v>第12期</v>
          </cell>
          <cell r="I69" t="str">
            <v>2018.05.24-2018.06.08</v>
          </cell>
          <cell r="V69">
            <v>66504.17</v>
          </cell>
          <cell r="Y69" t="str">
            <v>2018.05.25</v>
          </cell>
          <cell r="AA69" t="str">
            <v>已收</v>
          </cell>
        </row>
        <row r="70">
          <cell r="B70" t="str">
            <v>JRS CORVUS</v>
          </cell>
          <cell r="C70" t="str">
            <v>ONE</v>
          </cell>
          <cell r="F70" t="str">
            <v>第3期</v>
          </cell>
          <cell r="I70" t="str">
            <v>2018.05.20-2018.06.04</v>
          </cell>
          <cell r="V70">
            <v>86787.966164383557</v>
          </cell>
          <cell r="Y70" t="str">
            <v>2018.05.16</v>
          </cell>
          <cell r="AA70" t="str">
            <v>已收</v>
          </cell>
        </row>
        <row r="71">
          <cell r="B71" t="str">
            <v>ACACIA LAN</v>
          </cell>
          <cell r="C71" t="str">
            <v>Heung-A</v>
          </cell>
          <cell r="F71" t="str">
            <v>第3期</v>
          </cell>
          <cell r="I71" t="str">
            <v>2018.05.29-2018.06.13</v>
          </cell>
          <cell r="V71">
            <v>73180.759999999995</v>
          </cell>
          <cell r="Y71" t="str">
            <v>2018.05.31</v>
          </cell>
          <cell r="AA71" t="str">
            <v>已收</v>
          </cell>
        </row>
        <row r="72">
          <cell r="B72" t="str">
            <v>ACACIA LEO</v>
          </cell>
          <cell r="C72" t="str">
            <v>WHL</v>
          </cell>
          <cell r="F72" t="str">
            <v>prefinal</v>
          </cell>
          <cell r="I72" t="str">
            <v>2018.05.13-2018.06.12</v>
          </cell>
          <cell r="V72">
            <v>20626.555931506842</v>
          </cell>
          <cell r="Y72" t="str">
            <v>2018.07.13</v>
          </cell>
          <cell r="AA72" t="str">
            <v>已收</v>
          </cell>
        </row>
        <row r="73">
          <cell r="B73" t="str">
            <v>ACACIA LIBRA</v>
          </cell>
          <cell r="C73" t="str">
            <v>HMM</v>
          </cell>
          <cell r="F73" t="str">
            <v>第5期</v>
          </cell>
          <cell r="I73" t="str">
            <v>2018.05.23-2018.06.07</v>
          </cell>
          <cell r="V73">
            <v>121000</v>
          </cell>
          <cell r="Y73" t="str">
            <v>2018.05.24</v>
          </cell>
          <cell r="AA73" t="str">
            <v>已收</v>
          </cell>
        </row>
        <row r="74">
          <cell r="B74" t="str">
            <v>ACACIA MING</v>
          </cell>
          <cell r="C74" t="str">
            <v>ONE</v>
          </cell>
          <cell r="F74" t="str">
            <v>第3期</v>
          </cell>
          <cell r="I74" t="str">
            <v>2018.05.25-2018.06.09</v>
          </cell>
          <cell r="V74">
            <v>170757.99616438354</v>
          </cell>
          <cell r="Y74" t="str">
            <v>2018.05.24</v>
          </cell>
          <cell r="AA74" t="str">
            <v>已收</v>
          </cell>
        </row>
        <row r="75">
          <cell r="B75" t="str">
            <v>OPDR LISBOA</v>
          </cell>
          <cell r="C75" t="str">
            <v>HMM</v>
          </cell>
          <cell r="F75" t="str">
            <v>第9期</v>
          </cell>
          <cell r="I75" t="str">
            <v>2018.05.25-2018.06.07</v>
          </cell>
          <cell r="V75">
            <v>68163.333333333328</v>
          </cell>
          <cell r="Y75" t="str">
            <v>2018.06.11</v>
          </cell>
          <cell r="AA75" t="str">
            <v>已收</v>
          </cell>
        </row>
        <row r="76">
          <cell r="B76" t="str">
            <v>ACACIA VIRGO</v>
          </cell>
          <cell r="C76" t="str">
            <v>APL</v>
          </cell>
          <cell r="F76" t="str">
            <v>第5期</v>
          </cell>
          <cell r="I76" t="str">
            <v>2018.05.18-2018.06.02</v>
          </cell>
          <cell r="V76">
            <v>117255.59794182159</v>
          </cell>
          <cell r="Y76" t="str">
            <v>2018.05.18</v>
          </cell>
          <cell r="AA76" t="str">
            <v>已收</v>
          </cell>
        </row>
        <row r="77">
          <cell r="B77" t="str">
            <v>ACACIA LAN</v>
          </cell>
          <cell r="C77" t="str">
            <v>ONE</v>
          </cell>
          <cell r="F77" t="str">
            <v>prefinal</v>
          </cell>
          <cell r="I77" t="str">
            <v>2018.04.26-2018.04.29</v>
          </cell>
          <cell r="V77">
            <v>-45314.08386986301</v>
          </cell>
          <cell r="Y77" t="str">
            <v>2018.06.28</v>
          </cell>
          <cell r="AA77" t="str">
            <v>已收</v>
          </cell>
        </row>
        <row r="78">
          <cell r="B78" t="str">
            <v>ACACIA ARIES</v>
          </cell>
          <cell r="C78" t="str">
            <v>DBR</v>
          </cell>
          <cell r="F78" t="str">
            <v>final</v>
          </cell>
          <cell r="I78" t="str">
            <v>2018.06.06-2018.06.14</v>
          </cell>
          <cell r="V78">
            <v>-44497.139369999997</v>
          </cell>
          <cell r="Y78" t="str">
            <v>2018.11.13</v>
          </cell>
          <cell r="AA78" t="str">
            <v>已收</v>
          </cell>
        </row>
        <row r="79">
          <cell r="B79" t="str">
            <v xml:space="preserve">Heung-A Jakarta </v>
          </cell>
          <cell r="C79" t="str">
            <v>Heung-A</v>
          </cell>
          <cell r="F79" t="str">
            <v>第2期</v>
          </cell>
          <cell r="I79" t="str">
            <v>2018.05.19-2018.06.03</v>
          </cell>
          <cell r="V79">
            <v>95531.25</v>
          </cell>
          <cell r="Y79" t="str">
            <v>2018.05.21</v>
          </cell>
          <cell r="AA79" t="str">
            <v>已收</v>
          </cell>
        </row>
        <row r="80">
          <cell r="B80" t="str">
            <v xml:space="preserve">Heung-A Manila </v>
          </cell>
          <cell r="C80" t="str">
            <v>Heung-A</v>
          </cell>
          <cell r="F80" t="str">
            <v>第2期</v>
          </cell>
          <cell r="I80" t="str">
            <v>2018.05.21-2018.06.05</v>
          </cell>
          <cell r="V80">
            <v>95531.25</v>
          </cell>
          <cell r="Y80" t="str">
            <v>2018.05.24</v>
          </cell>
          <cell r="AA80" t="str">
            <v>已收</v>
          </cell>
        </row>
        <row r="81">
          <cell r="B81" t="str">
            <v>Heung-A Singapore</v>
          </cell>
          <cell r="C81" t="str">
            <v>SKR</v>
          </cell>
          <cell r="F81" t="str">
            <v>第2期</v>
          </cell>
          <cell r="I81" t="str">
            <v>2018.05.24-2018.06.08</v>
          </cell>
          <cell r="V81">
            <v>97500</v>
          </cell>
          <cell r="Y81" t="str">
            <v>2018.05.24</v>
          </cell>
          <cell r="AA81" t="str">
            <v>已收</v>
          </cell>
        </row>
        <row r="82">
          <cell r="B82" t="str">
            <v>Heung-A Singapore</v>
          </cell>
          <cell r="C82" t="str">
            <v>SKR</v>
          </cell>
          <cell r="F82" t="str">
            <v>第2期</v>
          </cell>
          <cell r="I82" t="str">
            <v>2018.05.24-2018.06.08</v>
          </cell>
          <cell r="V82">
            <v>56721.420000000006</v>
          </cell>
          <cell r="Y82" t="str">
            <v>2018.05.31</v>
          </cell>
          <cell r="AA82" t="str">
            <v>已收</v>
          </cell>
        </row>
        <row r="83">
          <cell r="B83" t="str">
            <v>ACACIA TAURUS</v>
          </cell>
          <cell r="C83" t="str">
            <v>PAN</v>
          </cell>
          <cell r="F83" t="str">
            <v>prefinal</v>
          </cell>
          <cell r="I83" t="str">
            <v>2018.05.13-2018.05.14</v>
          </cell>
          <cell r="V83">
            <v>31065.526800000003</v>
          </cell>
          <cell r="Y83" t="str">
            <v>2018.06.12</v>
          </cell>
          <cell r="AA83" t="str">
            <v>已收</v>
          </cell>
        </row>
        <row r="84">
          <cell r="B84" t="str">
            <v>ACACIA TAURUS</v>
          </cell>
          <cell r="C84" t="str">
            <v>PAN</v>
          </cell>
          <cell r="F84" t="str">
            <v>prefinal</v>
          </cell>
          <cell r="I84" t="str">
            <v>2018.05.14-2018.05.18</v>
          </cell>
          <cell r="V84">
            <v>-21979.051500000001</v>
          </cell>
          <cell r="Y84" t="str">
            <v>2018.06.06</v>
          </cell>
          <cell r="AA84" t="str">
            <v>已收</v>
          </cell>
        </row>
        <row r="85">
          <cell r="B85" t="str">
            <v>ACACIA TAURUS</v>
          </cell>
          <cell r="C85" t="str">
            <v>KMTC</v>
          </cell>
          <cell r="F85" t="str">
            <v>第1期</v>
          </cell>
          <cell r="I85" t="str">
            <v>2018.05.20-2018.06.03</v>
          </cell>
          <cell r="V85">
            <v>44112.5</v>
          </cell>
          <cell r="Y85" t="str">
            <v>2018.05.29</v>
          </cell>
          <cell r="AA85" t="str">
            <v>已收</v>
          </cell>
        </row>
        <row r="86">
          <cell r="B86" t="str">
            <v>ACACIA TAURUS</v>
          </cell>
          <cell r="C86" t="str">
            <v>KMTC</v>
          </cell>
          <cell r="F86" t="str">
            <v>prefinal</v>
          </cell>
          <cell r="I86" t="str">
            <v>2018.05.20-2018.06.03</v>
          </cell>
          <cell r="V86">
            <v>5000.9999999999927</v>
          </cell>
          <cell r="Y86" t="str">
            <v>2018.06.05</v>
          </cell>
          <cell r="AA86" t="str">
            <v>已收</v>
          </cell>
        </row>
        <row r="87">
          <cell r="B87" t="str">
            <v>JRS CORVUS</v>
          </cell>
          <cell r="C87" t="str">
            <v>NYK</v>
          </cell>
          <cell r="F87" t="str">
            <v>final</v>
          </cell>
          <cell r="I87" t="str">
            <v>2018.03.24-2018.04.05</v>
          </cell>
          <cell r="V87">
            <v>-1887.9711027397207</v>
          </cell>
          <cell r="Y87" t="str">
            <v>2018.11.13</v>
          </cell>
          <cell r="AA87" t="str">
            <v>已收</v>
          </cell>
        </row>
        <row r="88">
          <cell r="B88" t="str">
            <v>CONMAR HAWK</v>
          </cell>
          <cell r="C88" t="str">
            <v>CMS</v>
          </cell>
          <cell r="F88" t="str">
            <v>第10期</v>
          </cell>
          <cell r="I88" t="str">
            <v>2018.06.12-2018.06.27</v>
          </cell>
          <cell r="V88">
            <v>74604.965753424651</v>
          </cell>
          <cell r="Y88" t="str">
            <v>2018.06.12</v>
          </cell>
          <cell r="AA88" t="str">
            <v>已收</v>
          </cell>
        </row>
        <row r="89">
          <cell r="B89" t="str">
            <v>JRS CARINA</v>
          </cell>
          <cell r="C89" t="str">
            <v>CCL</v>
          </cell>
          <cell r="F89" t="str">
            <v>第13期</v>
          </cell>
          <cell r="I89" t="str">
            <v>2018.06.08-2018.06.23</v>
          </cell>
          <cell r="V89">
            <v>66943.75</v>
          </cell>
          <cell r="Y89" t="str">
            <v>2018.06.11</v>
          </cell>
          <cell r="AA89" t="str">
            <v>已收</v>
          </cell>
        </row>
        <row r="90">
          <cell r="B90" t="str">
            <v>JRS CORVUS</v>
          </cell>
          <cell r="C90" t="str">
            <v>ONE</v>
          </cell>
          <cell r="F90" t="str">
            <v>第4期</v>
          </cell>
          <cell r="I90" t="str">
            <v>2018.06.04-2018.06.19</v>
          </cell>
          <cell r="V90">
            <v>82307.106164383556</v>
          </cell>
          <cell r="Y90" t="str">
            <v>2018.05.31</v>
          </cell>
          <cell r="AA90" t="str">
            <v>已收</v>
          </cell>
        </row>
        <row r="91">
          <cell r="B91" t="str">
            <v>ACACIA LAN</v>
          </cell>
          <cell r="C91" t="str">
            <v>Heung-A</v>
          </cell>
          <cell r="F91" t="str">
            <v>第4期</v>
          </cell>
          <cell r="I91" t="str">
            <v>2018.06.13-2018.06.28</v>
          </cell>
          <cell r="V91">
            <v>60623.7</v>
          </cell>
          <cell r="Y91" t="str">
            <v>2018.06.19</v>
          </cell>
          <cell r="AA91" t="str">
            <v>已收</v>
          </cell>
        </row>
        <row r="92">
          <cell r="B92" t="str">
            <v>ACACIA LIBRA</v>
          </cell>
          <cell r="C92" t="str">
            <v>HMM</v>
          </cell>
          <cell r="F92" t="str">
            <v>prefinal</v>
          </cell>
          <cell r="I92" t="str">
            <v>2018.06.07-2018.06.21</v>
          </cell>
          <cell r="V92">
            <v>-18971.114999999991</v>
          </cell>
          <cell r="Y92" t="str">
            <v>2018.08.02</v>
          </cell>
          <cell r="AA92" t="str">
            <v>已收</v>
          </cell>
        </row>
        <row r="93">
          <cell r="B93" t="str">
            <v>ACACIA MING</v>
          </cell>
          <cell r="C93" t="str">
            <v>ONE</v>
          </cell>
          <cell r="F93" t="str">
            <v>第4期</v>
          </cell>
          <cell r="I93" t="str">
            <v>2018.06.09-2018.06.24</v>
          </cell>
          <cell r="V93">
            <v>86750.856164383556</v>
          </cell>
          <cell r="Y93" t="str">
            <v>2018.06.06</v>
          </cell>
          <cell r="AA93" t="str">
            <v>已收</v>
          </cell>
        </row>
        <row r="94">
          <cell r="B94" t="str">
            <v>OPDR LISBOA</v>
          </cell>
          <cell r="C94" t="str">
            <v>HMM</v>
          </cell>
          <cell r="F94" t="str">
            <v>final</v>
          </cell>
          <cell r="I94" t="str">
            <v>2018.06.07-2018.06.28</v>
          </cell>
          <cell r="V94">
            <v>38887.195333333337</v>
          </cell>
          <cell r="Y94" t="str">
            <v>2018.08.01</v>
          </cell>
          <cell r="AA94" t="str">
            <v>已收</v>
          </cell>
        </row>
        <row r="95">
          <cell r="B95" t="str">
            <v>ACACIA VIRGO</v>
          </cell>
          <cell r="C95" t="str">
            <v>APL</v>
          </cell>
          <cell r="F95" t="str">
            <v>第6期</v>
          </cell>
          <cell r="I95" t="str">
            <v>2018.06.02-2018.06.17</v>
          </cell>
          <cell r="V95">
            <v>114770.4</v>
          </cell>
          <cell r="Y95" t="str">
            <v>2018.06.04</v>
          </cell>
          <cell r="AA95" t="str">
            <v>已收</v>
          </cell>
        </row>
        <row r="96">
          <cell r="B96" t="str">
            <v xml:space="preserve">Heung-A Jakarta </v>
          </cell>
          <cell r="C96" t="str">
            <v>Heung-A</v>
          </cell>
          <cell r="F96" t="str">
            <v>第3期</v>
          </cell>
          <cell r="I96" t="str">
            <v>2018.06.03-2018.06.18</v>
          </cell>
          <cell r="V96">
            <v>237300.489</v>
          </cell>
          <cell r="Y96" t="str">
            <v>2018.06.05</v>
          </cell>
          <cell r="AA96" t="str">
            <v>已收</v>
          </cell>
        </row>
        <row r="97">
          <cell r="B97" t="str">
            <v xml:space="preserve">Heung-A Manila </v>
          </cell>
          <cell r="C97" t="str">
            <v>Heung-A</v>
          </cell>
          <cell r="F97" t="str">
            <v>prefinal</v>
          </cell>
          <cell r="I97" t="str">
            <v>2018.06.05-2018.07.03</v>
          </cell>
          <cell r="V97">
            <v>137967.70000000001</v>
          </cell>
          <cell r="Y97" t="str">
            <v>2018.06.05</v>
          </cell>
          <cell r="AA97" t="str">
            <v>已收</v>
          </cell>
        </row>
        <row r="98">
          <cell r="B98" t="str">
            <v>Heung-A Singapore</v>
          </cell>
          <cell r="C98" t="str">
            <v>SKR</v>
          </cell>
          <cell r="F98" t="str">
            <v>第3期</v>
          </cell>
          <cell r="I98" t="str">
            <v>2018.06.08-2018.06.23</v>
          </cell>
          <cell r="V98">
            <v>97500</v>
          </cell>
          <cell r="Y98" t="str">
            <v>2018.06.11</v>
          </cell>
          <cell r="AA98" t="str">
            <v>已收</v>
          </cell>
        </row>
        <row r="99">
          <cell r="B99" t="str">
            <v>ACACIA TAURUS</v>
          </cell>
          <cell r="C99" t="str">
            <v>SNL</v>
          </cell>
          <cell r="F99" t="str">
            <v>第1期</v>
          </cell>
          <cell r="I99" t="str">
            <v>2018.06.08-2018.06.15</v>
          </cell>
          <cell r="V99">
            <v>37601.666666666664</v>
          </cell>
          <cell r="Y99" t="str">
            <v>2018.06.14</v>
          </cell>
          <cell r="AA99" t="str">
            <v>已收</v>
          </cell>
        </row>
        <row r="100">
          <cell r="B100" t="str">
            <v>ACACIA TAURUS</v>
          </cell>
          <cell r="C100" t="str">
            <v>SNL</v>
          </cell>
          <cell r="F100" t="str">
            <v>prefinal</v>
          </cell>
          <cell r="I100" t="str">
            <v>2018.06.15-2018.06.24</v>
          </cell>
          <cell r="V100">
            <v>52582.883800000003</v>
          </cell>
          <cell r="Y100" t="str">
            <v>2018.06.29</v>
          </cell>
          <cell r="AA100" t="str">
            <v>已收</v>
          </cell>
        </row>
        <row r="101">
          <cell r="B101" t="str">
            <v>ACACIA VIRGO</v>
          </cell>
          <cell r="C101" t="str">
            <v>APL</v>
          </cell>
          <cell r="F101" t="str">
            <v>第7期</v>
          </cell>
          <cell r="I101" t="str">
            <v>2018.06.17-2018.07.02</v>
          </cell>
          <cell r="V101">
            <v>115076.25</v>
          </cell>
          <cell r="Y101" t="str">
            <v>2018.06.18</v>
          </cell>
          <cell r="AA101" t="str">
            <v>已收</v>
          </cell>
        </row>
        <row r="102">
          <cell r="B102" t="str">
            <v>JRS CORVUS</v>
          </cell>
          <cell r="C102" t="str">
            <v>ONE</v>
          </cell>
          <cell r="F102" t="str">
            <v>第5期</v>
          </cell>
          <cell r="I102" t="str">
            <v>2018.06.19-2018.07.04</v>
          </cell>
          <cell r="V102">
            <v>82307.106164383556</v>
          </cell>
          <cell r="Y102" t="str">
            <v>2018.06.18</v>
          </cell>
          <cell r="AA102" t="str">
            <v>已收</v>
          </cell>
        </row>
        <row r="103">
          <cell r="B103" t="str">
            <v xml:space="preserve">Heung-A Jakarta </v>
          </cell>
          <cell r="C103" t="str">
            <v>Heung-A</v>
          </cell>
          <cell r="F103" t="str">
            <v>第4期</v>
          </cell>
          <cell r="I103" t="str">
            <v>2018.06.18-2018.07.03</v>
          </cell>
          <cell r="V103">
            <v>94578.47</v>
          </cell>
          <cell r="Y103" t="str">
            <v>2018.06.20</v>
          </cell>
          <cell r="AA103" t="str">
            <v>已收</v>
          </cell>
        </row>
        <row r="104">
          <cell r="B104" t="str">
            <v>ACACIA ARIES</v>
          </cell>
          <cell r="C104" t="str">
            <v>JZS</v>
          </cell>
          <cell r="F104" t="str">
            <v>第1期</v>
          </cell>
          <cell r="I104" t="str">
            <v>2018.06.21-2018.07.06</v>
          </cell>
          <cell r="V104">
            <v>82894.520547945198</v>
          </cell>
          <cell r="Y104" t="str">
            <v>2018.06.27</v>
          </cell>
          <cell r="AA104" t="str">
            <v>已收</v>
          </cell>
        </row>
        <row r="105">
          <cell r="B105" t="str">
            <v>Heung-A Singapore</v>
          </cell>
          <cell r="C105" t="str">
            <v>SKR</v>
          </cell>
          <cell r="F105" t="str">
            <v>第4期</v>
          </cell>
          <cell r="I105" t="str">
            <v>2018.06.23-2018.07.08</v>
          </cell>
          <cell r="V105">
            <v>97500</v>
          </cell>
          <cell r="Y105" t="str">
            <v>2018.06.22</v>
          </cell>
          <cell r="AA105" t="str">
            <v>已收</v>
          </cell>
        </row>
        <row r="106">
          <cell r="B106" t="str">
            <v>JRS CARINA</v>
          </cell>
          <cell r="C106" t="str">
            <v>CCL</v>
          </cell>
          <cell r="F106" t="str">
            <v>第14期</v>
          </cell>
          <cell r="I106" t="str">
            <v>2018.06.23-2018.06.30</v>
          </cell>
          <cell r="V106">
            <v>3564.5303333333322</v>
          </cell>
          <cell r="Y106" t="str">
            <v>2018.06.25</v>
          </cell>
          <cell r="AA106" t="str">
            <v>已收</v>
          </cell>
        </row>
        <row r="107">
          <cell r="B107" t="str">
            <v>ACACIA MING</v>
          </cell>
          <cell r="C107" t="str">
            <v>ONE</v>
          </cell>
          <cell r="F107" t="str">
            <v>第5期</v>
          </cell>
          <cell r="I107" t="str">
            <v>2018.06.24-2018.07.09</v>
          </cell>
          <cell r="V107">
            <v>86750.856164383556</v>
          </cell>
          <cell r="Y107" t="str">
            <v>2018.06.20</v>
          </cell>
          <cell r="AA107" t="str">
            <v>已收</v>
          </cell>
        </row>
        <row r="108">
          <cell r="B108" t="str">
            <v>ACACIA LEO</v>
          </cell>
          <cell r="C108" t="str">
            <v>FESCO</v>
          </cell>
          <cell r="F108" t="str">
            <v>第1期</v>
          </cell>
          <cell r="I108" t="str">
            <v>2018.06.26-2018.07.11</v>
          </cell>
          <cell r="V108">
            <v>99275</v>
          </cell>
          <cell r="Y108" t="str">
            <v>2018.07.02</v>
          </cell>
          <cell r="AA108" t="str">
            <v>已收</v>
          </cell>
        </row>
        <row r="109">
          <cell r="B109" t="str">
            <v>ACACIA TAURUS</v>
          </cell>
          <cell r="C109" t="str">
            <v>SKR</v>
          </cell>
          <cell r="F109" t="str">
            <v>第1期</v>
          </cell>
          <cell r="I109" t="str">
            <v>2018.06.24-2018.06.30</v>
          </cell>
          <cell r="V109">
            <v>30657.260273972603</v>
          </cell>
          <cell r="Y109" t="str">
            <v>2018.06.28</v>
          </cell>
          <cell r="AA109" t="str">
            <v>已收</v>
          </cell>
        </row>
        <row r="110">
          <cell r="B110" t="str">
            <v>OPDR LISBOA</v>
          </cell>
          <cell r="C110" t="str">
            <v>CMS</v>
          </cell>
          <cell r="F110" t="str">
            <v>第1期</v>
          </cell>
          <cell r="I110" t="str">
            <v>2018.06.28-2018.07.13</v>
          </cell>
          <cell r="V110">
            <v>145736.49109589044</v>
          </cell>
          <cell r="Y110" t="str">
            <v>2018.07.09</v>
          </cell>
          <cell r="AA110" t="str">
            <v>已收</v>
          </cell>
        </row>
        <row r="111">
          <cell r="B111" t="str">
            <v>CONMAR HAWK</v>
          </cell>
          <cell r="C111" t="str">
            <v>CMS</v>
          </cell>
          <cell r="F111" t="str">
            <v>第11期</v>
          </cell>
          <cell r="I111" t="str">
            <v>2018.06.27-2018.07.12</v>
          </cell>
          <cell r="V111">
            <v>74604.965753424651</v>
          </cell>
          <cell r="Y111" t="str">
            <v>2018.06.27</v>
          </cell>
          <cell r="AA111" t="str">
            <v>已收</v>
          </cell>
        </row>
        <row r="112">
          <cell r="B112" t="str">
            <v>ACACIA LAN</v>
          </cell>
          <cell r="C112" t="str">
            <v>Heung-A</v>
          </cell>
          <cell r="F112" t="str">
            <v>第5期</v>
          </cell>
          <cell r="I112" t="str">
            <v>2018.06.28-2018.07.13</v>
          </cell>
          <cell r="V112">
            <v>78861.570000000007</v>
          </cell>
          <cell r="Y112" t="str">
            <v>2018.07.03</v>
          </cell>
          <cell r="AA112" t="str">
            <v>已收</v>
          </cell>
        </row>
        <row r="113">
          <cell r="B113" t="str">
            <v>JRS CARINA</v>
          </cell>
          <cell r="C113" t="str">
            <v>CCL</v>
          </cell>
          <cell r="F113" t="str">
            <v>第1期</v>
          </cell>
          <cell r="I113" t="str">
            <v>2018.06.30-2018.07.15</v>
          </cell>
          <cell r="V113">
            <v>85225</v>
          </cell>
          <cell r="Y113" t="str">
            <v>2018.07.03</v>
          </cell>
          <cell r="AA113" t="str">
            <v>已收</v>
          </cell>
        </row>
        <row r="114">
          <cell r="B114" t="str">
            <v>ACACIA TAURUS</v>
          </cell>
          <cell r="C114" t="str">
            <v>SKR</v>
          </cell>
          <cell r="F114" t="str">
            <v>prefinal</v>
          </cell>
          <cell r="I114" t="str">
            <v>2018.06.30-2018.07.03</v>
          </cell>
          <cell r="V114">
            <v>4388.2552191780769</v>
          </cell>
          <cell r="AA114" t="str">
            <v>待收</v>
          </cell>
        </row>
        <row r="115">
          <cell r="B115" t="str">
            <v>ACACIA LIBRA</v>
          </cell>
          <cell r="C115" t="str">
            <v>DJS</v>
          </cell>
          <cell r="F115" t="str">
            <v>第1期</v>
          </cell>
          <cell r="I115" t="str">
            <v>2018.06.30-2018.07.13</v>
          </cell>
          <cell r="V115">
            <v>106866.9805936073</v>
          </cell>
          <cell r="Y115" t="str">
            <v>2018.07.03</v>
          </cell>
          <cell r="AA115" t="str">
            <v>已收</v>
          </cell>
        </row>
        <row r="116">
          <cell r="B116" t="str">
            <v xml:space="preserve">Heung-A Manila </v>
          </cell>
          <cell r="C116" t="str">
            <v>Heung-A</v>
          </cell>
          <cell r="F116" t="str">
            <v>prefinal2</v>
          </cell>
          <cell r="I116" t="str">
            <v>2018.07.03-2018.07.08</v>
          </cell>
          <cell r="V116">
            <v>56446.403875000004</v>
          </cell>
          <cell r="Y116" t="str">
            <v>2018.07.13</v>
          </cell>
          <cell r="AA116" t="str">
            <v>已收</v>
          </cell>
        </row>
        <row r="117">
          <cell r="B117" t="str">
            <v>ACACIA VIRGO</v>
          </cell>
          <cell r="C117" t="str">
            <v>APL</v>
          </cell>
          <cell r="F117" t="str">
            <v>第8.9期</v>
          </cell>
          <cell r="I117" t="str">
            <v>2018.07.02-2018.08.09</v>
          </cell>
          <cell r="V117">
            <v>85359.886822500004</v>
          </cell>
          <cell r="Y117" t="str">
            <v>2018.07.17</v>
          </cell>
          <cell r="AA117" t="str">
            <v>已收</v>
          </cell>
        </row>
        <row r="118">
          <cell r="B118" t="str">
            <v>JRS CORVUS</v>
          </cell>
          <cell r="C118" t="str">
            <v>ONE</v>
          </cell>
          <cell r="F118" t="str">
            <v>第6期</v>
          </cell>
          <cell r="I118" t="str">
            <v>2018.07.04-2018.07.19</v>
          </cell>
          <cell r="V118">
            <v>82307.106164383556</v>
          </cell>
          <cell r="Y118" t="str">
            <v>2018.06.29</v>
          </cell>
          <cell r="AA118" t="str">
            <v>已收</v>
          </cell>
        </row>
        <row r="119">
          <cell r="B119" t="str">
            <v xml:space="preserve">Heung-A Jakarta </v>
          </cell>
          <cell r="C119" t="str">
            <v>Heung-A</v>
          </cell>
          <cell r="F119" t="str">
            <v>第5期</v>
          </cell>
          <cell r="I119" t="str">
            <v>2018.07.03-2018.07.18</v>
          </cell>
          <cell r="V119">
            <v>94931.25</v>
          </cell>
          <cell r="Y119" t="str">
            <v>2018.07.05</v>
          </cell>
          <cell r="AA119" t="str">
            <v>已收</v>
          </cell>
        </row>
        <row r="120">
          <cell r="B120" t="str">
            <v>Heung-A Singapore</v>
          </cell>
          <cell r="C120" t="str">
            <v>SKR</v>
          </cell>
          <cell r="F120" t="str">
            <v>第5期</v>
          </cell>
          <cell r="I120" t="str">
            <v>2018.07.08-2018.07.23</v>
          </cell>
          <cell r="V120">
            <v>84912.25</v>
          </cell>
          <cell r="Y120" t="str">
            <v>2018.07.09</v>
          </cell>
          <cell r="AA120" t="str">
            <v>已收</v>
          </cell>
        </row>
        <row r="121">
          <cell r="B121" t="str">
            <v>ACACIA MING</v>
          </cell>
          <cell r="C121" t="str">
            <v>ONE</v>
          </cell>
          <cell r="F121" t="str">
            <v>第6期</v>
          </cell>
          <cell r="I121" t="str">
            <v>2018.07.09-2018.07.24</v>
          </cell>
          <cell r="V121">
            <v>86750.856164383556</v>
          </cell>
          <cell r="Y121" t="str">
            <v>2018.07.03</v>
          </cell>
          <cell r="AA121" t="str">
            <v>已收</v>
          </cell>
        </row>
        <row r="122">
          <cell r="B122" t="str">
            <v>CONMAR HAWK</v>
          </cell>
          <cell r="C122" t="str">
            <v>CMS</v>
          </cell>
          <cell r="F122" t="str">
            <v>第12期</v>
          </cell>
          <cell r="I122" t="str">
            <v>2018.07.12-2018.07.27</v>
          </cell>
          <cell r="V122">
            <v>74604.965753424651</v>
          </cell>
          <cell r="Y122" t="str">
            <v>2018.07.12</v>
          </cell>
          <cell r="AA122" t="str">
            <v>已收</v>
          </cell>
        </row>
        <row r="123">
          <cell r="B123" t="str">
            <v>ACACIA LAN</v>
          </cell>
          <cell r="C123" t="str">
            <v>Heung-A</v>
          </cell>
          <cell r="F123" t="str">
            <v>第6期</v>
          </cell>
          <cell r="I123" t="str">
            <v>2018.07.13-2018.07.28</v>
          </cell>
          <cell r="V123">
            <v>78943.75</v>
          </cell>
          <cell r="Y123" t="str">
            <v>2018.07.16</v>
          </cell>
          <cell r="AA123" t="str">
            <v>已收</v>
          </cell>
        </row>
        <row r="124">
          <cell r="B124" t="str">
            <v>ACACIA ARIES</v>
          </cell>
          <cell r="C124" t="str">
            <v>JZS</v>
          </cell>
          <cell r="F124" t="str">
            <v>第2期</v>
          </cell>
          <cell r="I124" t="str">
            <v>2018.07.06-2018.07.16</v>
          </cell>
          <cell r="V124">
            <v>55263.013698630137</v>
          </cell>
          <cell r="Y124" t="str">
            <v>2018.07.10</v>
          </cell>
          <cell r="AA124" t="str">
            <v>已收</v>
          </cell>
        </row>
        <row r="125">
          <cell r="B125" t="str">
            <v>ACACIA LEO</v>
          </cell>
          <cell r="C125" t="str">
            <v>FESCO</v>
          </cell>
          <cell r="F125" t="str">
            <v>第2期</v>
          </cell>
          <cell r="I125" t="str">
            <v>2018.07.11-2018.07.26</v>
          </cell>
          <cell r="V125">
            <v>217262.962</v>
          </cell>
          <cell r="Y125" t="str">
            <v>2018.07.12</v>
          </cell>
          <cell r="AA125" t="str">
            <v>已收</v>
          </cell>
        </row>
        <row r="126">
          <cell r="B126" t="str">
            <v>JRS CARINA</v>
          </cell>
          <cell r="C126" t="str">
            <v>CCL</v>
          </cell>
          <cell r="F126" t="str">
            <v>第2期</v>
          </cell>
          <cell r="I126" t="str">
            <v>2018.07.15-2018.07.30</v>
          </cell>
          <cell r="V126">
            <v>85225</v>
          </cell>
          <cell r="Y126" t="str">
            <v>2018.07.17</v>
          </cell>
          <cell r="AA126" t="str">
            <v>已收</v>
          </cell>
        </row>
        <row r="127">
          <cell r="B127" t="str">
            <v xml:space="preserve">Heung-A Manila </v>
          </cell>
          <cell r="C127" t="str">
            <v>Heung-A</v>
          </cell>
          <cell r="F127" t="str">
            <v>第1期</v>
          </cell>
          <cell r="I127" t="str">
            <v>2018.07.13-2018.07.27</v>
          </cell>
          <cell r="V127">
            <v>49668.303624999993</v>
          </cell>
          <cell r="Y127" t="str">
            <v>2018.07.20</v>
          </cell>
          <cell r="AA127" t="str">
            <v>已收</v>
          </cell>
        </row>
        <row r="128">
          <cell r="B128" t="str">
            <v>OPDR LISBOA</v>
          </cell>
          <cell r="C128" t="str">
            <v>CMS</v>
          </cell>
          <cell r="F128" t="str">
            <v>第2期</v>
          </cell>
          <cell r="I128" t="str">
            <v>2018.07.13-2018.07.28</v>
          </cell>
          <cell r="V128">
            <v>82257.791095890425</v>
          </cell>
          <cell r="Y128" t="str">
            <v>2018.07.13</v>
          </cell>
          <cell r="AA128" t="str">
            <v>已收</v>
          </cell>
        </row>
        <row r="129">
          <cell r="B129" t="str">
            <v>JRS CORVUS</v>
          </cell>
          <cell r="C129" t="str">
            <v>ONE</v>
          </cell>
          <cell r="F129" t="str">
            <v>第7期</v>
          </cell>
          <cell r="I129" t="str">
            <v>2018.07.19-2018.08.03</v>
          </cell>
          <cell r="V129">
            <v>80540.566164383563</v>
          </cell>
          <cell r="Y129" t="str">
            <v>2018.07.17</v>
          </cell>
          <cell r="AA129" t="str">
            <v>已收</v>
          </cell>
        </row>
        <row r="130">
          <cell r="B130" t="str">
            <v>ACACIA LIBRA</v>
          </cell>
          <cell r="C130" t="str">
            <v>DJS</v>
          </cell>
          <cell r="F130" t="str">
            <v>prefinal</v>
          </cell>
          <cell r="I130" t="str">
            <v>2018.07.13-2018.07.15</v>
          </cell>
          <cell r="V130">
            <v>15594.110091324203</v>
          </cell>
          <cell r="Y130" t="str">
            <v>2018.07.16</v>
          </cell>
          <cell r="AA130" t="str">
            <v>已收</v>
          </cell>
        </row>
        <row r="131">
          <cell r="B131" t="str">
            <v>ACACIA LIBRA</v>
          </cell>
          <cell r="C131" t="str">
            <v>DJS</v>
          </cell>
          <cell r="F131" t="str">
            <v>final</v>
          </cell>
          <cell r="I131" t="str">
            <v>2018.07.13-2018.07.15</v>
          </cell>
          <cell r="V131">
            <v>35126.894903538814</v>
          </cell>
          <cell r="Y131" t="str">
            <v>2018.07.27</v>
          </cell>
          <cell r="AA131" t="str">
            <v>已收</v>
          </cell>
        </row>
        <row r="132">
          <cell r="B132" t="str">
            <v>ACACIA ARIES</v>
          </cell>
          <cell r="C132" t="str">
            <v>JZS</v>
          </cell>
          <cell r="F132" t="str">
            <v>prefinal</v>
          </cell>
          <cell r="I132" t="str">
            <v>2018.07.16-2018.07.21</v>
          </cell>
          <cell r="V132">
            <v>9707.9127534246345</v>
          </cell>
          <cell r="Y132" t="str">
            <v>2018.08.17</v>
          </cell>
          <cell r="AA132" t="str">
            <v>已收</v>
          </cell>
        </row>
        <row r="133">
          <cell r="B133" t="str">
            <v xml:space="preserve">Heung-A Jakarta </v>
          </cell>
          <cell r="C133" t="str">
            <v>Heung-A</v>
          </cell>
          <cell r="F133" t="str">
            <v>第6期</v>
          </cell>
          <cell r="I133" t="str">
            <v>2018.07.18-2018.08.02</v>
          </cell>
          <cell r="V133">
            <v>92758.83</v>
          </cell>
          <cell r="Y133" t="str">
            <v>2018.07.19</v>
          </cell>
          <cell r="AA133" t="str">
            <v>已收</v>
          </cell>
        </row>
        <row r="134">
          <cell r="B134" t="str">
            <v>Heung-A Singapore</v>
          </cell>
          <cell r="C134" t="str">
            <v>SKR</v>
          </cell>
          <cell r="F134" t="str">
            <v>第6期</v>
          </cell>
          <cell r="I134" t="str">
            <v>2018.07.23-2018.08.07</v>
          </cell>
          <cell r="V134">
            <v>98100</v>
          </cell>
          <cell r="Y134" t="str">
            <v>2018.07.24</v>
          </cell>
          <cell r="AA134" t="str">
            <v>已收</v>
          </cell>
        </row>
        <row r="135">
          <cell r="B135" t="str">
            <v>ACACIA MING</v>
          </cell>
          <cell r="C135" t="str">
            <v>ONE</v>
          </cell>
          <cell r="F135" t="str">
            <v>第7期</v>
          </cell>
          <cell r="I135" t="str">
            <v>2018.07.24-2018.08.08</v>
          </cell>
          <cell r="V135">
            <v>76750.856164383556</v>
          </cell>
          <cell r="Y135" t="str">
            <v>2018.08.20</v>
          </cell>
          <cell r="AA135" t="str">
            <v>已收</v>
          </cell>
        </row>
        <row r="136">
          <cell r="B136" t="str">
            <v>ACACIA LIBRA</v>
          </cell>
          <cell r="C136" t="str">
            <v>STX PO</v>
          </cell>
          <cell r="F136" t="str">
            <v>第1期</v>
          </cell>
          <cell r="I136" t="str">
            <v>2018.07.24-2018.08.08</v>
          </cell>
          <cell r="V136">
            <v>276835.27899999998</v>
          </cell>
          <cell r="Y136" t="str">
            <v>2018.07.30</v>
          </cell>
          <cell r="AA136" t="str">
            <v>已收</v>
          </cell>
        </row>
        <row r="137">
          <cell r="B137" t="str">
            <v>CONMAR HAWK</v>
          </cell>
          <cell r="C137" t="str">
            <v>CMS</v>
          </cell>
          <cell r="F137" t="str">
            <v>第13期</v>
          </cell>
          <cell r="I137" t="str">
            <v>2018.07.27-2018.08.11</v>
          </cell>
          <cell r="V137">
            <v>79048.715753424651</v>
          </cell>
          <cell r="Y137" t="str">
            <v>2018.07.27</v>
          </cell>
          <cell r="AA137" t="str">
            <v>已收</v>
          </cell>
        </row>
        <row r="138">
          <cell r="B138" t="str">
            <v>ACACIA LEO</v>
          </cell>
          <cell r="C138" t="str">
            <v>FESCO</v>
          </cell>
          <cell r="F138" t="str">
            <v>第3期</v>
          </cell>
          <cell r="I138" t="str">
            <v>2018.07.26-2018.08.10</v>
          </cell>
          <cell r="V138">
            <v>86481</v>
          </cell>
          <cell r="Y138" t="str">
            <v>2018.07.27</v>
          </cell>
          <cell r="AA138" t="str">
            <v>已收</v>
          </cell>
        </row>
        <row r="139">
          <cell r="B139" t="str">
            <v>JRS CARINA</v>
          </cell>
          <cell r="C139" t="str">
            <v>CCL</v>
          </cell>
          <cell r="F139" t="str">
            <v>第3期</v>
          </cell>
          <cell r="I139" t="str">
            <v>2018.07.30-2018.08.14</v>
          </cell>
          <cell r="V139">
            <v>85225</v>
          </cell>
          <cell r="Y139" t="str">
            <v>2018.08.01</v>
          </cell>
          <cell r="AA139" t="str">
            <v>已收</v>
          </cell>
        </row>
        <row r="140">
          <cell r="B140" t="str">
            <v>OPDR LISBOA</v>
          </cell>
          <cell r="C140" t="str">
            <v>CMS</v>
          </cell>
          <cell r="F140" t="str">
            <v>第3期</v>
          </cell>
          <cell r="I140" t="str">
            <v>2018.07.28-2018.08.12</v>
          </cell>
          <cell r="V140">
            <v>82257.791095890425</v>
          </cell>
          <cell r="Y140" t="str">
            <v>2018.07.27</v>
          </cell>
          <cell r="AA140" t="str">
            <v>已收</v>
          </cell>
        </row>
        <row r="141">
          <cell r="B141" t="str">
            <v>ACACIA MAKOTO</v>
          </cell>
          <cell r="C141" t="str">
            <v>STM</v>
          </cell>
          <cell r="F141" t="str">
            <v>第1期</v>
          </cell>
          <cell r="I141" t="str">
            <v>2018.06.29-2018.07.14</v>
          </cell>
          <cell r="V141">
            <v>181209.8</v>
          </cell>
          <cell r="Y141" t="str">
            <v>2018.09.27</v>
          </cell>
          <cell r="AA141" t="str">
            <v>已收</v>
          </cell>
        </row>
        <row r="142">
          <cell r="B142" t="str">
            <v>ACACIA TAURUS</v>
          </cell>
          <cell r="C142" t="str">
            <v>STM</v>
          </cell>
          <cell r="F142" t="str">
            <v>第1期</v>
          </cell>
          <cell r="I142" t="str">
            <v>2018.07.07-2018.07.22</v>
          </cell>
          <cell r="V142">
            <v>308102.62699999998</v>
          </cell>
          <cell r="Y142" t="str">
            <v>2018.09.27</v>
          </cell>
          <cell r="AA142" t="str">
            <v>已收</v>
          </cell>
        </row>
        <row r="143">
          <cell r="B143" t="str">
            <v>ACACIA MAKOTO</v>
          </cell>
          <cell r="C143" t="str">
            <v>STM</v>
          </cell>
          <cell r="F143" t="str">
            <v>第2期</v>
          </cell>
          <cell r="I143" t="str">
            <v>2018.07.14-2018.07.29</v>
          </cell>
          <cell r="V143">
            <v>91200</v>
          </cell>
          <cell r="Y143" t="str">
            <v>2018.09.27</v>
          </cell>
          <cell r="AA143" t="str">
            <v>已收</v>
          </cell>
        </row>
        <row r="144">
          <cell r="B144" t="str">
            <v>ACACIA LAN</v>
          </cell>
          <cell r="C144" t="str">
            <v>Heung-A</v>
          </cell>
          <cell r="F144" t="str">
            <v>第7期</v>
          </cell>
          <cell r="I144" t="str">
            <v>2018.07.28-2018.07.29</v>
          </cell>
          <cell r="V144">
            <v>5262.9166666666661</v>
          </cell>
          <cell r="Y144" t="str">
            <v>2018.07.30</v>
          </cell>
          <cell r="AA144" t="str">
            <v>已收</v>
          </cell>
        </row>
        <row r="145">
          <cell r="B145" t="str">
            <v>ACACIA LAN</v>
          </cell>
          <cell r="C145" t="str">
            <v>Heung-A</v>
          </cell>
          <cell r="F145" t="str">
            <v>第7期</v>
          </cell>
          <cell r="I145" t="str">
            <v>2018.07.29-2018.08.12</v>
          </cell>
          <cell r="V145">
            <v>71633.333333333343</v>
          </cell>
          <cell r="Y145" t="str">
            <v>2018.07.30</v>
          </cell>
          <cell r="AA145" t="str">
            <v>已收</v>
          </cell>
        </row>
        <row r="146">
          <cell r="B146" t="str">
            <v>ACACIA TAURUS</v>
          </cell>
          <cell r="C146" t="str">
            <v>STM</v>
          </cell>
          <cell r="F146" t="str">
            <v>第2期</v>
          </cell>
          <cell r="I146" t="str">
            <v>2018.07.22-2018.08.06</v>
          </cell>
          <cell r="V146">
            <v>60650</v>
          </cell>
          <cell r="Y146" t="str">
            <v>2018.09.27</v>
          </cell>
          <cell r="AA146" t="str">
            <v>已收</v>
          </cell>
        </row>
        <row r="147">
          <cell r="B147" t="str">
            <v xml:space="preserve">Heung-A Manila </v>
          </cell>
          <cell r="C147" t="str">
            <v>Heung-A</v>
          </cell>
          <cell r="F147" t="str">
            <v>第2期</v>
          </cell>
          <cell r="I147" t="str">
            <v>2018.07.27-2018.08.03</v>
          </cell>
          <cell r="V147">
            <v>44301.25</v>
          </cell>
          <cell r="Y147" t="str">
            <v>2018.07.30</v>
          </cell>
          <cell r="AA147" t="str">
            <v>已收</v>
          </cell>
        </row>
        <row r="148">
          <cell r="B148" t="str">
            <v>ACACIA MAKOTO</v>
          </cell>
          <cell r="C148" t="str">
            <v>STM</v>
          </cell>
          <cell r="F148" t="str">
            <v>第3期</v>
          </cell>
          <cell r="I148" t="str">
            <v>2018.07.29-2018.08.13</v>
          </cell>
          <cell r="V148">
            <v>91200</v>
          </cell>
          <cell r="Y148" t="str">
            <v>2018.10.03</v>
          </cell>
          <cell r="AA148" t="str">
            <v>已收</v>
          </cell>
        </row>
        <row r="149">
          <cell r="B149" t="str">
            <v>CONMAR HAWK</v>
          </cell>
          <cell r="C149" t="str">
            <v>CMS</v>
          </cell>
          <cell r="F149" t="str">
            <v>第14期</v>
          </cell>
          <cell r="I149" t="str">
            <v>2018.08.11-2018.08.26</v>
          </cell>
          <cell r="V149">
            <v>79048.715753424651</v>
          </cell>
          <cell r="Y149" t="str">
            <v>2018.08.13</v>
          </cell>
          <cell r="AA149" t="str">
            <v>已收</v>
          </cell>
        </row>
        <row r="150">
          <cell r="B150" t="str">
            <v>JRS CORVUS</v>
          </cell>
          <cell r="C150" t="str">
            <v>ONE</v>
          </cell>
          <cell r="F150" t="str">
            <v>第8期</v>
          </cell>
          <cell r="I150" t="str">
            <v>2018.08.03-2018.08.18</v>
          </cell>
          <cell r="V150">
            <v>84023.056164383554</v>
          </cell>
          <cell r="Y150" t="str">
            <v>2018.08.01</v>
          </cell>
          <cell r="AA150" t="str">
            <v>已收</v>
          </cell>
        </row>
        <row r="151">
          <cell r="B151" t="str">
            <v>ACACIA LAN</v>
          </cell>
          <cell r="C151" t="str">
            <v>Heung-A</v>
          </cell>
          <cell r="F151" t="str">
            <v>第8期</v>
          </cell>
          <cell r="I151" t="str">
            <v>2018.08.12-2018.08.27</v>
          </cell>
          <cell r="V151">
            <v>76667.820000000007</v>
          </cell>
          <cell r="Y151" t="str">
            <v>2018.08.14</v>
          </cell>
          <cell r="AA151" t="str">
            <v>已收</v>
          </cell>
        </row>
        <row r="152">
          <cell r="B152" t="str">
            <v>ACACIA LIBRA</v>
          </cell>
          <cell r="C152" t="str">
            <v>STX PO</v>
          </cell>
          <cell r="F152" t="str">
            <v>第2期</v>
          </cell>
          <cell r="I152" t="str">
            <v>2018.08.08-2018.08.23</v>
          </cell>
          <cell r="V152">
            <v>117000</v>
          </cell>
          <cell r="Y152" t="str">
            <v>2018.08.07</v>
          </cell>
          <cell r="AA152" t="str">
            <v>已收</v>
          </cell>
        </row>
        <row r="153">
          <cell r="B153" t="str">
            <v>ACACIA MING</v>
          </cell>
          <cell r="C153" t="str">
            <v>ONE</v>
          </cell>
          <cell r="F153" t="str">
            <v>第8期</v>
          </cell>
          <cell r="I153" t="str">
            <v>2018.08.08-2018.08.23</v>
          </cell>
          <cell r="V153">
            <v>86047.506164383551</v>
          </cell>
          <cell r="Y153" t="str">
            <v>2018.08.24</v>
          </cell>
          <cell r="AA153" t="str">
            <v>已收</v>
          </cell>
        </row>
        <row r="154">
          <cell r="B154" t="str">
            <v>OPDR LISBOA</v>
          </cell>
          <cell r="C154" t="str">
            <v>CMS</v>
          </cell>
          <cell r="F154" t="str">
            <v>第4期</v>
          </cell>
          <cell r="I154" t="str">
            <v>2018.08.12-2018.08.27</v>
          </cell>
          <cell r="V154">
            <v>82257.791095890425</v>
          </cell>
          <cell r="Y154" t="str">
            <v>2018.08.13</v>
          </cell>
          <cell r="AA154" t="str">
            <v>已收</v>
          </cell>
        </row>
        <row r="155">
          <cell r="B155" t="str">
            <v>Heung-A Singapore</v>
          </cell>
          <cell r="C155" t="str">
            <v>SKR</v>
          </cell>
          <cell r="F155" t="str">
            <v>第7期</v>
          </cell>
          <cell r="I155" t="str">
            <v>2018.08.07-2018.08.22</v>
          </cell>
          <cell r="V155">
            <v>98100</v>
          </cell>
          <cell r="Y155" t="str">
            <v>2018.08.07</v>
          </cell>
          <cell r="AA155" t="str">
            <v>已收</v>
          </cell>
        </row>
        <row r="156">
          <cell r="B156" t="str">
            <v>JRS CARINA</v>
          </cell>
          <cell r="C156" t="str">
            <v>CCL</v>
          </cell>
          <cell r="F156" t="str">
            <v>第4期</v>
          </cell>
          <cell r="I156" t="str">
            <v>2018.08.14-2018.08.29</v>
          </cell>
          <cell r="V156">
            <v>85225</v>
          </cell>
          <cell r="Y156" t="str">
            <v>2018.08.15</v>
          </cell>
          <cell r="AA156" t="str">
            <v>已收</v>
          </cell>
        </row>
        <row r="157">
          <cell r="B157" t="str">
            <v>ACACIA LEO</v>
          </cell>
          <cell r="C157" t="str">
            <v>FESCO</v>
          </cell>
          <cell r="F157" t="str">
            <v>第4期</v>
          </cell>
          <cell r="I157" t="str">
            <v>2018.08.10-2018.08.25</v>
          </cell>
          <cell r="V157">
            <v>98170.55</v>
          </cell>
          <cell r="Y157" t="str">
            <v>2018.08.08</v>
          </cell>
          <cell r="AA157" t="str">
            <v>已收</v>
          </cell>
        </row>
        <row r="158">
          <cell r="B158" t="str">
            <v>ACACIA TAURUS</v>
          </cell>
          <cell r="C158" t="str">
            <v>STM</v>
          </cell>
          <cell r="F158" t="str">
            <v>第3期</v>
          </cell>
          <cell r="I158" t="str">
            <v>2018.08.06-2018.08.21</v>
          </cell>
          <cell r="V158">
            <v>61055</v>
          </cell>
          <cell r="Y158" t="str">
            <v>2018.10.11</v>
          </cell>
          <cell r="AA158" t="str">
            <v>已收</v>
          </cell>
        </row>
        <row r="159">
          <cell r="B159" t="str">
            <v>ACACIA MAKOTO</v>
          </cell>
          <cell r="C159" t="str">
            <v>STM</v>
          </cell>
          <cell r="F159" t="str">
            <v>第4期</v>
          </cell>
          <cell r="I159" t="str">
            <v>2018.08.13-2018.08.28</v>
          </cell>
          <cell r="V159">
            <v>91200</v>
          </cell>
          <cell r="Y159" t="str">
            <v>2018.10.03</v>
          </cell>
          <cell r="AA159" t="str">
            <v>已收</v>
          </cell>
        </row>
        <row r="160">
          <cell r="B160" t="str">
            <v xml:space="preserve">Heung-A Jakarta </v>
          </cell>
          <cell r="C160" t="str">
            <v>Heung-A</v>
          </cell>
          <cell r="F160" t="str">
            <v>第7期</v>
          </cell>
          <cell r="I160" t="str">
            <v>2018.08.02-2018.08.17</v>
          </cell>
          <cell r="V160">
            <v>93720.49</v>
          </cell>
          <cell r="Y160" t="str">
            <v>2018.08.02</v>
          </cell>
          <cell r="AA160" t="str">
            <v>已收</v>
          </cell>
        </row>
        <row r="161">
          <cell r="B161" t="str">
            <v>ACACIA ARIES</v>
          </cell>
          <cell r="C161" t="str">
            <v>JZS</v>
          </cell>
          <cell r="F161" t="str">
            <v>第1期</v>
          </cell>
          <cell r="I161" t="str">
            <v>2018.08.09-2018.08.24</v>
          </cell>
          <cell r="V161">
            <v>60239.417808219179</v>
          </cell>
          <cell r="Y161" t="str">
            <v>2018.08.17</v>
          </cell>
          <cell r="AA161" t="str">
            <v>已收</v>
          </cell>
        </row>
        <row r="162">
          <cell r="B162" t="str">
            <v xml:space="preserve">Heung-A Jakarta </v>
          </cell>
          <cell r="C162" t="str">
            <v>Heung-A</v>
          </cell>
          <cell r="F162" t="str">
            <v>第8.9期</v>
          </cell>
          <cell r="I162" t="str">
            <v>2018.08.17-2018.09.16</v>
          </cell>
          <cell r="V162">
            <v>10471.859999999986</v>
          </cell>
          <cell r="Y162" t="str">
            <v>2018.08.20</v>
          </cell>
          <cell r="AA162" t="str">
            <v>已收</v>
          </cell>
        </row>
        <row r="163">
          <cell r="B163" t="str">
            <v xml:space="preserve">Heung-A Manila </v>
          </cell>
          <cell r="C163" t="str">
            <v>Heung-A</v>
          </cell>
          <cell r="F163" t="str">
            <v>prefinal</v>
          </cell>
          <cell r="I163" t="str">
            <v>2018.08.03-2018.08.12</v>
          </cell>
          <cell r="V163">
            <v>105247.13674999999</v>
          </cell>
          <cell r="Y163" t="str">
            <v>2018.08.29</v>
          </cell>
          <cell r="AA163" t="str">
            <v>已收</v>
          </cell>
        </row>
        <row r="164">
          <cell r="B164" t="str">
            <v>JRS CORVUS</v>
          </cell>
          <cell r="C164" t="str">
            <v>ONE</v>
          </cell>
          <cell r="F164" t="str">
            <v>第9期</v>
          </cell>
          <cell r="I164" t="str">
            <v>2018.08.18-2018.09.02</v>
          </cell>
          <cell r="V164">
            <v>-3.8356164441211149E-3</v>
          </cell>
          <cell r="Y164" t="str">
            <v>2018.09.14</v>
          </cell>
          <cell r="AA164" t="str">
            <v>已收</v>
          </cell>
        </row>
        <row r="165">
          <cell r="B165" t="str">
            <v xml:space="preserve">Heung-A Jakarta </v>
          </cell>
          <cell r="C165" t="str">
            <v>Heung-A</v>
          </cell>
          <cell r="F165" t="str">
            <v>第10期</v>
          </cell>
          <cell r="I165" t="str">
            <v>2018.09.16-2018.10.01</v>
          </cell>
          <cell r="V165">
            <v>92996.92</v>
          </cell>
          <cell r="Y165" t="str">
            <v>2018.09.17</v>
          </cell>
          <cell r="AA165" t="str">
            <v>已收</v>
          </cell>
        </row>
        <row r="166">
          <cell r="B166" t="str">
            <v>ACACIA LIBRA</v>
          </cell>
          <cell r="C166" t="str">
            <v>STX PO</v>
          </cell>
          <cell r="F166" t="str">
            <v>第3期</v>
          </cell>
          <cell r="I166" t="str">
            <v>2018.08.23-2018.09.07</v>
          </cell>
          <cell r="V166">
            <v>119589.04109589041</v>
          </cell>
          <cell r="Y166" t="str">
            <v>2018.08.27</v>
          </cell>
          <cell r="AA166" t="str">
            <v>已收</v>
          </cell>
        </row>
        <row r="167">
          <cell r="B167" t="str">
            <v>Heung-A Singapore</v>
          </cell>
          <cell r="C167" t="str">
            <v>SKR</v>
          </cell>
          <cell r="F167" t="str">
            <v>第8期</v>
          </cell>
          <cell r="I167" t="str">
            <v>2018.08.22-2018.09.06</v>
          </cell>
          <cell r="V167">
            <v>98100</v>
          </cell>
          <cell r="Y167" t="str">
            <v>2018.08.23</v>
          </cell>
          <cell r="AA167" t="str">
            <v>已收</v>
          </cell>
        </row>
        <row r="168">
          <cell r="B168" t="str">
            <v>ACACIA MING</v>
          </cell>
          <cell r="C168" t="str">
            <v>ONE</v>
          </cell>
          <cell r="F168" t="str">
            <v>第9期</v>
          </cell>
          <cell r="I168" t="str">
            <v>2018.08.23-2018.09.07</v>
          </cell>
          <cell r="V168">
            <v>86409.596164383562</v>
          </cell>
          <cell r="Y168" t="str">
            <v>2018.09.07</v>
          </cell>
          <cell r="AA168" t="str">
            <v>已收</v>
          </cell>
        </row>
        <row r="169">
          <cell r="B169" t="str">
            <v>ACACIA LEO</v>
          </cell>
          <cell r="C169" t="str">
            <v>FESCO</v>
          </cell>
          <cell r="F169" t="str">
            <v>第5期</v>
          </cell>
          <cell r="I169" t="str">
            <v>2018.08.25-2018.09.09</v>
          </cell>
          <cell r="V169">
            <v>99275</v>
          </cell>
          <cell r="Y169" t="str">
            <v>2018.08.23</v>
          </cell>
          <cell r="AA169" t="str">
            <v>已收</v>
          </cell>
        </row>
        <row r="170">
          <cell r="B170" t="str">
            <v>CONMAR HAWK</v>
          </cell>
          <cell r="C170" t="str">
            <v>CMS</v>
          </cell>
          <cell r="F170" t="str">
            <v>第15期</v>
          </cell>
          <cell r="I170" t="str">
            <v>2018.08.26-2018.09.10</v>
          </cell>
          <cell r="V170">
            <v>79048.715753424651</v>
          </cell>
          <cell r="Y170" t="str">
            <v>2018.08.24</v>
          </cell>
          <cell r="AA170" t="str">
            <v>已收</v>
          </cell>
        </row>
        <row r="171">
          <cell r="B171" t="str">
            <v>ACACIA LAN</v>
          </cell>
          <cell r="C171" t="str">
            <v>Heung-A</v>
          </cell>
          <cell r="F171" t="str">
            <v>第9期</v>
          </cell>
          <cell r="I171" t="str">
            <v>2018.08.27-2018.09.11</v>
          </cell>
          <cell r="V171">
            <v>76750</v>
          </cell>
          <cell r="Y171" t="str">
            <v>2018.08.30</v>
          </cell>
          <cell r="AA171" t="str">
            <v>已收</v>
          </cell>
        </row>
        <row r="172">
          <cell r="B172" t="str">
            <v>OPDR LISBOA</v>
          </cell>
          <cell r="C172" t="str">
            <v>CMS</v>
          </cell>
          <cell r="F172" t="str">
            <v>第5期</v>
          </cell>
          <cell r="I172" t="str">
            <v>2018.08.27-2018.09.06</v>
          </cell>
          <cell r="V172">
            <v>54838.527397260274</v>
          </cell>
          <cell r="Y172" t="str">
            <v>2018.09.18</v>
          </cell>
          <cell r="AA172" t="str">
            <v>已收</v>
          </cell>
        </row>
        <row r="173">
          <cell r="B173" t="str">
            <v>JRS CARINA</v>
          </cell>
          <cell r="C173" t="str">
            <v>CCL</v>
          </cell>
          <cell r="F173" t="str">
            <v>第5期</v>
          </cell>
          <cell r="I173" t="str">
            <v>2018.08.29-2018.09.13</v>
          </cell>
          <cell r="V173">
            <v>85225</v>
          </cell>
          <cell r="Y173" t="str">
            <v>2018.09.03</v>
          </cell>
          <cell r="AA173" t="str">
            <v>已收</v>
          </cell>
        </row>
        <row r="174">
          <cell r="B174" t="str">
            <v>ACACIA TAURUS</v>
          </cell>
          <cell r="C174" t="str">
            <v>STM</v>
          </cell>
          <cell r="F174" t="str">
            <v>第4期</v>
          </cell>
          <cell r="I174" t="str">
            <v>2018.08.21-2018.09.05</v>
          </cell>
          <cell r="V174">
            <v>60650</v>
          </cell>
          <cell r="Y174" t="str">
            <v>2018.10.11</v>
          </cell>
          <cell r="AA174" t="str">
            <v>已收</v>
          </cell>
        </row>
        <row r="175">
          <cell r="B175" t="str">
            <v>ACACIA MAKOTO</v>
          </cell>
          <cell r="C175" t="str">
            <v>STM</v>
          </cell>
          <cell r="F175" t="str">
            <v>第5期</v>
          </cell>
          <cell r="I175" t="str">
            <v>2018.08.28-2018.09.12</v>
          </cell>
          <cell r="V175">
            <v>91200</v>
          </cell>
          <cell r="Y175" t="str">
            <v>2018.10.11</v>
          </cell>
          <cell r="AA175" t="str">
            <v>已收</v>
          </cell>
        </row>
        <row r="176">
          <cell r="B176" t="str">
            <v>ACACIA TAURUS</v>
          </cell>
          <cell r="C176" t="str">
            <v>STM</v>
          </cell>
          <cell r="F176" t="str">
            <v>第5期</v>
          </cell>
          <cell r="I176" t="str">
            <v>2018.09.05-2018.09.20</v>
          </cell>
          <cell r="V176">
            <v>60650</v>
          </cell>
          <cell r="Y176" t="str">
            <v>2018.10.19</v>
          </cell>
          <cell r="AA176" t="str">
            <v>已收</v>
          </cell>
        </row>
        <row r="177">
          <cell r="B177" t="str">
            <v>ACACIA TAURUS</v>
          </cell>
          <cell r="C177" t="str">
            <v>STM</v>
          </cell>
          <cell r="F177" t="str">
            <v>第6期</v>
          </cell>
          <cell r="I177" t="str">
            <v>2018.09.20-2018.10.05</v>
          </cell>
          <cell r="V177">
            <v>60290.77</v>
          </cell>
          <cell r="Y177" t="str">
            <v>2018.10.19</v>
          </cell>
          <cell r="AA177" t="str">
            <v>已收</v>
          </cell>
        </row>
        <row r="178">
          <cell r="B178" t="str">
            <v>ACACIA TAURUS</v>
          </cell>
          <cell r="C178" t="str">
            <v>STM</v>
          </cell>
          <cell r="F178" t="str">
            <v>第7期</v>
          </cell>
          <cell r="I178" t="str">
            <v>2018.10.05-2018.10.20</v>
          </cell>
          <cell r="V178">
            <v>60650</v>
          </cell>
          <cell r="Y178" t="str">
            <v>2018.10.25</v>
          </cell>
          <cell r="AA178" t="str">
            <v>已收</v>
          </cell>
        </row>
        <row r="179">
          <cell r="B179" t="str">
            <v xml:space="preserve">Heung-A Manila </v>
          </cell>
          <cell r="C179" t="str">
            <v>STM</v>
          </cell>
          <cell r="F179" t="str">
            <v>第1期</v>
          </cell>
          <cell r="I179" t="str">
            <v>2018.08.25-2018.09.09</v>
          </cell>
          <cell r="V179">
            <v>197476.58000000002</v>
          </cell>
          <cell r="Y179" t="str">
            <v>2018.10.03</v>
          </cell>
          <cell r="AA179" t="str">
            <v>已收</v>
          </cell>
        </row>
        <row r="180">
          <cell r="B180" t="str">
            <v>ACACIA ARIES</v>
          </cell>
          <cell r="C180" t="str">
            <v>JZS</v>
          </cell>
          <cell r="F180" t="str">
            <v>prefinal</v>
          </cell>
          <cell r="I180" t="str">
            <v>2018.08.24-2018.08.28</v>
          </cell>
          <cell r="V180">
            <v>120255.63690989726</v>
          </cell>
          <cell r="Y180" t="str">
            <v>2018.08.27</v>
          </cell>
          <cell r="AA180" t="str">
            <v>已收</v>
          </cell>
        </row>
        <row r="181">
          <cell r="B181" t="str">
            <v>ACACIA VIRGO</v>
          </cell>
          <cell r="C181" t="str">
            <v>APL</v>
          </cell>
          <cell r="F181" t="str">
            <v>第10.11期</v>
          </cell>
          <cell r="I181" t="str">
            <v>2018.08.09-2018.08.26</v>
          </cell>
          <cell r="Y181" t="str">
            <v>2018.08.17</v>
          </cell>
          <cell r="AA181" t="str">
            <v>已收</v>
          </cell>
        </row>
        <row r="182">
          <cell r="B182" t="str">
            <v>ACACIA VIRGO</v>
          </cell>
          <cell r="C182" t="str">
            <v>APL</v>
          </cell>
          <cell r="F182" t="str">
            <v>第10.11期</v>
          </cell>
          <cell r="I182" t="str">
            <v>2018.08.09-2018.08.26</v>
          </cell>
          <cell r="V182">
            <v>237417.47166438357</v>
          </cell>
          <cell r="Y182" t="str">
            <v>2018.08.24</v>
          </cell>
          <cell r="AA182" t="str">
            <v>已收</v>
          </cell>
        </row>
        <row r="183">
          <cell r="B183" t="str">
            <v>ACACIA VIRGO</v>
          </cell>
          <cell r="C183" t="str">
            <v>APL</v>
          </cell>
          <cell r="F183" t="str">
            <v>final</v>
          </cell>
          <cell r="I183" t="str">
            <v>2018.08.09-2018.08.27</v>
          </cell>
          <cell r="V183">
            <v>14027.542377397258</v>
          </cell>
          <cell r="Y183" t="str">
            <v>2019.03.06</v>
          </cell>
          <cell r="AA183" t="str">
            <v>已收</v>
          </cell>
          <cell r="AB183">
            <v>10</v>
          </cell>
        </row>
        <row r="184">
          <cell r="B184" t="str">
            <v>CONMAR HAWK</v>
          </cell>
          <cell r="C184" t="str">
            <v>CMS</v>
          </cell>
          <cell r="F184" t="str">
            <v>第16期</v>
          </cell>
          <cell r="I184" t="str">
            <v>2018.09.10-2018.09.25</v>
          </cell>
          <cell r="V184">
            <v>79048.715753424651</v>
          </cell>
          <cell r="Y184" t="str">
            <v>2018.09.10</v>
          </cell>
          <cell r="AA184" t="str">
            <v>已收</v>
          </cell>
        </row>
        <row r="185">
          <cell r="B185" t="str">
            <v>CONMAR HAWK</v>
          </cell>
          <cell r="C185" t="str">
            <v>CMS</v>
          </cell>
          <cell r="F185" t="str">
            <v>第17期</v>
          </cell>
          <cell r="I185" t="str">
            <v>2018.09.25-2018.10.10</v>
          </cell>
          <cell r="V185">
            <v>75052.915753424648</v>
          </cell>
          <cell r="Y185" t="str">
            <v>2018.09.25</v>
          </cell>
          <cell r="AA185" t="str">
            <v>已收</v>
          </cell>
        </row>
        <row r="186">
          <cell r="B186" t="str">
            <v>ACACIA LIBRA</v>
          </cell>
          <cell r="C186" t="str">
            <v>STX PO</v>
          </cell>
          <cell r="F186" t="str">
            <v>第4期</v>
          </cell>
          <cell r="I186" t="str">
            <v>2018.09.07-2018.09.22</v>
          </cell>
          <cell r="V186">
            <v>117863.01369863014</v>
          </cell>
          <cell r="Y186" t="str">
            <v>2018.09.06</v>
          </cell>
          <cell r="AA186" t="str">
            <v>已收</v>
          </cell>
        </row>
        <row r="187">
          <cell r="B187" t="str">
            <v>ACACIA ARIES</v>
          </cell>
          <cell r="C187" t="str">
            <v>JZS</v>
          </cell>
          <cell r="F187" t="str">
            <v>final</v>
          </cell>
          <cell r="I187" t="str">
            <v>2018.08.24-2018.08.29</v>
          </cell>
          <cell r="V187">
            <v>6100.5837776712142</v>
          </cell>
          <cell r="AA187" t="str">
            <v>待收</v>
          </cell>
        </row>
        <row r="188">
          <cell r="B188" t="str">
            <v>ACACIA VIRGO</v>
          </cell>
          <cell r="C188" t="str">
            <v>VASI</v>
          </cell>
          <cell r="F188" t="str">
            <v>第1期</v>
          </cell>
          <cell r="I188" t="str">
            <v>2018.08.29-2018.09.08</v>
          </cell>
          <cell r="V188">
            <v>63225.8</v>
          </cell>
          <cell r="Y188" t="str">
            <v>2018.09.05</v>
          </cell>
          <cell r="AA188" t="str">
            <v>已收</v>
          </cell>
        </row>
        <row r="189">
          <cell r="B189" t="str">
            <v>Heung-A Singapore</v>
          </cell>
          <cell r="C189" t="str">
            <v>SKR</v>
          </cell>
          <cell r="F189" t="str">
            <v>第9期</v>
          </cell>
          <cell r="I189" t="str">
            <v>2018.09.06-2018.09.21</v>
          </cell>
          <cell r="V189">
            <v>98100</v>
          </cell>
          <cell r="Y189" t="str">
            <v>2018.09.11</v>
          </cell>
          <cell r="AA189" t="str">
            <v>已收</v>
          </cell>
        </row>
        <row r="190">
          <cell r="B190" t="str">
            <v>ACACIA LEO</v>
          </cell>
          <cell r="C190" t="str">
            <v>FESCO</v>
          </cell>
          <cell r="F190" t="str">
            <v>第6期</v>
          </cell>
          <cell r="I190" t="str">
            <v>2018.09.09-2018.09.24</v>
          </cell>
          <cell r="V190">
            <v>97834.48</v>
          </cell>
          <cell r="Y190" t="str">
            <v>2018.09.05</v>
          </cell>
          <cell r="AA190" t="str">
            <v>已收</v>
          </cell>
        </row>
        <row r="191">
          <cell r="B191" t="str">
            <v>ACACIA LAN</v>
          </cell>
          <cell r="C191" t="str">
            <v>Heung-A</v>
          </cell>
          <cell r="F191" t="str">
            <v>第10期</v>
          </cell>
          <cell r="I191" t="str">
            <v>2018.09.11-2018.09.26</v>
          </cell>
          <cell r="V191">
            <v>76750</v>
          </cell>
          <cell r="Y191" t="str">
            <v>2018.09.17</v>
          </cell>
          <cell r="AA191" t="str">
            <v>已收</v>
          </cell>
        </row>
        <row r="192">
          <cell r="B192" t="str">
            <v>ACACIA MING</v>
          </cell>
          <cell r="C192" t="str">
            <v>ONE</v>
          </cell>
          <cell r="F192" t="str">
            <v>第10期</v>
          </cell>
          <cell r="I192" t="str">
            <v>2018.09.07-2018.09.22</v>
          </cell>
          <cell r="V192">
            <v>86371.036164383549</v>
          </cell>
          <cell r="Y192" t="str">
            <v>2018.09.07</v>
          </cell>
          <cell r="AA192" t="str">
            <v>已收</v>
          </cell>
        </row>
        <row r="193">
          <cell r="B193" t="str">
            <v>JRS CORVUS</v>
          </cell>
          <cell r="C193" t="str">
            <v>ONE</v>
          </cell>
          <cell r="F193" t="str">
            <v>第10期</v>
          </cell>
          <cell r="I193" t="str">
            <v>2018.09.02-2018.09.17</v>
          </cell>
          <cell r="V193">
            <v>-3.8356164423021255E-3</v>
          </cell>
          <cell r="Y193" t="str">
            <v>2018.09.14</v>
          </cell>
          <cell r="AA193" t="str">
            <v>已收</v>
          </cell>
        </row>
        <row r="194">
          <cell r="B194" t="str">
            <v>ACACIA TAURUS</v>
          </cell>
          <cell r="C194" t="str">
            <v>KMTC</v>
          </cell>
          <cell r="F194" t="str">
            <v>final</v>
          </cell>
          <cell r="I194" t="str">
            <v>2018.05.20-2018.06.03</v>
          </cell>
          <cell r="V194">
            <v>-349.83999999999992</v>
          </cell>
          <cell r="Y194" t="str">
            <v>2018.09.18</v>
          </cell>
          <cell r="AA194" t="str">
            <v>已收</v>
          </cell>
        </row>
        <row r="195">
          <cell r="B195" t="str">
            <v>ACACIA LEO</v>
          </cell>
          <cell r="C195" t="str">
            <v>FESCO</v>
          </cell>
          <cell r="F195" t="str">
            <v>第7期</v>
          </cell>
          <cell r="I195" t="str">
            <v>2018.09.24-2018.09.30</v>
          </cell>
          <cell r="V195">
            <v>37508.484218333331</v>
          </cell>
          <cell r="Y195" t="str">
            <v>2018.09.24</v>
          </cell>
          <cell r="AA195" t="str">
            <v>已收</v>
          </cell>
        </row>
        <row r="196">
          <cell r="B196" t="str">
            <v>ACACIA LEO</v>
          </cell>
          <cell r="C196" t="str">
            <v>FESCO</v>
          </cell>
          <cell r="F196" t="str">
            <v>第7期</v>
          </cell>
          <cell r="I196" t="str">
            <v>2018.09.30-2018.10.09</v>
          </cell>
          <cell r="V196">
            <v>55166.984456666672</v>
          </cell>
          <cell r="Y196" t="str">
            <v>2018.09.24</v>
          </cell>
          <cell r="AA196" t="str">
            <v>已收</v>
          </cell>
        </row>
        <row r="197">
          <cell r="B197" t="str">
            <v>JRS CORVUS</v>
          </cell>
          <cell r="C197" t="str">
            <v>ONE</v>
          </cell>
          <cell r="F197" t="str">
            <v>第11期</v>
          </cell>
          <cell r="I197" t="str">
            <v>2018.09.17-2018.10.02</v>
          </cell>
          <cell r="V197">
            <v>149312.26616438356</v>
          </cell>
          <cell r="Y197" t="str">
            <v>2018.09.14</v>
          </cell>
          <cell r="AA197" t="str">
            <v>已收</v>
          </cell>
        </row>
        <row r="198">
          <cell r="B198" t="str">
            <v>ACACIA MING</v>
          </cell>
          <cell r="C198" t="str">
            <v>ONE</v>
          </cell>
          <cell r="F198" t="str">
            <v>第11期</v>
          </cell>
          <cell r="I198" t="str">
            <v>2018.09.22-2018.10.07</v>
          </cell>
          <cell r="V198">
            <v>86750.856164383556</v>
          </cell>
          <cell r="Y198" t="str">
            <v>2018.10.25</v>
          </cell>
          <cell r="AA198" t="str">
            <v>已收</v>
          </cell>
        </row>
        <row r="199">
          <cell r="B199" t="str">
            <v>ACACIA VIRGO</v>
          </cell>
          <cell r="C199" t="str">
            <v>SNL</v>
          </cell>
          <cell r="F199" t="str">
            <v>第1期</v>
          </cell>
          <cell r="I199" t="str">
            <v>2018.09.09-2018.09.14</v>
          </cell>
          <cell r="V199">
            <v>40324.199999999997</v>
          </cell>
          <cell r="Y199" t="str">
            <v>2018.09.14</v>
          </cell>
          <cell r="AA199" t="str">
            <v>已收</v>
          </cell>
        </row>
        <row r="200">
          <cell r="B200" t="str">
            <v>ACACIA VIRGO</v>
          </cell>
          <cell r="C200" t="str">
            <v>SNL</v>
          </cell>
          <cell r="F200" t="str">
            <v>第2期</v>
          </cell>
          <cell r="I200" t="str">
            <v>2018.09.14-2018.09.19</v>
          </cell>
          <cell r="V200">
            <v>39200</v>
          </cell>
          <cell r="Y200" t="str">
            <v>2018.09.17</v>
          </cell>
          <cell r="AA200" t="str">
            <v>已收</v>
          </cell>
        </row>
        <row r="201">
          <cell r="B201" t="str">
            <v>ACACIA VIRGO</v>
          </cell>
          <cell r="C201" t="str">
            <v>SNL</v>
          </cell>
          <cell r="F201" t="str">
            <v>prefinal</v>
          </cell>
          <cell r="I201" t="str">
            <v>2018.09.19-2018.09.26</v>
          </cell>
          <cell r="V201">
            <v>34452.467399999965</v>
          </cell>
          <cell r="Y201" t="str">
            <v>2018.10.09</v>
          </cell>
          <cell r="AA201" t="str">
            <v>已收</v>
          </cell>
        </row>
        <row r="202">
          <cell r="B202" t="str">
            <v>JRS CARINA</v>
          </cell>
          <cell r="C202" t="str">
            <v>CCL</v>
          </cell>
          <cell r="F202" t="str">
            <v>第6期</v>
          </cell>
          <cell r="I202" t="str">
            <v>2018.09.13-2018.09.28</v>
          </cell>
          <cell r="V202">
            <v>84773.9</v>
          </cell>
          <cell r="Y202" t="str">
            <v>2018.09.19</v>
          </cell>
          <cell r="AA202" t="str">
            <v>已收</v>
          </cell>
        </row>
        <row r="203">
          <cell r="B203" t="str">
            <v>ACACIA LIBRA</v>
          </cell>
          <cell r="C203" t="str">
            <v>STX PO</v>
          </cell>
          <cell r="F203" t="str">
            <v>prefinal</v>
          </cell>
          <cell r="I203" t="str">
            <v>2018.09.22-2018.10.24</v>
          </cell>
          <cell r="V203">
            <v>54241.095890410972</v>
          </cell>
          <cell r="Y203" t="str">
            <v>2018.09.27</v>
          </cell>
          <cell r="AA203" t="str">
            <v>已收</v>
          </cell>
        </row>
        <row r="204">
          <cell r="B204" t="str">
            <v>ACACIA ARIES</v>
          </cell>
          <cell r="C204" t="str">
            <v>SCP</v>
          </cell>
          <cell r="F204" t="str">
            <v>第1期</v>
          </cell>
          <cell r="I204" t="str">
            <v>2018.09.13-2018.09.28</v>
          </cell>
          <cell r="V204">
            <v>195585.38699999999</v>
          </cell>
          <cell r="Y204" t="str">
            <v>2018.09.25</v>
          </cell>
          <cell r="AA204" t="str">
            <v>已收</v>
          </cell>
        </row>
        <row r="205">
          <cell r="B205" t="str">
            <v>ACACIA LAN</v>
          </cell>
          <cell r="C205" t="str">
            <v>Heung-A</v>
          </cell>
          <cell r="F205" t="str">
            <v>第11期</v>
          </cell>
          <cell r="I205" t="str">
            <v>2018.09.26-2018.10.11</v>
          </cell>
          <cell r="V205">
            <v>76750</v>
          </cell>
          <cell r="Y205" t="str">
            <v>2018.09.28</v>
          </cell>
          <cell r="AA205" t="str">
            <v>已收</v>
          </cell>
        </row>
        <row r="206">
          <cell r="B206" t="str">
            <v>ACACIA LAN</v>
          </cell>
          <cell r="C206" t="str">
            <v>Heung-A</v>
          </cell>
          <cell r="F206" t="str">
            <v>第12期</v>
          </cell>
          <cell r="I206" t="str">
            <v>2018.10.11-2018.10.26</v>
          </cell>
          <cell r="V206">
            <v>76750</v>
          </cell>
          <cell r="Y206" t="str">
            <v>2018.10.31</v>
          </cell>
          <cell r="AA206" t="str">
            <v>已收</v>
          </cell>
        </row>
        <row r="207">
          <cell r="B207" t="str">
            <v>Heung-A Singapore</v>
          </cell>
          <cell r="C207" t="str">
            <v>SKR</v>
          </cell>
          <cell r="F207" t="str">
            <v>prefinal</v>
          </cell>
          <cell r="I207" t="str">
            <v>2018.09.21-2018.10.09</v>
          </cell>
          <cell r="V207">
            <v>45720</v>
          </cell>
          <cell r="Y207" t="str">
            <v>2018.10.02</v>
          </cell>
          <cell r="AA207" t="str">
            <v>已收</v>
          </cell>
        </row>
        <row r="208">
          <cell r="B208" t="str">
            <v>ACACIA MAKOTO</v>
          </cell>
          <cell r="C208" t="str">
            <v>STM</v>
          </cell>
          <cell r="F208" t="str">
            <v>第6期</v>
          </cell>
          <cell r="I208" t="str">
            <v>2018.09.12-2018.09.27</v>
          </cell>
          <cell r="V208">
            <v>91200</v>
          </cell>
          <cell r="Y208" t="str">
            <v>2018.10.11</v>
          </cell>
          <cell r="AA208" t="str">
            <v>已收</v>
          </cell>
        </row>
        <row r="209">
          <cell r="B209" t="str">
            <v>CONMAR HAWK</v>
          </cell>
          <cell r="C209" t="str">
            <v>CMS</v>
          </cell>
          <cell r="F209" t="str">
            <v>第18期</v>
          </cell>
          <cell r="I209" t="str">
            <v>2018.10.10-2018.10.25</v>
          </cell>
          <cell r="V209">
            <v>79048.715753424651</v>
          </cell>
          <cell r="Y209" t="str">
            <v>2018.10.08</v>
          </cell>
          <cell r="AA209" t="str">
            <v>已收</v>
          </cell>
        </row>
        <row r="210">
          <cell r="B210" t="str">
            <v>CONMAR HAWK</v>
          </cell>
          <cell r="C210" t="str">
            <v>CMS</v>
          </cell>
          <cell r="F210" t="str">
            <v>第19期</v>
          </cell>
          <cell r="I210" t="str">
            <v>2018.10.25-2018.11.09</v>
          </cell>
          <cell r="V210">
            <v>79048.715753424651</v>
          </cell>
          <cell r="Y210" t="str">
            <v>2018.10.25</v>
          </cell>
          <cell r="AA210" t="str">
            <v>已收</v>
          </cell>
        </row>
        <row r="211">
          <cell r="B211" t="str">
            <v xml:space="preserve">Heung-A Jakarta </v>
          </cell>
          <cell r="C211" t="str">
            <v>Heung-A</v>
          </cell>
          <cell r="F211" t="str">
            <v>第11期</v>
          </cell>
          <cell r="I211" t="str">
            <v>2018.10.01-2018.10.04</v>
          </cell>
          <cell r="V211">
            <v>18986.25</v>
          </cell>
          <cell r="Y211" t="str">
            <v>2018.10.17</v>
          </cell>
          <cell r="AA211" t="str">
            <v>已收</v>
          </cell>
        </row>
        <row r="212">
          <cell r="B212" t="str">
            <v xml:space="preserve">Heung-A Jakarta </v>
          </cell>
          <cell r="C212" t="str">
            <v>Heung-A</v>
          </cell>
          <cell r="F212" t="str">
            <v>第11期</v>
          </cell>
          <cell r="I212" t="str">
            <v>2018.10.04-2018.10.16</v>
          </cell>
          <cell r="V212">
            <v>70935</v>
          </cell>
          <cell r="Y212" t="str">
            <v>2018.10.17</v>
          </cell>
          <cell r="AA212" t="str">
            <v>已收</v>
          </cell>
        </row>
        <row r="213">
          <cell r="B213" t="str">
            <v>OPDR LISBOA</v>
          </cell>
          <cell r="C213" t="str">
            <v>CMS</v>
          </cell>
          <cell r="F213" t="str">
            <v>prefinal</v>
          </cell>
          <cell r="I213" t="str">
            <v>2018.09.06-2018.09.25</v>
          </cell>
          <cell r="V213">
            <v>30871.412364726017</v>
          </cell>
          <cell r="Y213" t="str">
            <v>2018.11.02</v>
          </cell>
          <cell r="AA213" t="str">
            <v>已收</v>
          </cell>
        </row>
        <row r="214">
          <cell r="B214" t="str">
            <v>ACACIA ARIES</v>
          </cell>
          <cell r="C214" t="str">
            <v>SCP</v>
          </cell>
          <cell r="F214" t="str">
            <v>第2期</v>
          </cell>
          <cell r="I214" t="str">
            <v>2018.09.28-2018.10.13</v>
          </cell>
          <cell r="V214">
            <v>75075</v>
          </cell>
          <cell r="Y214" t="str">
            <v>2018.09.28</v>
          </cell>
          <cell r="AA214" t="str">
            <v>已收</v>
          </cell>
        </row>
        <row r="215">
          <cell r="B215" t="str">
            <v>JRS CARINA</v>
          </cell>
          <cell r="C215" t="str">
            <v>CCL</v>
          </cell>
          <cell r="F215" t="str">
            <v>第7期</v>
          </cell>
          <cell r="I215" t="str">
            <v>2018.09.28-2018.10.13</v>
          </cell>
          <cell r="V215">
            <v>103366.74</v>
          </cell>
          <cell r="Y215" t="str">
            <v>2018.10.02</v>
          </cell>
          <cell r="AA215" t="str">
            <v>已收</v>
          </cell>
        </row>
        <row r="216">
          <cell r="B216" t="str">
            <v>JRS CORVUS</v>
          </cell>
          <cell r="C216" t="str">
            <v>ONE</v>
          </cell>
          <cell r="F216" t="str">
            <v>第12期</v>
          </cell>
          <cell r="I216" t="str">
            <v>2018.10.02-2018.10.17</v>
          </cell>
          <cell r="V216">
            <v>82307.106164383556</v>
          </cell>
          <cell r="Y216" t="str">
            <v>2018.09.28</v>
          </cell>
          <cell r="AA216" t="str">
            <v>已收</v>
          </cell>
        </row>
        <row r="217">
          <cell r="B217" t="str">
            <v>ACACIA LEO</v>
          </cell>
          <cell r="C217" t="str">
            <v>FESCO</v>
          </cell>
          <cell r="F217" t="str">
            <v>第8期</v>
          </cell>
          <cell r="I217" t="str">
            <v>2018.10.09-2018.10.24</v>
          </cell>
          <cell r="V217">
            <v>89150</v>
          </cell>
          <cell r="Y217" t="str">
            <v>2018.10.15</v>
          </cell>
          <cell r="AA217" t="str">
            <v>已收</v>
          </cell>
        </row>
        <row r="218">
          <cell r="B218" t="str">
            <v>ACACIA MAKOTO</v>
          </cell>
          <cell r="C218" t="str">
            <v>STM</v>
          </cell>
          <cell r="F218" t="str">
            <v>第7期</v>
          </cell>
          <cell r="I218" t="str">
            <v>2018.09.27-2018.10.12</v>
          </cell>
          <cell r="V218">
            <v>89144.43</v>
          </cell>
          <cell r="Y218" t="str">
            <v>2018.10.19</v>
          </cell>
          <cell r="AA218" t="str">
            <v>已收</v>
          </cell>
        </row>
        <row r="219">
          <cell r="B219" t="str">
            <v>ACACIA MAKOTO</v>
          </cell>
          <cell r="C219" t="str">
            <v>STM</v>
          </cell>
          <cell r="F219" t="str">
            <v>第8期</v>
          </cell>
          <cell r="I219" t="str">
            <v>2018.10.12-2018.10.27</v>
          </cell>
          <cell r="V219">
            <v>91200</v>
          </cell>
          <cell r="Y219" t="str">
            <v>2018.10.19</v>
          </cell>
          <cell r="AA219" t="str">
            <v>已收</v>
          </cell>
        </row>
        <row r="220">
          <cell r="B220" t="str">
            <v>ACACIA TAURUS</v>
          </cell>
          <cell r="C220" t="str">
            <v>STM</v>
          </cell>
          <cell r="F220" t="str">
            <v>第8期</v>
          </cell>
          <cell r="I220" t="str">
            <v>2018.10.20-2018.11.04</v>
          </cell>
          <cell r="V220">
            <v>60650</v>
          </cell>
          <cell r="Y220" t="str">
            <v>2018.10.25</v>
          </cell>
          <cell r="AA220" t="str">
            <v>已收</v>
          </cell>
        </row>
        <row r="221">
          <cell r="B221" t="str">
            <v>JRS CARINA</v>
          </cell>
          <cell r="C221" t="str">
            <v>CCL</v>
          </cell>
          <cell r="F221" t="str">
            <v>第8期</v>
          </cell>
          <cell r="I221" t="str">
            <v>2018.10.13-2018.10.28</v>
          </cell>
          <cell r="V221">
            <v>85225</v>
          </cell>
          <cell r="Y221" t="str">
            <v>2018.10.15</v>
          </cell>
          <cell r="AA221" t="str">
            <v>已收</v>
          </cell>
        </row>
        <row r="222">
          <cell r="B222" t="str">
            <v>ACACIA ARIES</v>
          </cell>
          <cell r="C222" t="str">
            <v>SCP</v>
          </cell>
          <cell r="F222" t="str">
            <v>第3期</v>
          </cell>
          <cell r="I222" t="str">
            <v>2018.10.13-2018.10.28</v>
          </cell>
          <cell r="V222">
            <v>75075</v>
          </cell>
          <cell r="Y222" t="str">
            <v>2018.10.16</v>
          </cell>
          <cell r="AA222" t="str">
            <v>已收</v>
          </cell>
        </row>
        <row r="223">
          <cell r="B223" t="str">
            <v xml:space="preserve">Heung-A Jakarta </v>
          </cell>
          <cell r="C223" t="str">
            <v>Heung-A</v>
          </cell>
          <cell r="F223" t="str">
            <v>第12期</v>
          </cell>
          <cell r="I223" t="str">
            <v>2018.10.16-2018.10.31</v>
          </cell>
          <cell r="V223">
            <v>88668.75</v>
          </cell>
          <cell r="Y223" t="str">
            <v>2018.10.19</v>
          </cell>
          <cell r="AA223" t="str">
            <v>已收</v>
          </cell>
        </row>
        <row r="224">
          <cell r="B224" t="str">
            <v>Heung-A Singapore</v>
          </cell>
          <cell r="C224" t="str">
            <v>SKR</v>
          </cell>
          <cell r="F224" t="str">
            <v>final</v>
          </cell>
          <cell r="I224" t="str">
            <v>2018.10.09-2018.10.11</v>
          </cell>
          <cell r="V224">
            <v>-1387.2456000000047</v>
          </cell>
          <cell r="AA224" t="str">
            <v>待收</v>
          </cell>
        </row>
        <row r="225">
          <cell r="B225" t="str">
            <v>ACACIA MAKOTO</v>
          </cell>
          <cell r="C225" t="str">
            <v>STM</v>
          </cell>
          <cell r="F225" t="str">
            <v>第9期</v>
          </cell>
          <cell r="I225" t="str">
            <v>2018.10.27-2018.11.11</v>
          </cell>
          <cell r="V225">
            <v>91200</v>
          </cell>
          <cell r="Y225" t="str">
            <v>2018.10.25</v>
          </cell>
          <cell r="AA225" t="str">
            <v>已收</v>
          </cell>
        </row>
        <row r="226">
          <cell r="B226" t="str">
            <v>OPDR LISBOA</v>
          </cell>
          <cell r="C226" t="str">
            <v>MIS</v>
          </cell>
          <cell r="F226" t="str">
            <v>第1期</v>
          </cell>
          <cell r="I226" t="str">
            <v>2018.10.12-2018.10.27</v>
          </cell>
          <cell r="V226">
            <v>179874.65568493149</v>
          </cell>
          <cell r="Y226" t="str">
            <v>2018.10.16</v>
          </cell>
          <cell r="AA226" t="str">
            <v>已收</v>
          </cell>
        </row>
        <row r="227">
          <cell r="B227" t="str">
            <v>JRS CORVUS</v>
          </cell>
          <cell r="C227" t="str">
            <v>ONE</v>
          </cell>
          <cell r="F227" t="str">
            <v>第13期</v>
          </cell>
          <cell r="I227" t="str">
            <v>2018.10.17-2018.11.01</v>
          </cell>
          <cell r="V227">
            <v>82307.106164383556</v>
          </cell>
          <cell r="Y227" t="str">
            <v>2018.10.12</v>
          </cell>
          <cell r="AA227" t="str">
            <v>已收</v>
          </cell>
        </row>
        <row r="228">
          <cell r="B228" t="str">
            <v>ACACIA VIRGO</v>
          </cell>
          <cell r="C228" t="str">
            <v>CMS</v>
          </cell>
          <cell r="F228" t="str">
            <v>第1期</v>
          </cell>
          <cell r="I228" t="str">
            <v>2018.10.13-2018.10.28</v>
          </cell>
          <cell r="V228">
            <v>266089.02616438351</v>
          </cell>
          <cell r="Y228" t="str">
            <v>2018.10.23</v>
          </cell>
          <cell r="AA228" t="str">
            <v>已收</v>
          </cell>
        </row>
        <row r="229">
          <cell r="B229" t="str">
            <v>ACACIA LEO</v>
          </cell>
          <cell r="C229" t="str">
            <v>FESCO</v>
          </cell>
          <cell r="F229" t="str">
            <v>第9期</v>
          </cell>
          <cell r="I229" t="str">
            <v>2018.10.24-2018.11.08</v>
          </cell>
          <cell r="V229">
            <v>87458.91</v>
          </cell>
          <cell r="Y229" t="str">
            <v>2018.10.22</v>
          </cell>
          <cell r="AA229" t="str">
            <v>已收</v>
          </cell>
        </row>
        <row r="230">
          <cell r="B230" t="str">
            <v>JRS CARINA</v>
          </cell>
          <cell r="C230" t="str">
            <v>CCL</v>
          </cell>
          <cell r="F230" t="str">
            <v>第9期</v>
          </cell>
          <cell r="I230" t="str">
            <v>2018.10.28-2018.11.12</v>
          </cell>
          <cell r="V230">
            <v>84516.17</v>
          </cell>
          <cell r="Y230" t="str">
            <v>2018.10.29</v>
          </cell>
          <cell r="AA230" t="str">
            <v>已收</v>
          </cell>
        </row>
        <row r="231">
          <cell r="B231" t="str">
            <v>ACACIA LIBRA</v>
          </cell>
          <cell r="C231" t="str">
            <v>HMM</v>
          </cell>
          <cell r="F231" t="str">
            <v>final</v>
          </cell>
          <cell r="I231" t="str">
            <v>2018.06.07-2018.06.21</v>
          </cell>
          <cell r="V231">
            <v>3925.3500000000004</v>
          </cell>
          <cell r="Y231" t="str">
            <v>2018.10.30</v>
          </cell>
          <cell r="AA231" t="str">
            <v>已收</v>
          </cell>
        </row>
        <row r="232">
          <cell r="B232" t="str">
            <v>ACACIA MING</v>
          </cell>
          <cell r="C232" t="str">
            <v>ONE</v>
          </cell>
          <cell r="F232" t="str">
            <v>第12期</v>
          </cell>
          <cell r="I232" t="str">
            <v>2018.10.07-2018.10.20</v>
          </cell>
          <cell r="V232">
            <v>75184.075342465745</v>
          </cell>
          <cell r="Y232" t="str">
            <v>2018.10.25</v>
          </cell>
          <cell r="AA232" t="str">
            <v>已收</v>
          </cell>
        </row>
        <row r="233">
          <cell r="B233" t="str">
            <v>ACACIA MING</v>
          </cell>
          <cell r="C233" t="str">
            <v>ONE</v>
          </cell>
          <cell r="F233" t="str">
            <v>第12期</v>
          </cell>
          <cell r="I233" t="str">
            <v>2018.10.20-2018.10.22</v>
          </cell>
          <cell r="V233">
            <v>10579.280821917808</v>
          </cell>
          <cell r="Y233" t="str">
            <v>2018.10.25</v>
          </cell>
          <cell r="AA233" t="str">
            <v>已收</v>
          </cell>
        </row>
        <row r="234">
          <cell r="B234" t="str">
            <v>JRS CORVUS</v>
          </cell>
          <cell r="C234" t="str">
            <v>ONE</v>
          </cell>
          <cell r="F234" t="str">
            <v>第14期</v>
          </cell>
          <cell r="I234" t="str">
            <v>2018.11.01-2018.11.16</v>
          </cell>
          <cell r="V234">
            <v>174027.33616438357</v>
          </cell>
          <cell r="Y234" t="str">
            <v>2018.10.29</v>
          </cell>
          <cell r="AA234" t="str">
            <v>已收</v>
          </cell>
        </row>
        <row r="235">
          <cell r="B235" t="str">
            <v xml:space="preserve">Heung-A Manila </v>
          </cell>
          <cell r="C235" t="str">
            <v>STM</v>
          </cell>
          <cell r="F235" t="str">
            <v>prefinal</v>
          </cell>
          <cell r="I235" t="str">
            <v>2018.09.09-2018.09.13</v>
          </cell>
          <cell r="V235">
            <v>-161262.85041666668</v>
          </cell>
          <cell r="Y235" t="str">
            <v>2018.11.01</v>
          </cell>
          <cell r="AA235" t="str">
            <v>已收</v>
          </cell>
        </row>
        <row r="236">
          <cell r="B236" t="str">
            <v xml:space="preserve">Heung-A Manila </v>
          </cell>
          <cell r="C236" t="str">
            <v>STM</v>
          </cell>
          <cell r="F236" t="str">
            <v>第1期</v>
          </cell>
          <cell r="I236" t="str">
            <v>2018.09.29-2018.10.14</v>
          </cell>
          <cell r="V236">
            <v>245678.11000000002</v>
          </cell>
          <cell r="Y236" t="str">
            <v>2018.11.01</v>
          </cell>
          <cell r="AA236" t="str">
            <v>已收</v>
          </cell>
        </row>
        <row r="237">
          <cell r="B237" t="str">
            <v>ACACIA LIBRA</v>
          </cell>
          <cell r="C237" t="str">
            <v>STX PO</v>
          </cell>
          <cell r="F237" t="str">
            <v>prefinal2</v>
          </cell>
          <cell r="I237" t="str">
            <v>2018.09.22-2018.11.09</v>
          </cell>
          <cell r="V237">
            <v>69479.900054794532</v>
          </cell>
          <cell r="Y237" t="str">
            <v>2018.11.14</v>
          </cell>
          <cell r="AA237" t="str">
            <v>已收</v>
          </cell>
        </row>
        <row r="238">
          <cell r="B238" t="str">
            <v>ACACIA MING</v>
          </cell>
          <cell r="C238" t="str">
            <v>ONE</v>
          </cell>
          <cell r="F238" t="str">
            <v>第13期</v>
          </cell>
          <cell r="I238" t="str">
            <v>2018.10.22-2018.11.06</v>
          </cell>
          <cell r="V238">
            <v>60502.216164383557</v>
          </cell>
          <cell r="Y238" t="str">
            <v>2018.10.25</v>
          </cell>
          <cell r="AA238" t="str">
            <v>已收</v>
          </cell>
        </row>
        <row r="239">
          <cell r="B239" t="str">
            <v>ACACIA MING</v>
          </cell>
          <cell r="C239" t="str">
            <v>ONE</v>
          </cell>
          <cell r="F239" t="str">
            <v>第13期</v>
          </cell>
          <cell r="I239" t="str">
            <v>2018.10.22-2018.11.06</v>
          </cell>
          <cell r="V239">
            <v>18842.39</v>
          </cell>
          <cell r="Y239" t="str">
            <v>2018.10.16</v>
          </cell>
          <cell r="AA239" t="str">
            <v>已收</v>
          </cell>
        </row>
        <row r="240">
          <cell r="B240" t="str">
            <v>ACACIA MING</v>
          </cell>
          <cell r="C240" t="str">
            <v>ONE</v>
          </cell>
          <cell r="F240" t="str">
            <v>第14期</v>
          </cell>
          <cell r="I240" t="str">
            <v>2018.11.06-2018.11.21</v>
          </cell>
          <cell r="V240">
            <v>80454.606164383556</v>
          </cell>
          <cell r="Y240" t="str">
            <v>2018.10.30</v>
          </cell>
          <cell r="AA240" t="str">
            <v>已收</v>
          </cell>
        </row>
        <row r="241">
          <cell r="B241" t="str">
            <v>OPDR LISBOA</v>
          </cell>
          <cell r="C241" t="str">
            <v>MIS</v>
          </cell>
          <cell r="F241" t="str">
            <v>第2期</v>
          </cell>
          <cell r="I241" t="str">
            <v>2018.10.27-2018.11.11</v>
          </cell>
          <cell r="V241">
            <v>76036.900684931519</v>
          </cell>
          <cell r="Y241" t="str">
            <v>2018.10.31</v>
          </cell>
          <cell r="AA241" t="str">
            <v>已收</v>
          </cell>
        </row>
        <row r="242">
          <cell r="B242" t="str">
            <v>ACACIA VIRGO</v>
          </cell>
          <cell r="C242" t="str">
            <v>CMS</v>
          </cell>
          <cell r="F242" t="str">
            <v>第2期</v>
          </cell>
          <cell r="I242" t="str">
            <v>2018.10.28-2018.11.12</v>
          </cell>
          <cell r="V242">
            <v>114894.60616438356</v>
          </cell>
          <cell r="Y242" t="str">
            <v>2018.10.26</v>
          </cell>
          <cell r="AA242" t="str">
            <v>已收</v>
          </cell>
        </row>
        <row r="243">
          <cell r="B243" t="str">
            <v>ACACIA ARIES</v>
          </cell>
          <cell r="C243" t="str">
            <v>SCP</v>
          </cell>
          <cell r="F243" t="str">
            <v>第4期</v>
          </cell>
          <cell r="I243" t="str">
            <v>2018.10.28-2018.11.12</v>
          </cell>
          <cell r="V243">
            <v>75075</v>
          </cell>
          <cell r="Y243" t="str">
            <v>2018.11.02</v>
          </cell>
          <cell r="AA243" t="str">
            <v>已收</v>
          </cell>
        </row>
        <row r="244">
          <cell r="B244" t="str">
            <v xml:space="preserve">Heung-A Jakarta </v>
          </cell>
          <cell r="C244" t="str">
            <v>Heung-A</v>
          </cell>
          <cell r="F244" t="str">
            <v>第13期</v>
          </cell>
          <cell r="I244" t="str">
            <v>2018.10.31-2018.11.15</v>
          </cell>
          <cell r="V244">
            <v>87530.79</v>
          </cell>
          <cell r="Y244" t="str">
            <v>2018.11.13</v>
          </cell>
          <cell r="AA244" t="str">
            <v>已收</v>
          </cell>
        </row>
        <row r="245">
          <cell r="B245" t="str">
            <v>ACACIA TAURUS</v>
          </cell>
          <cell r="C245" t="str">
            <v>STM</v>
          </cell>
          <cell r="F245" t="str">
            <v>第9期</v>
          </cell>
          <cell r="I245" t="str">
            <v>2018.11.04-2018.11.19</v>
          </cell>
          <cell r="V245">
            <v>60300.06</v>
          </cell>
          <cell r="Y245" t="str">
            <v>2018.11.01</v>
          </cell>
          <cell r="AA245" t="str">
            <v>已收</v>
          </cell>
        </row>
        <row r="246">
          <cell r="B246" t="str">
            <v>ACACIA LEO</v>
          </cell>
          <cell r="C246" t="str">
            <v>FESCO</v>
          </cell>
          <cell r="F246" t="str">
            <v>第10期</v>
          </cell>
          <cell r="I246" t="str">
            <v>2018.11.08-2018.11.23</v>
          </cell>
          <cell r="V246">
            <v>88722.74</v>
          </cell>
          <cell r="Y246" t="str">
            <v>2018.11.09</v>
          </cell>
          <cell r="AA246" t="str">
            <v>已收</v>
          </cell>
        </row>
        <row r="247">
          <cell r="B247" t="str">
            <v>CONMAR HAWK</v>
          </cell>
          <cell r="C247" t="str">
            <v>CMS</v>
          </cell>
          <cell r="F247" t="str">
            <v>第20期</v>
          </cell>
          <cell r="I247" t="str">
            <v>2018.11.09-2018.11.24</v>
          </cell>
          <cell r="V247">
            <v>79048.715753424651</v>
          </cell>
          <cell r="Y247" t="str">
            <v>2018.11.09</v>
          </cell>
          <cell r="AA247" t="str">
            <v>已收</v>
          </cell>
        </row>
        <row r="248">
          <cell r="B248" t="str">
            <v>JRS CARINA</v>
          </cell>
          <cell r="C248" t="str">
            <v>CCL</v>
          </cell>
          <cell r="F248" t="str">
            <v>第10期</v>
          </cell>
          <cell r="I248" t="str">
            <v>2018.11.12-2018.11.27</v>
          </cell>
          <cell r="V248">
            <v>85225</v>
          </cell>
          <cell r="Y248" t="str">
            <v>2018.11.15</v>
          </cell>
          <cell r="AA248" t="str">
            <v>已收</v>
          </cell>
        </row>
        <row r="249">
          <cell r="B249" t="str">
            <v>ACACIA LAN</v>
          </cell>
          <cell r="C249" t="str">
            <v>Heung-A</v>
          </cell>
          <cell r="F249" t="str">
            <v>第13期</v>
          </cell>
          <cell r="I249" t="str">
            <v>2018.10.26-2018.11.10</v>
          </cell>
          <cell r="V249">
            <v>76750</v>
          </cell>
          <cell r="Y249" t="str">
            <v>2018.11.09</v>
          </cell>
          <cell r="AA249" t="str">
            <v>已收</v>
          </cell>
        </row>
        <row r="250">
          <cell r="B250" t="str">
            <v>ACACIA TAURUS</v>
          </cell>
          <cell r="C250" t="str">
            <v>DYS</v>
          </cell>
          <cell r="F250" t="str">
            <v>final</v>
          </cell>
          <cell r="I250" t="str">
            <v>2018.04.20-2018.04.24</v>
          </cell>
          <cell r="V250">
            <v>2521.9499999999998</v>
          </cell>
          <cell r="Y250" t="str">
            <v>2018.11.05</v>
          </cell>
          <cell r="AA250" t="str">
            <v>已收</v>
          </cell>
        </row>
        <row r="251">
          <cell r="B251" t="str">
            <v>CONMAR HAWK</v>
          </cell>
          <cell r="C251" t="str">
            <v>CMS</v>
          </cell>
          <cell r="F251" t="str">
            <v>第21期</v>
          </cell>
          <cell r="I251" t="str">
            <v>2018.11.24-2018.12.09</v>
          </cell>
          <cell r="V251">
            <v>79048.715753424651</v>
          </cell>
          <cell r="Y251" t="str">
            <v>2018.11.26</v>
          </cell>
          <cell r="AA251" t="str">
            <v>已收</v>
          </cell>
        </row>
        <row r="252">
          <cell r="B252" t="str">
            <v>ACACIA VIRGO</v>
          </cell>
          <cell r="C252" t="str">
            <v>CMS</v>
          </cell>
          <cell r="F252" t="str">
            <v>第3期</v>
          </cell>
          <cell r="I252" t="str">
            <v>2018.11.12-2018.11.27</v>
          </cell>
          <cell r="V252">
            <v>114894.60616438356</v>
          </cell>
          <cell r="Y252" t="str">
            <v>2018.11.08</v>
          </cell>
          <cell r="AA252" t="str">
            <v>已收</v>
          </cell>
        </row>
        <row r="253">
          <cell r="B253" t="str">
            <v xml:space="preserve">Heung-A Manila </v>
          </cell>
          <cell r="C253" t="str">
            <v>STM</v>
          </cell>
          <cell r="F253" t="str">
            <v>第2期</v>
          </cell>
          <cell r="I253" t="str">
            <v>2018.10.14-2018.10.29</v>
          </cell>
          <cell r="V253">
            <v>82027.5</v>
          </cell>
          <cell r="Y253" t="str">
            <v>2018.11.08</v>
          </cell>
          <cell r="AA253" t="str">
            <v>已收</v>
          </cell>
        </row>
        <row r="254">
          <cell r="B254" t="str">
            <v>OPDR LISBOA</v>
          </cell>
          <cell r="C254" t="str">
            <v>MIS</v>
          </cell>
          <cell r="F254" t="str">
            <v>第3期</v>
          </cell>
          <cell r="I254" t="str">
            <v>2018.11.11-2018.11.26</v>
          </cell>
          <cell r="V254">
            <v>76036.900684931519</v>
          </cell>
          <cell r="Y254" t="str">
            <v>2018.11.09</v>
          </cell>
          <cell r="AA254" t="str">
            <v>已收</v>
          </cell>
        </row>
        <row r="255">
          <cell r="B255" t="str">
            <v>Heung-A Singapore</v>
          </cell>
          <cell r="C255" t="str">
            <v>STM</v>
          </cell>
          <cell r="F255" t="str">
            <v>第1期</v>
          </cell>
          <cell r="I255" t="str">
            <v>2018.10.20-2018.11.04</v>
          </cell>
          <cell r="V255">
            <v>204650.3</v>
          </cell>
          <cell r="Y255" t="str">
            <v>2018.11.16</v>
          </cell>
          <cell r="AA255" t="str">
            <v>已收</v>
          </cell>
        </row>
        <row r="256">
          <cell r="B256" t="str">
            <v>ACACIA LAN</v>
          </cell>
          <cell r="C256" t="str">
            <v>ONE</v>
          </cell>
          <cell r="F256" t="str">
            <v>final</v>
          </cell>
          <cell r="I256" t="str">
            <v>2018.04.26-2018.04.29</v>
          </cell>
          <cell r="V256">
            <v>1028.3800000000001</v>
          </cell>
          <cell r="Y256" t="str">
            <v>2018.11.28</v>
          </cell>
          <cell r="AA256" t="str">
            <v>已收</v>
          </cell>
        </row>
        <row r="257">
          <cell r="B257" t="str">
            <v>ACACIA MAKOTO</v>
          </cell>
          <cell r="C257" t="str">
            <v>STM</v>
          </cell>
          <cell r="F257" t="str">
            <v>第10期</v>
          </cell>
          <cell r="I257" t="str">
            <v>2018.11.11-2018.11.26</v>
          </cell>
          <cell r="V257">
            <v>90908.53</v>
          </cell>
          <cell r="Y257" t="str">
            <v>2018.11.08</v>
          </cell>
          <cell r="AA257" t="str">
            <v>已收</v>
          </cell>
        </row>
        <row r="258">
          <cell r="B258" t="str">
            <v>ACACIA MING</v>
          </cell>
          <cell r="C258" t="str">
            <v>ONE</v>
          </cell>
          <cell r="F258" t="str">
            <v>第15期</v>
          </cell>
          <cell r="I258" t="str">
            <v>2018.11.21-2018.12.06</v>
          </cell>
          <cell r="V258">
            <v>88269.116164383551</v>
          </cell>
          <cell r="Y258" t="str">
            <v>2018.11.15</v>
          </cell>
          <cell r="AA258" t="str">
            <v>已收</v>
          </cell>
        </row>
        <row r="259">
          <cell r="B259" t="str">
            <v>JRS CORVUS</v>
          </cell>
          <cell r="C259" t="str">
            <v>ONE</v>
          </cell>
          <cell r="F259" t="str">
            <v>第15期</v>
          </cell>
          <cell r="I259" t="str">
            <v>2018.11.16-2018.12.01</v>
          </cell>
          <cell r="V259">
            <v>79344.606164383556</v>
          </cell>
          <cell r="Y259" t="str">
            <v>2018.11.15</v>
          </cell>
          <cell r="AA259" t="str">
            <v>已收</v>
          </cell>
        </row>
        <row r="260">
          <cell r="B260" t="str">
            <v>ACACIA ARIES</v>
          </cell>
          <cell r="C260" t="str">
            <v>SCP</v>
          </cell>
          <cell r="F260" t="str">
            <v>第5期</v>
          </cell>
          <cell r="I260" t="str">
            <v>2018.11.12-2018.11.27</v>
          </cell>
          <cell r="V260">
            <v>45075</v>
          </cell>
          <cell r="Y260" t="str">
            <v>2018.11.26</v>
          </cell>
          <cell r="AA260" t="str">
            <v>已收</v>
          </cell>
        </row>
        <row r="261">
          <cell r="B261" t="str">
            <v xml:space="preserve">Heung-A Jakarta </v>
          </cell>
          <cell r="C261" t="str">
            <v>Heung-A</v>
          </cell>
          <cell r="F261" t="str">
            <v>第14期</v>
          </cell>
          <cell r="I261" t="str">
            <v>2018.11.15-2018.11.30</v>
          </cell>
          <cell r="V261">
            <v>88668.75</v>
          </cell>
          <cell r="Y261" t="str">
            <v>2018.11.23</v>
          </cell>
          <cell r="AA261" t="str">
            <v>已收</v>
          </cell>
        </row>
        <row r="262">
          <cell r="B262" t="str">
            <v>ACACIA LEO</v>
          </cell>
          <cell r="C262" t="str">
            <v>FESCO</v>
          </cell>
          <cell r="F262" t="str">
            <v>第11期</v>
          </cell>
          <cell r="I262" t="str">
            <v>2018.11.23-2018.12.08</v>
          </cell>
          <cell r="V262">
            <v>89150</v>
          </cell>
          <cell r="Y262" t="str">
            <v>2018.11.21</v>
          </cell>
          <cell r="AA262" t="str">
            <v>已收</v>
          </cell>
        </row>
        <row r="263">
          <cell r="B263" t="str">
            <v>ACACIA LAN</v>
          </cell>
          <cell r="C263" t="str">
            <v>Heung-A</v>
          </cell>
          <cell r="F263" t="str">
            <v>第14期</v>
          </cell>
          <cell r="I263" t="str">
            <v>2018.11.10-2018.11.25</v>
          </cell>
          <cell r="V263">
            <v>76750</v>
          </cell>
          <cell r="Y263" t="str">
            <v>2018.11.21</v>
          </cell>
          <cell r="AA263" t="str">
            <v>已收</v>
          </cell>
        </row>
        <row r="264">
          <cell r="B264" t="str">
            <v>ACACIA TAURUS</v>
          </cell>
          <cell r="C264" t="str">
            <v>STM</v>
          </cell>
          <cell r="F264" t="str">
            <v>第10期</v>
          </cell>
          <cell r="I264" t="str">
            <v>2018.11.19-2018.12.04</v>
          </cell>
          <cell r="V264">
            <v>60061.54</v>
          </cell>
          <cell r="Y264" t="str">
            <v>2018.11.22</v>
          </cell>
          <cell r="AA264" t="str">
            <v>已收</v>
          </cell>
        </row>
        <row r="265">
          <cell r="B265" t="str">
            <v>JRS CARINA</v>
          </cell>
          <cell r="C265" t="str">
            <v>CCL</v>
          </cell>
          <cell r="F265" t="str">
            <v>第11期</v>
          </cell>
          <cell r="I265" t="str">
            <v>2018.11.27-2018.11.30</v>
          </cell>
          <cell r="V265">
            <v>16571.689999999999</v>
          </cell>
          <cell r="Y265" t="str">
            <v>2018.11.30</v>
          </cell>
          <cell r="AA265" t="str">
            <v>已收</v>
          </cell>
        </row>
        <row r="266">
          <cell r="B266" t="str">
            <v>JRS CARINA</v>
          </cell>
          <cell r="C266" t="str">
            <v>CCL</v>
          </cell>
          <cell r="F266" t="str">
            <v>第11期</v>
          </cell>
          <cell r="I266" t="str">
            <v>2018.11.30-2018.12.12</v>
          </cell>
          <cell r="V266">
            <v>58820</v>
          </cell>
          <cell r="Y266" t="str">
            <v>2018.11.30</v>
          </cell>
          <cell r="AA266" t="str">
            <v>已收</v>
          </cell>
        </row>
        <row r="267">
          <cell r="B267" t="str">
            <v>ACACIA LAN</v>
          </cell>
          <cell r="C267" t="str">
            <v>Heung-A</v>
          </cell>
          <cell r="F267" t="str">
            <v>第15期</v>
          </cell>
          <cell r="I267" t="str">
            <v>2018.11.25-2018.11.29</v>
          </cell>
          <cell r="V267">
            <v>20466.666666666664</v>
          </cell>
          <cell r="Y267" t="str">
            <v>2018.12.06</v>
          </cell>
          <cell r="AA267" t="str">
            <v>已收</v>
          </cell>
          <cell r="AB267">
            <v>50</v>
          </cell>
        </row>
        <row r="268">
          <cell r="B268" t="str">
            <v>ACACIA LAN</v>
          </cell>
          <cell r="C268" t="str">
            <v>Heung-A</v>
          </cell>
          <cell r="F268" t="str">
            <v>第15期</v>
          </cell>
          <cell r="I268" t="str">
            <v>2018.11.29-2018.12.10</v>
          </cell>
          <cell r="V268">
            <v>50920.833333333328</v>
          </cell>
          <cell r="Y268" t="str">
            <v>2018.12.06</v>
          </cell>
          <cell r="AA268" t="str">
            <v>已收</v>
          </cell>
          <cell r="AB268">
            <v>50</v>
          </cell>
        </row>
        <row r="269">
          <cell r="B269" t="str">
            <v>Heung-A Singapore</v>
          </cell>
          <cell r="C269" t="str">
            <v>STM</v>
          </cell>
          <cell r="F269" t="str">
            <v>prefinal</v>
          </cell>
          <cell r="I269" t="str">
            <v>2018.11.04-2018.11.18</v>
          </cell>
          <cell r="V269">
            <v>-5339.4894541666581</v>
          </cell>
          <cell r="Y269" t="str">
            <v>2018.11.30</v>
          </cell>
          <cell r="AA269" t="str">
            <v>已收</v>
          </cell>
        </row>
        <row r="270">
          <cell r="B270" t="str">
            <v>ACACIA MAKOTO</v>
          </cell>
          <cell r="C270" t="str">
            <v>STM</v>
          </cell>
          <cell r="F270" t="str">
            <v>第11期</v>
          </cell>
          <cell r="I270" t="str">
            <v>2018.11.26-2018.12.11</v>
          </cell>
          <cell r="V270">
            <v>87793.37</v>
          </cell>
          <cell r="Y270" t="str">
            <v>2018.11.30</v>
          </cell>
          <cell r="AA270" t="str">
            <v>已收</v>
          </cell>
        </row>
        <row r="271">
          <cell r="B271" t="str">
            <v>ACACIA VIRGO</v>
          </cell>
          <cell r="C271" t="str">
            <v>CMS</v>
          </cell>
          <cell r="F271" t="str">
            <v>第4期</v>
          </cell>
          <cell r="I271" t="str">
            <v>2018.11.27-2018.12.12</v>
          </cell>
          <cell r="V271">
            <v>116338.35616438356</v>
          </cell>
          <cell r="Y271" t="str">
            <v>2018.11.26</v>
          </cell>
          <cell r="AA271" t="str">
            <v>已收</v>
          </cell>
        </row>
        <row r="272">
          <cell r="B272" t="str">
            <v>OPDR LISBOA</v>
          </cell>
          <cell r="C272" t="str">
            <v>MIS</v>
          </cell>
          <cell r="F272" t="str">
            <v>第4期</v>
          </cell>
          <cell r="I272" t="str">
            <v>2018.11.26-2018.12.11</v>
          </cell>
          <cell r="V272">
            <v>76036.900684931519</v>
          </cell>
          <cell r="Y272" t="str">
            <v>2018.11.28</v>
          </cell>
          <cell r="AA272" t="str">
            <v>已收</v>
          </cell>
        </row>
        <row r="273">
          <cell r="B273" t="str">
            <v>ACACIA ARIES</v>
          </cell>
          <cell r="C273" t="str">
            <v>SCP</v>
          </cell>
          <cell r="F273" t="str">
            <v>第6期</v>
          </cell>
          <cell r="I273" t="str">
            <v>2018.11.27-2018.12.12</v>
          </cell>
          <cell r="V273">
            <v>8613.75</v>
          </cell>
          <cell r="Y273" t="str">
            <v>2018.12.04</v>
          </cell>
          <cell r="AA273" t="str">
            <v>已收</v>
          </cell>
          <cell r="AB273">
            <v>50</v>
          </cell>
        </row>
        <row r="274">
          <cell r="B274" t="str">
            <v xml:space="preserve">Heung-A Manila </v>
          </cell>
          <cell r="C274" t="str">
            <v>STM</v>
          </cell>
          <cell r="F274" t="str">
            <v>prefinal</v>
          </cell>
          <cell r="I274" t="str">
            <v>2018.10.29-2018.11.06</v>
          </cell>
          <cell r="V274">
            <v>-84704.41750000001</v>
          </cell>
          <cell r="Y274" t="str">
            <v>2018.11.30</v>
          </cell>
          <cell r="AA274" t="str">
            <v>已收</v>
          </cell>
        </row>
        <row r="275">
          <cell r="B275" t="str">
            <v xml:space="preserve">Heung-A Manila </v>
          </cell>
          <cell r="C275" t="str">
            <v>STM</v>
          </cell>
          <cell r="F275" t="str">
            <v>第1期</v>
          </cell>
          <cell r="I275" t="str">
            <v>2018.11.16-2018.12.01</v>
          </cell>
          <cell r="V275">
            <v>188502.19</v>
          </cell>
          <cell r="Y275" t="str">
            <v>2018.11.30</v>
          </cell>
          <cell r="AA275" t="str">
            <v>已收</v>
          </cell>
        </row>
        <row r="276">
          <cell r="B276" t="str">
            <v xml:space="preserve">Heung-A Jakarta </v>
          </cell>
          <cell r="C276" t="str">
            <v>Heung-A</v>
          </cell>
          <cell r="F276" t="str">
            <v>第15期</v>
          </cell>
          <cell r="I276" t="str">
            <v>2018.11.30-2018.12.15</v>
          </cell>
          <cell r="V276">
            <v>88078.44</v>
          </cell>
          <cell r="Y276" t="str">
            <v>2018.12.10</v>
          </cell>
          <cell r="AA276" t="str">
            <v>已收</v>
          </cell>
          <cell r="AB276">
            <v>51</v>
          </cell>
        </row>
        <row r="277">
          <cell r="B277" t="str">
            <v>ACACIA MING</v>
          </cell>
          <cell r="C277" t="str">
            <v>ONE</v>
          </cell>
          <cell r="F277" t="str">
            <v>第16期</v>
          </cell>
          <cell r="I277" t="str">
            <v>2018.12.06-2018.12.21</v>
          </cell>
          <cell r="V277">
            <v>79344.606164383556</v>
          </cell>
          <cell r="Y277" t="str">
            <v>2019.01.04</v>
          </cell>
          <cell r="AA277" t="str">
            <v>已收</v>
          </cell>
          <cell r="AB277">
            <v>2</v>
          </cell>
        </row>
        <row r="278">
          <cell r="B278" t="str">
            <v>JRS CORVUS</v>
          </cell>
          <cell r="C278" t="str">
            <v>ONE</v>
          </cell>
          <cell r="F278" t="str">
            <v>第16期</v>
          </cell>
          <cell r="I278" t="str">
            <v>2018.12.01-2018.12.16</v>
          </cell>
          <cell r="V278">
            <v>79344.606164383556</v>
          </cell>
          <cell r="Y278" t="str">
            <v>2018.11.29</v>
          </cell>
          <cell r="AA278" t="str">
            <v>已收</v>
          </cell>
        </row>
        <row r="279">
          <cell r="B279" t="str">
            <v>ACACIA VIRGO</v>
          </cell>
          <cell r="C279" t="str">
            <v>CMS</v>
          </cell>
          <cell r="F279" t="str">
            <v>第5期</v>
          </cell>
          <cell r="I279" t="str">
            <v>2018.12.12-2018.12.27</v>
          </cell>
          <cell r="V279">
            <v>116338.35616438356</v>
          </cell>
          <cell r="Y279" t="str">
            <v>2018.12.07</v>
          </cell>
          <cell r="AA279" t="str">
            <v>已收</v>
          </cell>
          <cell r="AB279">
            <v>50</v>
          </cell>
        </row>
        <row r="280">
          <cell r="B280" t="str">
            <v>ACACIA LEO</v>
          </cell>
          <cell r="C280" t="str">
            <v>WHL</v>
          </cell>
          <cell r="F280" t="str">
            <v>final</v>
          </cell>
          <cell r="I280" t="str">
            <v>2018.05.13-2018.06.12</v>
          </cell>
          <cell r="V280">
            <v>12996.77</v>
          </cell>
          <cell r="Y280" t="str">
            <v>2020.01.14</v>
          </cell>
          <cell r="AA280" t="str">
            <v>已收</v>
          </cell>
          <cell r="AB280">
            <v>4</v>
          </cell>
        </row>
        <row r="281">
          <cell r="B281" t="str">
            <v>ACACIA TAURUS</v>
          </cell>
          <cell r="C281" t="str">
            <v>PAN</v>
          </cell>
          <cell r="F281" t="str">
            <v>final</v>
          </cell>
          <cell r="I281" t="str">
            <v>2018.05.13-2018.05.14</v>
          </cell>
          <cell r="V281">
            <v>1857.26</v>
          </cell>
          <cell r="Y281" t="str">
            <v>2019.12.10</v>
          </cell>
          <cell r="AA281" t="str">
            <v>已收</v>
          </cell>
          <cell r="AB281">
            <v>51</v>
          </cell>
        </row>
        <row r="282">
          <cell r="B282" t="str">
            <v>ACACIA TAURUS</v>
          </cell>
          <cell r="C282" t="str">
            <v>SNL</v>
          </cell>
          <cell r="F282" t="str">
            <v>final</v>
          </cell>
          <cell r="I282" t="str">
            <v>2018.06.15-2018.06.24</v>
          </cell>
          <cell r="V282">
            <v>4142.13</v>
          </cell>
          <cell r="Y282" t="str">
            <v>2019.12.31</v>
          </cell>
          <cell r="AA282" t="str">
            <v>已收</v>
          </cell>
          <cell r="AB282">
            <v>2</v>
          </cell>
        </row>
        <row r="283">
          <cell r="B283" t="str">
            <v>ACACIA VIRGO</v>
          </cell>
          <cell r="C283" t="str">
            <v>SNL</v>
          </cell>
          <cell r="F283" t="str">
            <v>final</v>
          </cell>
          <cell r="I283" t="str">
            <v>2018.09.19-2018.09.26</v>
          </cell>
          <cell r="V283">
            <v>2759.9</v>
          </cell>
          <cell r="Y283" t="str">
            <v>2019.06.13</v>
          </cell>
          <cell r="AA283" t="str">
            <v>已收</v>
          </cell>
          <cell r="AB283">
            <v>25</v>
          </cell>
        </row>
        <row r="284">
          <cell r="B284" t="str">
            <v xml:space="preserve">Heung-A Manila </v>
          </cell>
          <cell r="C284" t="str">
            <v>Heung-A</v>
          </cell>
          <cell r="F284" t="str">
            <v>final</v>
          </cell>
          <cell r="I284" t="str">
            <v>2018.07.03-2018.07.08</v>
          </cell>
          <cell r="V284">
            <v>5000</v>
          </cell>
          <cell r="Y284" t="str">
            <v>2019.03.25</v>
          </cell>
          <cell r="AA284" t="str">
            <v>已收</v>
          </cell>
          <cell r="AB284">
            <v>14</v>
          </cell>
        </row>
        <row r="285">
          <cell r="B285" t="str">
            <v xml:space="preserve">Heung-A Manila </v>
          </cell>
          <cell r="C285" t="str">
            <v>Heung-A</v>
          </cell>
          <cell r="F285" t="str">
            <v>final</v>
          </cell>
          <cell r="I285" t="str">
            <v>2018.08.03-2018.08.12</v>
          </cell>
          <cell r="V285">
            <v>2444.62</v>
          </cell>
          <cell r="Y285" t="str">
            <v>2019.03.25</v>
          </cell>
          <cell r="AA285" t="str">
            <v>已收</v>
          </cell>
          <cell r="AB285">
            <v>14</v>
          </cell>
        </row>
        <row r="286">
          <cell r="B286" t="str">
            <v>ACACIA LIBRA</v>
          </cell>
          <cell r="C286" t="str">
            <v>STX PO</v>
          </cell>
          <cell r="F286" t="str">
            <v>final</v>
          </cell>
          <cell r="I286" t="str">
            <v>2018.09.22-2018.11.09</v>
          </cell>
          <cell r="V286">
            <v>8000</v>
          </cell>
          <cell r="Y286" t="str">
            <v>2019.02.26</v>
          </cell>
          <cell r="AA286" t="str">
            <v>已收</v>
          </cell>
          <cell r="AB286">
            <v>10</v>
          </cell>
        </row>
        <row r="287">
          <cell r="B287" t="str">
            <v>OPDR LISBOA</v>
          </cell>
          <cell r="C287" t="str">
            <v>CMS</v>
          </cell>
          <cell r="F287" t="str">
            <v>final</v>
          </cell>
          <cell r="I287" t="str">
            <v>2018.09.06-2018.09.25</v>
          </cell>
          <cell r="V287">
            <v>4100</v>
          </cell>
          <cell r="Y287" t="str">
            <v>2019.03.06</v>
          </cell>
          <cell r="AA287" t="str">
            <v>已收</v>
          </cell>
          <cell r="AB287">
            <v>11</v>
          </cell>
        </row>
        <row r="288">
          <cell r="B288" t="str">
            <v>ACACIA LEO</v>
          </cell>
          <cell r="C288" t="str">
            <v>FESCO</v>
          </cell>
          <cell r="F288" t="str">
            <v>第12期</v>
          </cell>
          <cell r="I288" t="str">
            <v>2018.12.08-2018.12.23</v>
          </cell>
          <cell r="V288">
            <v>89150</v>
          </cell>
          <cell r="Y288" t="str">
            <v>2018.12.07</v>
          </cell>
          <cell r="AA288" t="str">
            <v>已收</v>
          </cell>
          <cell r="AB288">
            <v>50</v>
          </cell>
        </row>
        <row r="289">
          <cell r="B289" t="str">
            <v>ACACIA TAURUS</v>
          </cell>
          <cell r="C289" t="str">
            <v>STM</v>
          </cell>
          <cell r="F289" t="str">
            <v>第11期</v>
          </cell>
          <cell r="I289" t="str">
            <v>2018.12.04-2018.12.19</v>
          </cell>
          <cell r="V289">
            <v>60650</v>
          </cell>
          <cell r="Y289" t="str">
            <v>2018.12.06</v>
          </cell>
          <cell r="AA289" t="str">
            <v>已收</v>
          </cell>
          <cell r="AB289">
            <v>50</v>
          </cell>
        </row>
        <row r="290">
          <cell r="B290" t="str">
            <v>CONMAR HAWK</v>
          </cell>
          <cell r="C290" t="str">
            <v>CMS</v>
          </cell>
          <cell r="F290" t="str">
            <v>第22期</v>
          </cell>
          <cell r="I290" t="str">
            <v>2018.12.09-2018.12.24</v>
          </cell>
          <cell r="V290">
            <v>79048.715753424651</v>
          </cell>
          <cell r="Y290" t="str">
            <v>2018.12.10</v>
          </cell>
          <cell r="AA290" t="str">
            <v>已收</v>
          </cell>
          <cell r="AB290">
            <v>51</v>
          </cell>
        </row>
        <row r="291">
          <cell r="B291" t="str">
            <v>OPDR LISBOA</v>
          </cell>
          <cell r="C291" t="str">
            <v>MIS</v>
          </cell>
          <cell r="F291" t="str">
            <v>第5期</v>
          </cell>
          <cell r="I291" t="str">
            <v>2018.12.11-2018.12.26</v>
          </cell>
          <cell r="V291">
            <v>75652.281454162294</v>
          </cell>
          <cell r="Y291" t="str">
            <v>2018.12.17</v>
          </cell>
          <cell r="AA291" t="str">
            <v>已收</v>
          </cell>
          <cell r="AB291">
            <v>52</v>
          </cell>
        </row>
        <row r="292">
          <cell r="B292" t="str">
            <v>JRS CARINA</v>
          </cell>
          <cell r="C292" t="str">
            <v>CCL</v>
          </cell>
          <cell r="F292" t="str">
            <v>第12期</v>
          </cell>
          <cell r="I292" t="str">
            <v>2018.12.12-2018.12.27</v>
          </cell>
          <cell r="V292">
            <v>73149.919999999998</v>
          </cell>
          <cell r="Y292" t="str">
            <v>2018.12.13</v>
          </cell>
          <cell r="AA292" t="str">
            <v>已收</v>
          </cell>
          <cell r="AB292">
            <v>51</v>
          </cell>
        </row>
        <row r="293">
          <cell r="B293" t="str">
            <v>ACACIA LAN</v>
          </cell>
          <cell r="C293" t="str">
            <v>Heung-A</v>
          </cell>
          <cell r="F293" t="str">
            <v>第16期</v>
          </cell>
          <cell r="I293" t="str">
            <v>2018.12.10-2018.12.25</v>
          </cell>
          <cell r="V293">
            <v>69437.5</v>
          </cell>
          <cell r="Y293" t="str">
            <v>2018.12.19</v>
          </cell>
          <cell r="AA293" t="str">
            <v>已收</v>
          </cell>
          <cell r="AB293">
            <v>52</v>
          </cell>
        </row>
        <row r="294">
          <cell r="B294" t="str">
            <v>ACACIA MAKOTO</v>
          </cell>
          <cell r="C294" t="str">
            <v>STM</v>
          </cell>
          <cell r="F294" t="str">
            <v>第12期</v>
          </cell>
          <cell r="I294" t="str">
            <v>2018.12.11-2018.12.26</v>
          </cell>
          <cell r="V294">
            <v>91200</v>
          </cell>
          <cell r="Y294" t="str">
            <v>2018.12.13</v>
          </cell>
          <cell r="AA294" t="str">
            <v>已收</v>
          </cell>
          <cell r="AB294">
            <v>51</v>
          </cell>
        </row>
        <row r="295">
          <cell r="B295" t="str">
            <v>CONMAR HAWK</v>
          </cell>
          <cell r="C295" t="str">
            <v>CMS</v>
          </cell>
          <cell r="F295" t="str">
            <v>第23期</v>
          </cell>
          <cell r="I295" t="str">
            <v>2018.12.24-2019.01.08</v>
          </cell>
          <cell r="V295">
            <v>79048.715753424651</v>
          </cell>
          <cell r="Y295" t="str">
            <v>2018.12.24</v>
          </cell>
          <cell r="AA295" t="str">
            <v>已收</v>
          </cell>
          <cell r="AB295">
            <v>1</v>
          </cell>
        </row>
        <row r="296">
          <cell r="B296" t="str">
            <v>ACACIA MING</v>
          </cell>
          <cell r="C296" t="str">
            <v>ONE</v>
          </cell>
          <cell r="F296" t="str">
            <v>第17期</v>
          </cell>
          <cell r="I296" t="str">
            <v>2018.12.21-2019.01.05</v>
          </cell>
          <cell r="V296">
            <v>78617.586164383552</v>
          </cell>
          <cell r="Y296" t="str">
            <v>2019.01.04</v>
          </cell>
          <cell r="AA296" t="str">
            <v>已收</v>
          </cell>
          <cell r="AB296">
            <v>2</v>
          </cell>
        </row>
        <row r="297">
          <cell r="B297" t="str">
            <v>ACACIA ARIES</v>
          </cell>
          <cell r="C297" t="str">
            <v>SCP</v>
          </cell>
          <cell r="F297" t="str">
            <v>第7期</v>
          </cell>
          <cell r="I297" t="str">
            <v>2018.12.12-2018.12.13</v>
          </cell>
          <cell r="V297">
            <v>2193.14095</v>
          </cell>
          <cell r="Y297" t="str">
            <v>2018.12.27</v>
          </cell>
          <cell r="AA297" t="str">
            <v>已收</v>
          </cell>
          <cell r="AB297">
            <v>1</v>
          </cell>
        </row>
        <row r="298">
          <cell r="B298" t="str">
            <v>ACACIA ARIES</v>
          </cell>
          <cell r="C298" t="str">
            <v>SCP</v>
          </cell>
          <cell r="F298" t="str">
            <v>第7期</v>
          </cell>
          <cell r="I298" t="str">
            <v>2018.12.13-2018.12.27</v>
          </cell>
          <cell r="V298">
            <v>63070.839562499998</v>
          </cell>
          <cell r="Y298" t="str">
            <v>2018.12.27</v>
          </cell>
          <cell r="AA298" t="str">
            <v>已收</v>
          </cell>
          <cell r="AB298">
            <v>1</v>
          </cell>
        </row>
        <row r="299">
          <cell r="B299" t="str">
            <v>ACACIA LIBRA</v>
          </cell>
          <cell r="C299" t="str">
            <v>STM</v>
          </cell>
          <cell r="F299" t="str">
            <v>第1期</v>
          </cell>
          <cell r="I299" t="str">
            <v>2018.12.01-2018.12.16</v>
          </cell>
          <cell r="V299">
            <v>262534.2</v>
          </cell>
          <cell r="Y299" t="str">
            <v>2018.12.20</v>
          </cell>
          <cell r="AA299" t="str">
            <v>已收</v>
          </cell>
          <cell r="AB299">
            <v>52</v>
          </cell>
        </row>
        <row r="300">
          <cell r="B300" t="str">
            <v>Heung-A Singapore</v>
          </cell>
          <cell r="C300" t="str">
            <v>SNL</v>
          </cell>
          <cell r="F300" t="str">
            <v>第1期</v>
          </cell>
          <cell r="I300" t="str">
            <v>2018.12.10-2018.12.25</v>
          </cell>
          <cell r="V300">
            <v>67825</v>
          </cell>
          <cell r="Y300" t="str">
            <v>2018.12.14</v>
          </cell>
          <cell r="AA300" t="str">
            <v>已收</v>
          </cell>
          <cell r="AB300">
            <v>51</v>
          </cell>
        </row>
        <row r="301">
          <cell r="B301" t="str">
            <v>JRS CORVUS</v>
          </cell>
          <cell r="C301" t="str">
            <v>ONE</v>
          </cell>
          <cell r="F301" t="str">
            <v>第17期</v>
          </cell>
          <cell r="I301" t="str">
            <v>2018.12.16-2018.12.31</v>
          </cell>
          <cell r="V301">
            <v>79344.606164383556</v>
          </cell>
          <cell r="Y301" t="str">
            <v>2018.12.13</v>
          </cell>
          <cell r="AA301" t="str">
            <v>已收</v>
          </cell>
          <cell r="AB301">
            <v>51</v>
          </cell>
        </row>
        <row r="302">
          <cell r="B302" t="str">
            <v>Heung-A Manila</v>
          </cell>
          <cell r="C302" t="str">
            <v>STM</v>
          </cell>
          <cell r="F302" t="str">
            <v>prefinal</v>
          </cell>
          <cell r="I302" t="str">
            <v>2018.12.01-2018.12.02</v>
          </cell>
          <cell r="V302">
            <v>-128570.3645</v>
          </cell>
          <cell r="Y302" t="str">
            <v>2018.12.19</v>
          </cell>
          <cell r="AA302" t="str">
            <v>已收</v>
          </cell>
          <cell r="AB302">
            <v>52</v>
          </cell>
        </row>
        <row r="303">
          <cell r="B303" t="str">
            <v>Heung-A Singapore</v>
          </cell>
          <cell r="C303" t="str">
            <v>STM</v>
          </cell>
          <cell r="F303" t="str">
            <v>prefinal2</v>
          </cell>
          <cell r="I303" t="str">
            <v>2018.11.04-2018.11.18</v>
          </cell>
          <cell r="V303">
            <v>150.02999999999997</v>
          </cell>
          <cell r="Y303" t="str">
            <v>2018.12.19</v>
          </cell>
          <cell r="AA303" t="str">
            <v>已收</v>
          </cell>
          <cell r="AB303">
            <v>52</v>
          </cell>
        </row>
        <row r="304">
          <cell r="B304" t="str">
            <v>ACACIA TAURUS</v>
          </cell>
          <cell r="C304" t="str">
            <v>STM</v>
          </cell>
          <cell r="F304" t="str">
            <v>第12期</v>
          </cell>
          <cell r="I304" t="str">
            <v>2018.12.19-2019.01.03</v>
          </cell>
          <cell r="V304">
            <v>60343.87</v>
          </cell>
          <cell r="Y304" t="str">
            <v>2018.12.20</v>
          </cell>
          <cell r="AA304" t="str">
            <v>已收</v>
          </cell>
          <cell r="AB304">
            <v>52</v>
          </cell>
        </row>
        <row r="305">
          <cell r="B305" t="str">
            <v>ACACIA LEO</v>
          </cell>
          <cell r="C305" t="str">
            <v>FESCO</v>
          </cell>
          <cell r="F305" t="str">
            <v>第13期</v>
          </cell>
          <cell r="I305" t="str">
            <v>2018.12.23-2019.01.01</v>
          </cell>
          <cell r="V305">
            <v>51137.66</v>
          </cell>
          <cell r="Y305" t="str">
            <v>2018.12.19</v>
          </cell>
          <cell r="AA305" t="str">
            <v>已收</v>
          </cell>
          <cell r="AB305">
            <v>52</v>
          </cell>
        </row>
        <row r="306">
          <cell r="B306" t="str">
            <v>ACACIA LEO</v>
          </cell>
          <cell r="C306" t="str">
            <v>FESCO</v>
          </cell>
          <cell r="F306" t="str">
            <v>第13期</v>
          </cell>
          <cell r="I306" t="str">
            <v>2019.01.01-2019.01.07</v>
          </cell>
          <cell r="V306">
            <v>34846.04</v>
          </cell>
          <cell r="Y306" t="str">
            <v>2018.12.19</v>
          </cell>
          <cell r="AA306" t="str">
            <v>已收</v>
          </cell>
          <cell r="AB306">
            <v>52</v>
          </cell>
        </row>
        <row r="307">
          <cell r="B307" t="str">
            <v xml:space="preserve">Heung-A Jakarta </v>
          </cell>
          <cell r="C307" t="str">
            <v>Heung-A</v>
          </cell>
          <cell r="F307" t="str">
            <v>第16期</v>
          </cell>
          <cell r="I307" t="str">
            <v>2018.12.15-2018.12.30</v>
          </cell>
          <cell r="V307">
            <v>88668.75</v>
          </cell>
          <cell r="Y307" t="str">
            <v>2018.12.20</v>
          </cell>
          <cell r="AA307" t="str">
            <v>已收</v>
          </cell>
          <cell r="AB307">
            <v>52</v>
          </cell>
        </row>
        <row r="308">
          <cell r="B308" t="str">
            <v>ACACIA LIBRA</v>
          </cell>
          <cell r="C308" t="str">
            <v>STM</v>
          </cell>
          <cell r="F308" t="str">
            <v>第2期</v>
          </cell>
          <cell r="I308" t="str">
            <v>2018.12.16-2018.12.31</v>
          </cell>
          <cell r="V308">
            <v>90650</v>
          </cell>
          <cell r="Y308" t="str">
            <v>2018.12.27</v>
          </cell>
          <cell r="AA308" t="str">
            <v>已收</v>
          </cell>
          <cell r="AB308">
            <v>1</v>
          </cell>
        </row>
        <row r="309">
          <cell r="B309" t="str">
            <v>ACACIA VIRGO</v>
          </cell>
          <cell r="C309" t="str">
            <v>CMS</v>
          </cell>
          <cell r="F309" t="str">
            <v>第6期</v>
          </cell>
          <cell r="I309" t="str">
            <v>2018.12.27-2019.01.11</v>
          </cell>
          <cell r="V309">
            <v>116038.35616438356</v>
          </cell>
          <cell r="Y309" t="str">
            <v>2019.02.01</v>
          </cell>
          <cell r="AA309" t="str">
            <v>已收</v>
          </cell>
          <cell r="AB309">
            <v>6</v>
          </cell>
        </row>
        <row r="310">
          <cell r="B310" t="str">
            <v>Heung-A Singapore</v>
          </cell>
          <cell r="C310" t="str">
            <v>SNL</v>
          </cell>
          <cell r="F310" t="str">
            <v>第2期</v>
          </cell>
          <cell r="I310" t="str">
            <v>2018.12.25-2019.01.09</v>
          </cell>
          <cell r="V310">
            <v>67825</v>
          </cell>
          <cell r="Y310" t="str">
            <v>2018.12.19</v>
          </cell>
          <cell r="AA310" t="str">
            <v>已收</v>
          </cell>
          <cell r="AB310">
            <v>52</v>
          </cell>
        </row>
        <row r="311">
          <cell r="B311" t="str">
            <v>ACACIA MAKOTO</v>
          </cell>
          <cell r="C311" t="str">
            <v>STM</v>
          </cell>
          <cell r="F311" t="str">
            <v>第13期</v>
          </cell>
          <cell r="I311" t="str">
            <v>2018.12.26-2019.01.10</v>
          </cell>
          <cell r="V311">
            <v>90421.71</v>
          </cell>
          <cell r="Y311" t="str">
            <v>2018.12.27</v>
          </cell>
          <cell r="AA311" t="str">
            <v>已收</v>
          </cell>
          <cell r="AB311">
            <v>1</v>
          </cell>
        </row>
        <row r="312">
          <cell r="B312" t="str">
            <v>ACACIA LAN</v>
          </cell>
          <cell r="C312" t="str">
            <v>Heung-A</v>
          </cell>
          <cell r="F312" t="str">
            <v>第17期</v>
          </cell>
          <cell r="I312" t="str">
            <v>2018.12.25-2019.01.09</v>
          </cell>
          <cell r="V312">
            <v>69437.5</v>
          </cell>
          <cell r="Y312" t="str">
            <v>2019.01.02</v>
          </cell>
          <cell r="AA312" t="str">
            <v>已收</v>
          </cell>
          <cell r="AB312">
            <v>2</v>
          </cell>
        </row>
        <row r="313">
          <cell r="B313" t="str">
            <v>OPDR LISBOA</v>
          </cell>
          <cell r="C313" t="str">
            <v>MIS</v>
          </cell>
          <cell r="F313" t="str">
            <v>第6期</v>
          </cell>
          <cell r="I313" t="str">
            <v>2018.12.26-2019.01.10</v>
          </cell>
          <cell r="V313">
            <v>76036.900684931519</v>
          </cell>
          <cell r="Y313" t="str">
            <v>2018.12.31</v>
          </cell>
          <cell r="AA313" t="str">
            <v>已收</v>
          </cell>
          <cell r="AB313">
            <v>2</v>
          </cell>
        </row>
        <row r="314">
          <cell r="B314" t="str">
            <v>JRS CORVUS</v>
          </cell>
          <cell r="C314" t="str">
            <v>ONE</v>
          </cell>
          <cell r="F314" t="str">
            <v>第18期</v>
          </cell>
          <cell r="I314" t="str">
            <v>2018.12.31-2019.01.15</v>
          </cell>
          <cell r="V314">
            <v>79344.606164383556</v>
          </cell>
          <cell r="Y314" t="str">
            <v>2018.12.27</v>
          </cell>
          <cell r="AA314" t="str">
            <v>已收</v>
          </cell>
          <cell r="AB314">
            <v>1</v>
          </cell>
        </row>
        <row r="315">
          <cell r="B315" t="str">
            <v>JRS CARINA</v>
          </cell>
          <cell r="C315" t="str">
            <v>CCL</v>
          </cell>
          <cell r="F315" t="str">
            <v>第13期</v>
          </cell>
          <cell r="I315" t="str">
            <v>2018.12.27-2019.01.11</v>
          </cell>
          <cell r="V315">
            <v>73525</v>
          </cell>
          <cell r="Y315" t="str">
            <v>2018.12.28</v>
          </cell>
          <cell r="AA315" t="str">
            <v>已收</v>
          </cell>
          <cell r="AB315">
            <v>1</v>
          </cell>
        </row>
        <row r="316">
          <cell r="B316" t="str">
            <v>ACACIA VIRGO</v>
          </cell>
          <cell r="C316" t="str">
            <v>CMS</v>
          </cell>
          <cell r="F316" t="str">
            <v>prefinal</v>
          </cell>
          <cell r="I316" t="str">
            <v>2019.01.11-2019.02.02</v>
          </cell>
          <cell r="V316">
            <v>17037.322328767128</v>
          </cell>
          <cell r="Y316" t="str">
            <v>2019.02.28</v>
          </cell>
          <cell r="AA316" t="str">
            <v>已收</v>
          </cell>
          <cell r="AB316">
            <v>10</v>
          </cell>
        </row>
        <row r="317">
          <cell r="B317" t="str">
            <v>ACACIA LEO</v>
          </cell>
          <cell r="C317" t="str">
            <v>FESCO</v>
          </cell>
          <cell r="F317" t="str">
            <v>第14期</v>
          </cell>
          <cell r="I317" t="str">
            <v>2019.01.07-2019.01.22</v>
          </cell>
          <cell r="V317">
            <v>81650</v>
          </cell>
          <cell r="Y317" t="str">
            <v>2018.12.28</v>
          </cell>
          <cell r="AA317" t="str">
            <v>已收</v>
          </cell>
          <cell r="AB317">
            <v>1</v>
          </cell>
        </row>
        <row r="318">
          <cell r="B318" t="str">
            <v>ACACIA MING</v>
          </cell>
          <cell r="C318" t="str">
            <v>ONE</v>
          </cell>
          <cell r="F318" t="str">
            <v>第18期</v>
          </cell>
          <cell r="I318" t="str">
            <v>2019.01.05-2019.01.20</v>
          </cell>
          <cell r="V318">
            <v>79344.606164383556</v>
          </cell>
          <cell r="Y318" t="str">
            <v>2019.01.04</v>
          </cell>
          <cell r="AA318" t="str">
            <v>已收</v>
          </cell>
          <cell r="AB318">
            <v>2</v>
          </cell>
        </row>
        <row r="319">
          <cell r="B319" t="str">
            <v>ACACIA TAURUS</v>
          </cell>
          <cell r="C319" t="str">
            <v>STM</v>
          </cell>
          <cell r="F319" t="str">
            <v>第13期</v>
          </cell>
          <cell r="I319" t="str">
            <v>2019.01.03-2019.01.18</v>
          </cell>
          <cell r="V319">
            <v>60650</v>
          </cell>
          <cell r="Y319" t="str">
            <v>2019.01.08</v>
          </cell>
          <cell r="AA319" t="str">
            <v>已收</v>
          </cell>
          <cell r="AB319">
            <v>3</v>
          </cell>
        </row>
        <row r="320">
          <cell r="B320" t="str">
            <v xml:space="preserve">Heung-A Jakarta </v>
          </cell>
          <cell r="C320" t="str">
            <v>Heung-A</v>
          </cell>
          <cell r="F320" t="str">
            <v>第17期</v>
          </cell>
          <cell r="I320" t="str">
            <v>2018.12.30-2019.01.14</v>
          </cell>
          <cell r="V320">
            <v>88668.75</v>
          </cell>
          <cell r="Y320" t="str">
            <v>2019.01.03</v>
          </cell>
          <cell r="AA320" t="str">
            <v>已收</v>
          </cell>
          <cell r="AB320">
            <v>2</v>
          </cell>
        </row>
        <row r="321">
          <cell r="B321" t="str">
            <v>ACACIA LIBRA</v>
          </cell>
          <cell r="C321" t="str">
            <v>STM</v>
          </cell>
          <cell r="F321" t="str">
            <v>第3期</v>
          </cell>
          <cell r="I321" t="str">
            <v>2018.12.31-2019.01.15</v>
          </cell>
          <cell r="V321">
            <v>90650</v>
          </cell>
          <cell r="Y321" t="str">
            <v>2019.01.08</v>
          </cell>
          <cell r="AA321" t="str">
            <v>已收</v>
          </cell>
          <cell r="AB321">
            <v>3</v>
          </cell>
        </row>
        <row r="322">
          <cell r="B322" t="str">
            <v>ACACIA MAKOTO</v>
          </cell>
          <cell r="C322" t="str">
            <v>STM</v>
          </cell>
          <cell r="F322" t="str">
            <v>第14期</v>
          </cell>
          <cell r="I322" t="str">
            <v>2019.01.10-2019.01.25</v>
          </cell>
          <cell r="V322">
            <v>91200</v>
          </cell>
          <cell r="Y322" t="str">
            <v>2019.01.09</v>
          </cell>
          <cell r="AA322" t="str">
            <v>已收</v>
          </cell>
          <cell r="AB322">
            <v>3</v>
          </cell>
        </row>
        <row r="323">
          <cell r="B323" t="str">
            <v>Heung-A Singapore</v>
          </cell>
          <cell r="C323" t="str">
            <v>SNL</v>
          </cell>
          <cell r="F323" t="str">
            <v>第3期</v>
          </cell>
          <cell r="I323" t="str">
            <v>2019.01.09-2019.01.24</v>
          </cell>
          <cell r="V323">
            <v>67825</v>
          </cell>
          <cell r="Y323" t="str">
            <v>2019.01.14</v>
          </cell>
          <cell r="AA323" t="str">
            <v>已收</v>
          </cell>
          <cell r="AB323">
            <v>4</v>
          </cell>
        </row>
        <row r="324">
          <cell r="B324" t="str">
            <v>CONMAR HAWK</v>
          </cell>
          <cell r="C324" t="str">
            <v>CMS</v>
          </cell>
          <cell r="F324" t="str">
            <v>第24期</v>
          </cell>
          <cell r="I324" t="str">
            <v>2019.01.08-2019.01.23</v>
          </cell>
          <cell r="V324">
            <v>79048.715753424651</v>
          </cell>
          <cell r="Y324" t="str">
            <v>2019.01.08</v>
          </cell>
          <cell r="AA324" t="str">
            <v>已收</v>
          </cell>
          <cell r="AB324">
            <v>3</v>
          </cell>
        </row>
        <row r="325">
          <cell r="B325" t="str">
            <v>ACACIA ARIES</v>
          </cell>
          <cell r="C325" t="str">
            <v>DYS</v>
          </cell>
          <cell r="F325" t="str">
            <v>第1期</v>
          </cell>
          <cell r="I325" t="str">
            <v>2019.01.02-2019.01.06</v>
          </cell>
          <cell r="V325">
            <v>34199.006849315068</v>
          </cell>
          <cell r="Y325" t="str">
            <v>2019.01.04</v>
          </cell>
          <cell r="AA325" t="str">
            <v>已收</v>
          </cell>
          <cell r="AB325">
            <v>2</v>
          </cell>
        </row>
        <row r="326">
          <cell r="B326" t="str">
            <v>Heung-A Manila</v>
          </cell>
          <cell r="C326" t="str">
            <v>SCP</v>
          </cell>
          <cell r="F326" t="str">
            <v>第1期</v>
          </cell>
          <cell r="I326" t="str">
            <v>2019.01.03-2019.01.18</v>
          </cell>
          <cell r="V326">
            <v>212582.10449999999</v>
          </cell>
          <cell r="Y326" t="str">
            <v>2019.01.11</v>
          </cell>
          <cell r="AA326" t="str">
            <v>已收</v>
          </cell>
          <cell r="AB326">
            <v>3</v>
          </cell>
        </row>
        <row r="327">
          <cell r="B327" t="str">
            <v>CONMAR HAWK</v>
          </cell>
          <cell r="C327" t="str">
            <v>CMS</v>
          </cell>
          <cell r="F327" t="str">
            <v>第25期</v>
          </cell>
          <cell r="I327" t="str">
            <v>2019.01.23-2019.02.07</v>
          </cell>
          <cell r="V327">
            <v>39292.835753424646</v>
          </cell>
          <cell r="Y327" t="str">
            <v>2019.01.25</v>
          </cell>
          <cell r="AA327" t="str">
            <v>已收</v>
          </cell>
          <cell r="AB327">
            <v>5</v>
          </cell>
        </row>
        <row r="328">
          <cell r="B328" t="str">
            <v>JRS CORVUS</v>
          </cell>
          <cell r="C328" t="str">
            <v>ONE</v>
          </cell>
          <cell r="F328" t="str">
            <v>第19期</v>
          </cell>
          <cell r="I328" t="str">
            <v>2019.01.15-2019.01.30</v>
          </cell>
          <cell r="V328">
            <v>79344.606164383556</v>
          </cell>
          <cell r="Y328" t="str">
            <v>2019.02.14</v>
          </cell>
          <cell r="AA328" t="str">
            <v>已收</v>
          </cell>
          <cell r="AB328">
            <v>8</v>
          </cell>
        </row>
        <row r="329">
          <cell r="B329" t="str">
            <v>ACACIA LEO</v>
          </cell>
          <cell r="C329" t="str">
            <v>FESCO</v>
          </cell>
          <cell r="F329" t="str">
            <v>第15期</v>
          </cell>
          <cell r="I329" t="str">
            <v>2019.01.22-2019.02.06</v>
          </cell>
          <cell r="V329">
            <v>81054.429999999993</v>
          </cell>
          <cell r="Y329" t="str">
            <v>2019.01.17</v>
          </cell>
          <cell r="AA329" t="str">
            <v>已收</v>
          </cell>
          <cell r="AB329">
            <v>4</v>
          </cell>
        </row>
        <row r="330">
          <cell r="B330" t="str">
            <v>ACACIA LAN</v>
          </cell>
          <cell r="C330" t="str">
            <v>Heung-A</v>
          </cell>
          <cell r="F330" t="str">
            <v>第18期</v>
          </cell>
          <cell r="I330" t="str">
            <v>2019.01.09-2019.01.24</v>
          </cell>
          <cell r="V330">
            <v>53830.13</v>
          </cell>
          <cell r="Y330" t="str">
            <v>2019.01.15</v>
          </cell>
          <cell r="AA330" t="str">
            <v>已收</v>
          </cell>
          <cell r="AB330">
            <v>4</v>
          </cell>
        </row>
        <row r="331">
          <cell r="B331" t="str">
            <v>OPDR LISBOA</v>
          </cell>
          <cell r="C331" t="str">
            <v>MIS</v>
          </cell>
          <cell r="F331" t="str">
            <v>final</v>
          </cell>
          <cell r="I331" t="str">
            <v>2019.01.10-2019.01.31</v>
          </cell>
          <cell r="V331">
            <v>858.57887772654112</v>
          </cell>
          <cell r="Y331" t="str">
            <v>2019.04.02</v>
          </cell>
          <cell r="AA331" t="str">
            <v>已收</v>
          </cell>
          <cell r="AB331">
            <v>15</v>
          </cell>
        </row>
        <row r="332">
          <cell r="B332" t="str">
            <v xml:space="preserve">Heung-A Jakarta </v>
          </cell>
          <cell r="C332" t="str">
            <v>Heung-A</v>
          </cell>
          <cell r="F332" t="str">
            <v>第18期</v>
          </cell>
          <cell r="I332" t="str">
            <v>2019.01.14-2019.01.29</v>
          </cell>
          <cell r="V332">
            <v>88668.75</v>
          </cell>
          <cell r="Y332" t="str">
            <v>2019.01.16</v>
          </cell>
          <cell r="AA332" t="str">
            <v>已收</v>
          </cell>
          <cell r="AB332">
            <v>4</v>
          </cell>
        </row>
        <row r="333">
          <cell r="B333" t="str">
            <v>ACACIA LIBRA</v>
          </cell>
          <cell r="C333" t="str">
            <v>STM</v>
          </cell>
          <cell r="F333" t="str">
            <v>第4期</v>
          </cell>
          <cell r="I333" t="str">
            <v>2019.01.15-2019.01.30</v>
          </cell>
          <cell r="V333">
            <v>90650</v>
          </cell>
          <cell r="Y333" t="str">
            <v>2019.01.17</v>
          </cell>
          <cell r="AA333" t="str">
            <v>已收</v>
          </cell>
          <cell r="AB333">
            <v>4</v>
          </cell>
        </row>
        <row r="334">
          <cell r="B334" t="str">
            <v>ACACIA TAURUS</v>
          </cell>
          <cell r="C334" t="str">
            <v>STM</v>
          </cell>
          <cell r="F334" t="str">
            <v>第14期</v>
          </cell>
          <cell r="I334" t="str">
            <v>2019.01.18-2019.02.02</v>
          </cell>
          <cell r="V334">
            <v>60650</v>
          </cell>
          <cell r="Y334" t="str">
            <v>2019.01.17</v>
          </cell>
          <cell r="AA334" t="str">
            <v>已收</v>
          </cell>
          <cell r="AB334">
            <v>4</v>
          </cell>
        </row>
        <row r="335">
          <cell r="B335" t="str">
            <v>JRS CARINA</v>
          </cell>
          <cell r="C335" t="str">
            <v>CCL</v>
          </cell>
          <cell r="F335" t="str">
            <v>第14期</v>
          </cell>
          <cell r="I335" t="str">
            <v>2019.01.11-2019.01.26</v>
          </cell>
          <cell r="V335">
            <v>73525</v>
          </cell>
          <cell r="Y335" t="str">
            <v>2019.01.14</v>
          </cell>
          <cell r="AA335" t="str">
            <v>已收</v>
          </cell>
          <cell r="AB335">
            <v>4</v>
          </cell>
        </row>
        <row r="336">
          <cell r="B336" t="str">
            <v>ACACIA ARIES</v>
          </cell>
          <cell r="C336" t="str">
            <v>SCP</v>
          </cell>
          <cell r="F336" t="str">
            <v>prefinal</v>
          </cell>
          <cell r="I336" t="str">
            <v>2018.12.27-2018.12.28</v>
          </cell>
          <cell r="V336">
            <v>19256.353276027396</v>
          </cell>
          <cell r="Y336" t="str">
            <v>2019.03.15</v>
          </cell>
          <cell r="AA336" t="str">
            <v>已收</v>
          </cell>
          <cell r="AB336">
            <v>12</v>
          </cell>
        </row>
        <row r="337">
          <cell r="B337" t="str">
            <v>ACACIA ARIES</v>
          </cell>
          <cell r="C337" t="str">
            <v>DYS</v>
          </cell>
          <cell r="F337" t="str">
            <v>prefinal</v>
          </cell>
          <cell r="I337" t="str">
            <v>2019.01.06-2019.01.07</v>
          </cell>
          <cell r="V337">
            <v>7016.8626883561665</v>
          </cell>
          <cell r="Y337" t="str">
            <v>2019.01.22</v>
          </cell>
          <cell r="AA337" t="str">
            <v>已收</v>
          </cell>
          <cell r="AB337">
            <v>5</v>
          </cell>
        </row>
        <row r="338">
          <cell r="B338" t="str">
            <v>ACACIA MING</v>
          </cell>
          <cell r="C338" t="str">
            <v>ONE</v>
          </cell>
          <cell r="F338" t="str">
            <v>第19期</v>
          </cell>
          <cell r="I338" t="str">
            <v>2019.01.20-2019.02.04</v>
          </cell>
          <cell r="V338">
            <v>79653.606164383556</v>
          </cell>
          <cell r="Y338" t="str">
            <v>2019.01.17</v>
          </cell>
          <cell r="AA338" t="str">
            <v>已收</v>
          </cell>
          <cell r="AB338">
            <v>4</v>
          </cell>
        </row>
        <row r="339">
          <cell r="B339" t="str">
            <v xml:space="preserve">Heung-A Jakarta </v>
          </cell>
          <cell r="C339" t="str">
            <v>Heung-A</v>
          </cell>
          <cell r="F339" t="str">
            <v>第19期</v>
          </cell>
          <cell r="I339" t="str">
            <v>2019.01.29-2019.02.04</v>
          </cell>
          <cell r="V339">
            <v>35467.5</v>
          </cell>
          <cell r="Y339" t="str">
            <v>2019.02.01</v>
          </cell>
          <cell r="AA339" t="str">
            <v>已收</v>
          </cell>
          <cell r="AB339">
            <v>6</v>
          </cell>
        </row>
        <row r="340">
          <cell r="B340" t="str">
            <v xml:space="preserve">Heung-A Jakarta </v>
          </cell>
          <cell r="C340" t="str">
            <v>Heung-A</v>
          </cell>
          <cell r="F340" t="str">
            <v>第19期</v>
          </cell>
          <cell r="I340" t="str">
            <v>2019.02.04-2019.02.13</v>
          </cell>
          <cell r="V340">
            <v>49129.875</v>
          </cell>
          <cell r="Y340" t="str">
            <v>2019.02.01</v>
          </cell>
          <cell r="AA340" t="str">
            <v>已收</v>
          </cell>
          <cell r="AB340">
            <v>6</v>
          </cell>
        </row>
        <row r="341">
          <cell r="B341" t="str">
            <v>JRS CARINA</v>
          </cell>
          <cell r="C341" t="str">
            <v>CCL</v>
          </cell>
          <cell r="F341" t="str">
            <v>第15期</v>
          </cell>
          <cell r="I341" t="str">
            <v>2019.01.26-2019.02.10</v>
          </cell>
          <cell r="V341">
            <v>73326.070000000007</v>
          </cell>
          <cell r="Y341" t="str">
            <v>2019.01.29</v>
          </cell>
          <cell r="AA341" t="str">
            <v>已收</v>
          </cell>
          <cell r="AB341">
            <v>6</v>
          </cell>
        </row>
        <row r="342">
          <cell r="B342" t="str">
            <v>ACACIA LAN</v>
          </cell>
          <cell r="C342" t="str">
            <v>Heung-A</v>
          </cell>
          <cell r="F342" t="str">
            <v>第19期</v>
          </cell>
          <cell r="I342" t="str">
            <v>2019.01.24-2019.02.08</v>
          </cell>
          <cell r="V342">
            <v>69437.5</v>
          </cell>
          <cell r="Y342" t="str">
            <v>2019.01.30</v>
          </cell>
          <cell r="AA342" t="str">
            <v>已收</v>
          </cell>
          <cell r="AB342">
            <v>6</v>
          </cell>
        </row>
        <row r="343">
          <cell r="B343" t="str">
            <v>ACACIA MAKOTO</v>
          </cell>
          <cell r="C343" t="str">
            <v>STM</v>
          </cell>
          <cell r="F343" t="str">
            <v>第15期</v>
          </cell>
          <cell r="I343" t="str">
            <v>2019.01.25-2019.02.09</v>
          </cell>
          <cell r="V343">
            <v>89011.71</v>
          </cell>
          <cell r="Y343" t="str">
            <v>2019.01.25</v>
          </cell>
          <cell r="AA343" t="str">
            <v>已收</v>
          </cell>
          <cell r="AB343">
            <v>5</v>
          </cell>
        </row>
        <row r="344">
          <cell r="B344" t="str">
            <v>Heung-A Singapore</v>
          </cell>
          <cell r="C344" t="str">
            <v>SNL</v>
          </cell>
          <cell r="F344" t="str">
            <v>第4期</v>
          </cell>
          <cell r="I344" t="str">
            <v>2019.01.24-2019.02.05</v>
          </cell>
          <cell r="V344">
            <v>53503.072999999997</v>
          </cell>
          <cell r="Y344" t="str">
            <v>2019.02.21</v>
          </cell>
          <cell r="AA344" t="str">
            <v>已收</v>
          </cell>
          <cell r="AB344">
            <v>9</v>
          </cell>
        </row>
        <row r="345">
          <cell r="B345" t="str">
            <v>Heung-A Manila</v>
          </cell>
          <cell r="C345" t="str">
            <v>SCP</v>
          </cell>
          <cell r="F345" t="str">
            <v>第2期</v>
          </cell>
          <cell r="I345" t="str">
            <v>2019.01.18-2019.02.02</v>
          </cell>
          <cell r="V345">
            <v>74431.143949486315</v>
          </cell>
          <cell r="Y345" t="str">
            <v>2019.01.22</v>
          </cell>
          <cell r="AA345" t="str">
            <v>已收</v>
          </cell>
          <cell r="AB345">
            <v>5</v>
          </cell>
        </row>
        <row r="346">
          <cell r="B346" t="str">
            <v>ACACIA TAURUS</v>
          </cell>
          <cell r="C346" t="str">
            <v>STM</v>
          </cell>
          <cell r="F346" t="str">
            <v>第15期</v>
          </cell>
          <cell r="I346" t="str">
            <v>2019.02.02-2019.02.17</v>
          </cell>
          <cell r="V346">
            <v>60108.09</v>
          </cell>
          <cell r="Y346" t="str">
            <v>2019.01.31</v>
          </cell>
          <cell r="AA346" t="str">
            <v>已收</v>
          </cell>
          <cell r="AB346">
            <v>6</v>
          </cell>
        </row>
        <row r="347">
          <cell r="B347" t="str">
            <v>ACACIA LIBRA</v>
          </cell>
          <cell r="C347" t="str">
            <v>STM</v>
          </cell>
          <cell r="F347" t="str">
            <v>prefinal</v>
          </cell>
          <cell r="I347" t="str">
            <v>2019.01.30-2019.02.09</v>
          </cell>
          <cell r="V347">
            <v>-144962.96833333332</v>
          </cell>
          <cell r="Y347" t="str">
            <v>2019.03.20</v>
          </cell>
          <cell r="AA347" t="str">
            <v>已收</v>
          </cell>
          <cell r="AB347">
            <v>13</v>
          </cell>
        </row>
        <row r="348">
          <cell r="B348" t="str">
            <v>ACACIA MING</v>
          </cell>
          <cell r="C348" t="str">
            <v>ONE</v>
          </cell>
          <cell r="F348" t="str">
            <v>第20期</v>
          </cell>
          <cell r="I348" t="str">
            <v>2019.02.04-2019.02.19</v>
          </cell>
          <cell r="V348">
            <v>79344.606164383556</v>
          </cell>
          <cell r="Y348" t="str">
            <v>2019.02.15</v>
          </cell>
          <cell r="AA348" t="str">
            <v>已收</v>
          </cell>
          <cell r="AB348">
            <v>8</v>
          </cell>
        </row>
        <row r="349">
          <cell r="B349" t="str">
            <v>Heung-A Manila</v>
          </cell>
          <cell r="C349" t="str">
            <v>SCP</v>
          </cell>
          <cell r="F349" t="str">
            <v>第3期</v>
          </cell>
          <cell r="I349" t="str">
            <v>2019.02.02-2019.02.17</v>
          </cell>
          <cell r="V349">
            <v>73928.510273972599</v>
          </cell>
          <cell r="Y349" t="str">
            <v>2019.02.01</v>
          </cell>
          <cell r="AA349" t="str">
            <v>已收</v>
          </cell>
          <cell r="AB349">
            <v>6</v>
          </cell>
        </row>
        <row r="350">
          <cell r="B350" t="str">
            <v>ACACIA LEO</v>
          </cell>
          <cell r="C350" t="str">
            <v>FESCO</v>
          </cell>
          <cell r="F350" t="str">
            <v>第16期</v>
          </cell>
          <cell r="I350" t="str">
            <v>2019.02.06-2019.02.21</v>
          </cell>
          <cell r="V350">
            <v>81650</v>
          </cell>
          <cell r="Y350" t="str">
            <v>2019.01.31</v>
          </cell>
          <cell r="AA350" t="str">
            <v>已收</v>
          </cell>
          <cell r="AB350">
            <v>6</v>
          </cell>
        </row>
        <row r="351">
          <cell r="B351" t="str">
            <v>ACACIA HAWK</v>
          </cell>
          <cell r="C351" t="str">
            <v>CMS</v>
          </cell>
          <cell r="F351" t="str">
            <v>第26期</v>
          </cell>
          <cell r="I351" t="str">
            <v>2019.02.07-2019.02.22</v>
          </cell>
          <cell r="V351">
            <v>79048.715753424651</v>
          </cell>
          <cell r="Y351" t="str">
            <v>2019.02.11</v>
          </cell>
          <cell r="AA351" t="str">
            <v>已收</v>
          </cell>
          <cell r="AB351">
            <v>8</v>
          </cell>
        </row>
        <row r="352">
          <cell r="B352" t="str">
            <v>JRS CORVUS</v>
          </cell>
          <cell r="C352" t="str">
            <v>ONE</v>
          </cell>
          <cell r="F352" t="str">
            <v>第20期</v>
          </cell>
          <cell r="I352" t="str">
            <v>2019.01.30-2019.02.14</v>
          </cell>
          <cell r="V352">
            <v>79344.606164383556</v>
          </cell>
          <cell r="Y352" t="str">
            <v>2019.02.14</v>
          </cell>
          <cell r="AA352" t="str">
            <v>已收</v>
          </cell>
          <cell r="AB352">
            <v>8</v>
          </cell>
        </row>
        <row r="353">
          <cell r="B353" t="str">
            <v>ACACIA LAN</v>
          </cell>
          <cell r="C353" t="str">
            <v>Heung-A</v>
          </cell>
          <cell r="F353" t="str">
            <v>第20期</v>
          </cell>
          <cell r="I353" t="str">
            <v>2019.02.08-2019.02.23</v>
          </cell>
          <cell r="V353">
            <v>69437.5</v>
          </cell>
          <cell r="Y353" t="str">
            <v>2019.02.11</v>
          </cell>
          <cell r="AA353" t="str">
            <v>已收</v>
          </cell>
          <cell r="AB353">
            <v>8</v>
          </cell>
        </row>
        <row r="354">
          <cell r="B354" t="str">
            <v xml:space="preserve">Heung-A Jakarta </v>
          </cell>
          <cell r="C354" t="str">
            <v>Heung-A</v>
          </cell>
          <cell r="F354" t="str">
            <v>第20期</v>
          </cell>
          <cell r="I354" t="str">
            <v>2019.02.13-2019.02.28</v>
          </cell>
          <cell r="V354">
            <v>79737.514999999999</v>
          </cell>
          <cell r="Y354" t="str">
            <v>2019.02.19</v>
          </cell>
          <cell r="AA354" t="str">
            <v>已收</v>
          </cell>
          <cell r="AB354">
            <v>9</v>
          </cell>
        </row>
        <row r="355">
          <cell r="B355" t="str">
            <v>JRS CARINA</v>
          </cell>
          <cell r="C355" t="str">
            <v>CCL</v>
          </cell>
          <cell r="F355" t="str">
            <v>第16期</v>
          </cell>
          <cell r="I355" t="str">
            <v>2019.02.10-2019.02.25</v>
          </cell>
          <cell r="V355">
            <v>39406.824999999997</v>
          </cell>
          <cell r="Y355" t="str">
            <v>2019.02.12</v>
          </cell>
          <cell r="AA355" t="str">
            <v>已收</v>
          </cell>
          <cell r="AB355">
            <v>8</v>
          </cell>
        </row>
        <row r="356">
          <cell r="B356" t="str">
            <v>ACACIA MAKOTO</v>
          </cell>
          <cell r="C356" t="str">
            <v>STM</v>
          </cell>
          <cell r="F356" t="str">
            <v>第16期</v>
          </cell>
          <cell r="I356" t="str">
            <v>2019.02.09-2019.02.24</v>
          </cell>
          <cell r="V356">
            <v>91200</v>
          </cell>
          <cell r="Y356" t="str">
            <v>2019.02.06</v>
          </cell>
          <cell r="AA356" t="str">
            <v>已收</v>
          </cell>
          <cell r="AB356">
            <v>8</v>
          </cell>
        </row>
        <row r="357">
          <cell r="B357" t="str">
            <v>ACACIA ARIES</v>
          </cell>
          <cell r="C357" t="str">
            <v>STM</v>
          </cell>
          <cell r="F357" t="str">
            <v>第1期</v>
          </cell>
          <cell r="I357" t="str">
            <v>2019.01.10-2019.01.25</v>
          </cell>
          <cell r="V357">
            <v>280882.5</v>
          </cell>
          <cell r="Y357" t="str">
            <v>2019.02.06</v>
          </cell>
          <cell r="AA357" t="str">
            <v>已收</v>
          </cell>
          <cell r="AB357">
            <v>8</v>
          </cell>
        </row>
        <row r="358">
          <cell r="B358" t="str">
            <v>Heung-A Manila</v>
          </cell>
          <cell r="C358" t="str">
            <v>STM</v>
          </cell>
          <cell r="F358" t="str">
            <v>第1期</v>
          </cell>
          <cell r="I358" t="str">
            <v>2018.12.13-2018.12.30</v>
          </cell>
          <cell r="V358">
            <v>48046.953583333328</v>
          </cell>
          <cell r="Y358" t="str">
            <v>2019.02.06</v>
          </cell>
          <cell r="AA358" t="str">
            <v>已收</v>
          </cell>
          <cell r="AB358">
            <v>7</v>
          </cell>
        </row>
        <row r="359">
          <cell r="B359" t="str">
            <v>Heung-A Singapore</v>
          </cell>
          <cell r="C359" t="str">
            <v>STM</v>
          </cell>
          <cell r="F359" t="str">
            <v>final</v>
          </cell>
          <cell r="I359" t="str">
            <v>2018.11.04-2018.11.18</v>
          </cell>
          <cell r="V359">
            <v>-405.35</v>
          </cell>
          <cell r="Y359" t="str">
            <v>2019.02.06</v>
          </cell>
          <cell r="AA359" t="str">
            <v>已收</v>
          </cell>
          <cell r="AB359">
            <v>8</v>
          </cell>
        </row>
        <row r="360">
          <cell r="B360" t="str">
            <v>ACACIA ARIES</v>
          </cell>
          <cell r="C360" t="str">
            <v>DYS</v>
          </cell>
          <cell r="F360" t="str">
            <v>final</v>
          </cell>
          <cell r="I360" t="str">
            <v>2019.01.06-2019.01.07</v>
          </cell>
          <cell r="V360">
            <v>3000</v>
          </cell>
          <cell r="Y360" t="str">
            <v>2019.07.31</v>
          </cell>
          <cell r="AA360" t="str">
            <v>已收</v>
          </cell>
          <cell r="AB360">
            <v>32</v>
          </cell>
        </row>
        <row r="361">
          <cell r="B361" t="str">
            <v>ACACIA LIBRA</v>
          </cell>
          <cell r="C361" t="str">
            <v>CNC</v>
          </cell>
          <cell r="F361" t="str">
            <v>第1期</v>
          </cell>
          <cell r="I361" t="str">
            <v>2019.02.13-2019.02.18</v>
          </cell>
          <cell r="V361">
            <v>37963.767123287675</v>
          </cell>
          <cell r="Y361" t="str">
            <v>2019.02.18</v>
          </cell>
          <cell r="AA361" t="str">
            <v>已收</v>
          </cell>
          <cell r="AB361">
            <v>9</v>
          </cell>
        </row>
        <row r="362">
          <cell r="B362" t="str">
            <v>ACACIA LEO</v>
          </cell>
          <cell r="C362" t="str">
            <v>FESCO</v>
          </cell>
          <cell r="F362" t="str">
            <v>第17期</v>
          </cell>
          <cell r="I362" t="str">
            <v>2019.02.21-2019.03.08</v>
          </cell>
          <cell r="V362">
            <v>81650</v>
          </cell>
          <cell r="Y362" t="str">
            <v>2019.02.20</v>
          </cell>
          <cell r="AA362" t="str">
            <v>已收</v>
          </cell>
          <cell r="AB362">
            <v>9</v>
          </cell>
        </row>
        <row r="363">
          <cell r="B363" t="str">
            <v>ACACIA ARIES</v>
          </cell>
          <cell r="C363" t="str">
            <v>STM</v>
          </cell>
          <cell r="F363" t="str">
            <v>第2期</v>
          </cell>
          <cell r="I363" t="str">
            <v>2019.01.25-2019.02.09</v>
          </cell>
          <cell r="V363">
            <v>60650</v>
          </cell>
          <cell r="Y363" t="str">
            <v>2019.02.21</v>
          </cell>
          <cell r="AA363" t="str">
            <v>已收</v>
          </cell>
          <cell r="AB363">
            <v>9</v>
          </cell>
        </row>
        <row r="364">
          <cell r="B364" t="str">
            <v>ACACIA LAN</v>
          </cell>
          <cell r="C364" t="str">
            <v>Heung-A</v>
          </cell>
          <cell r="F364" t="str">
            <v>第21期</v>
          </cell>
          <cell r="I364" t="str">
            <v>2019.02.23-2019.03.10</v>
          </cell>
          <cell r="V364">
            <v>69437.5</v>
          </cell>
          <cell r="Y364" t="str">
            <v>2019.03.05</v>
          </cell>
          <cell r="AA364" t="str">
            <v>已收</v>
          </cell>
          <cell r="AB364">
            <v>11</v>
          </cell>
        </row>
        <row r="365">
          <cell r="B365" t="str">
            <v>ACACIA HAWK</v>
          </cell>
          <cell r="C365" t="str">
            <v>CMS</v>
          </cell>
          <cell r="F365" t="str">
            <v>第27期</v>
          </cell>
          <cell r="I365" t="str">
            <v>2019.02.22-2019.03.09</v>
          </cell>
          <cell r="V365">
            <v>79048.715753424651</v>
          </cell>
          <cell r="Y365" t="str">
            <v>2019.02.22</v>
          </cell>
          <cell r="AA365" t="str">
            <v>已收</v>
          </cell>
          <cell r="AB365">
            <v>9</v>
          </cell>
        </row>
        <row r="366">
          <cell r="B366" t="str">
            <v>ACACIA ARIES</v>
          </cell>
          <cell r="C366" t="str">
            <v>STM</v>
          </cell>
          <cell r="F366" t="str">
            <v>第3期</v>
          </cell>
          <cell r="I366" t="str">
            <v>2019.02.09-2019.02.24</v>
          </cell>
          <cell r="V366">
            <v>60650</v>
          </cell>
          <cell r="Y366" t="str">
            <v>2019.02.21</v>
          </cell>
          <cell r="AA366" t="str">
            <v>已收</v>
          </cell>
          <cell r="AB366">
            <v>9</v>
          </cell>
        </row>
        <row r="367">
          <cell r="B367" t="str">
            <v>JRS CORVUS</v>
          </cell>
          <cell r="C367" t="str">
            <v>ONE</v>
          </cell>
          <cell r="F367" t="str">
            <v>第21期</v>
          </cell>
          <cell r="I367" t="str">
            <v>2019.02.14-2019.02.28</v>
          </cell>
          <cell r="V367">
            <v>74054.965753424651</v>
          </cell>
          <cell r="Y367" t="str">
            <v>2019.02.14</v>
          </cell>
          <cell r="AA367" t="str">
            <v>已收</v>
          </cell>
          <cell r="AB367">
            <v>8</v>
          </cell>
        </row>
        <row r="368">
          <cell r="B368" t="str">
            <v>JRS CORVUS</v>
          </cell>
          <cell r="C368" t="str">
            <v>ONE</v>
          </cell>
          <cell r="F368" t="str">
            <v>第21期</v>
          </cell>
          <cell r="I368" t="str">
            <v>2019.02.28-2019.03.01</v>
          </cell>
          <cell r="V368">
            <v>4993.3904109589039</v>
          </cell>
          <cell r="Y368" t="str">
            <v>2019.02.14</v>
          </cell>
          <cell r="AA368" t="str">
            <v>已收</v>
          </cell>
          <cell r="AB368">
            <v>8</v>
          </cell>
        </row>
        <row r="369">
          <cell r="B369" t="str">
            <v>ACACIA MING</v>
          </cell>
          <cell r="C369" t="str">
            <v>ONE</v>
          </cell>
          <cell r="F369" t="str">
            <v>第21期</v>
          </cell>
          <cell r="I369" t="str">
            <v>2019.02.19-2019.03.01</v>
          </cell>
          <cell r="V369">
            <v>52896.404109589042</v>
          </cell>
          <cell r="Y369" t="str">
            <v>2019.02.15</v>
          </cell>
          <cell r="AA369" t="str">
            <v>已收</v>
          </cell>
          <cell r="AB369">
            <v>8</v>
          </cell>
        </row>
        <row r="370">
          <cell r="B370" t="str">
            <v>ACACIA MING</v>
          </cell>
          <cell r="C370" t="str">
            <v>ONE</v>
          </cell>
          <cell r="F370" t="str">
            <v>第21期</v>
          </cell>
          <cell r="I370" t="str">
            <v>2019.03.01-2019.03.06</v>
          </cell>
          <cell r="V370">
            <v>24966.952054794521</v>
          </cell>
          <cell r="Y370" t="str">
            <v>2019.02.15</v>
          </cell>
          <cell r="AA370" t="str">
            <v>已收</v>
          </cell>
          <cell r="AB370">
            <v>8</v>
          </cell>
        </row>
        <row r="371">
          <cell r="B371" t="str">
            <v>Heung-A Manila</v>
          </cell>
          <cell r="C371" t="str">
            <v>SCP</v>
          </cell>
          <cell r="F371" t="str">
            <v>第4期</v>
          </cell>
          <cell r="I371" t="str">
            <v>2019.02.17-2019.03.04</v>
          </cell>
          <cell r="V371">
            <v>73928.510273972599</v>
          </cell>
          <cell r="Y371" t="str">
            <v>2019.02.15</v>
          </cell>
          <cell r="AA371" t="str">
            <v>已收</v>
          </cell>
          <cell r="AB371">
            <v>8</v>
          </cell>
        </row>
        <row r="372">
          <cell r="B372" t="str">
            <v>JRS CARINA</v>
          </cell>
          <cell r="C372" t="str">
            <v>CCL</v>
          </cell>
          <cell r="F372" t="str">
            <v>第17期</v>
          </cell>
          <cell r="I372" t="str">
            <v>2019.02.25-2019.03.12</v>
          </cell>
          <cell r="V372">
            <v>95913.303800000009</v>
          </cell>
          <cell r="Y372" t="str">
            <v>2019.03.01</v>
          </cell>
          <cell r="AA372" t="str">
            <v>已收</v>
          </cell>
          <cell r="AB372">
            <v>10</v>
          </cell>
        </row>
        <row r="373">
          <cell r="B373" t="str">
            <v>ACACIA LIBRA</v>
          </cell>
          <cell r="C373" t="str">
            <v>CNC</v>
          </cell>
          <cell r="F373" t="str">
            <v>第2期</v>
          </cell>
          <cell r="I373" t="str">
            <v>2019.02.18-2019.02.23</v>
          </cell>
          <cell r="V373">
            <v>37563.767123287675</v>
          </cell>
          <cell r="Y373" t="str">
            <v>2019.02.18</v>
          </cell>
          <cell r="AA373" t="str">
            <v>已收</v>
          </cell>
          <cell r="AB373">
            <v>9</v>
          </cell>
        </row>
        <row r="374">
          <cell r="B374" t="str">
            <v>ACACIA LIBRA</v>
          </cell>
          <cell r="C374" t="str">
            <v>CNC</v>
          </cell>
          <cell r="F374" t="str">
            <v>第3期</v>
          </cell>
          <cell r="I374" t="str">
            <v>2019.02.23-2019.02.27</v>
          </cell>
          <cell r="V374">
            <v>30371.013698630137</v>
          </cell>
          <cell r="Y374" t="str">
            <v>2019.02.27</v>
          </cell>
          <cell r="AA374" t="str">
            <v>已收</v>
          </cell>
          <cell r="AB374">
            <v>10</v>
          </cell>
        </row>
        <row r="375">
          <cell r="B375" t="str">
            <v>ACACIA ARIES</v>
          </cell>
          <cell r="C375" t="str">
            <v>STM</v>
          </cell>
          <cell r="F375" t="str">
            <v>第4期</v>
          </cell>
          <cell r="I375" t="str">
            <v>2019.02.24-2019.03.11</v>
          </cell>
          <cell r="V375">
            <v>60650</v>
          </cell>
          <cell r="Y375" t="str">
            <v>2019.02.27</v>
          </cell>
          <cell r="AA375" t="str">
            <v>已收</v>
          </cell>
          <cell r="AB375">
            <v>10</v>
          </cell>
        </row>
        <row r="376">
          <cell r="B376" t="str">
            <v xml:space="preserve">Heung-A Jakarta </v>
          </cell>
          <cell r="C376" t="str">
            <v>Heung-A</v>
          </cell>
          <cell r="F376" t="str">
            <v>第21期</v>
          </cell>
          <cell r="I376" t="str">
            <v>2019.02.28-2019.03.15</v>
          </cell>
          <cell r="V376">
            <v>81883.125</v>
          </cell>
          <cell r="Y376" t="str">
            <v>2019.03.15</v>
          </cell>
          <cell r="AA376" t="str">
            <v>已收</v>
          </cell>
          <cell r="AB376">
            <v>12</v>
          </cell>
        </row>
        <row r="377">
          <cell r="B377" t="str">
            <v>ACACIA MAKOTO</v>
          </cell>
          <cell r="C377" t="str">
            <v>STM</v>
          </cell>
          <cell r="F377" t="str">
            <v>第17期</v>
          </cell>
          <cell r="I377" t="str">
            <v>2019.02.24-2019.03.11</v>
          </cell>
          <cell r="V377">
            <v>91200</v>
          </cell>
          <cell r="Y377" t="str">
            <v>2019.02.27</v>
          </cell>
          <cell r="AA377" t="str">
            <v>已收</v>
          </cell>
          <cell r="AB377">
            <v>10</v>
          </cell>
        </row>
        <row r="378">
          <cell r="B378" t="str">
            <v>OPDR LISBOA</v>
          </cell>
          <cell r="C378" t="str">
            <v>HEDE</v>
          </cell>
          <cell r="F378" t="str">
            <v>第1期</v>
          </cell>
          <cell r="I378" t="str">
            <v>2019.02.21-2019.03.08</v>
          </cell>
          <cell r="V378">
            <v>74100</v>
          </cell>
          <cell r="Y378" t="str">
            <v>2019.03.08</v>
          </cell>
          <cell r="AA378" t="str">
            <v>已收</v>
          </cell>
          <cell r="AB378">
            <v>11</v>
          </cell>
        </row>
        <row r="379">
          <cell r="B379" t="str">
            <v>Heung-A Singapore</v>
          </cell>
          <cell r="C379" t="str">
            <v>SNL</v>
          </cell>
          <cell r="F379" t="str">
            <v>第5期</v>
          </cell>
          <cell r="I379" t="str">
            <v>2019.02.05-2019.02.23</v>
          </cell>
          <cell r="V379">
            <v>2537.3758333333244</v>
          </cell>
          <cell r="Y379" t="str">
            <v>2019.02.27</v>
          </cell>
          <cell r="AA379" t="str">
            <v>已收</v>
          </cell>
          <cell r="AB379">
            <v>10</v>
          </cell>
        </row>
        <row r="380">
          <cell r="B380" t="str">
            <v>Heung-A Singapore</v>
          </cell>
          <cell r="C380" t="str">
            <v>SNL</v>
          </cell>
          <cell r="F380" t="str">
            <v>第6期</v>
          </cell>
          <cell r="I380" t="str">
            <v>2019.02.23-2019.03.10</v>
          </cell>
          <cell r="V380">
            <v>67825</v>
          </cell>
          <cell r="Y380" t="str">
            <v>2019.02.27</v>
          </cell>
          <cell r="AA380" t="str">
            <v>已收</v>
          </cell>
          <cell r="AB380">
            <v>10</v>
          </cell>
        </row>
        <row r="381">
          <cell r="B381" t="str">
            <v>ACACIA TAURUS</v>
          </cell>
          <cell r="C381" t="str">
            <v>STM</v>
          </cell>
          <cell r="F381" t="str">
            <v>第16期</v>
          </cell>
          <cell r="I381" t="str">
            <v>2019.02.17-2019.03.04</v>
          </cell>
          <cell r="V381">
            <v>60650</v>
          </cell>
          <cell r="Y381" t="str">
            <v>2019.02.21</v>
          </cell>
          <cell r="AA381" t="str">
            <v>已收</v>
          </cell>
          <cell r="AB381">
            <v>9</v>
          </cell>
        </row>
        <row r="382">
          <cell r="B382" t="str">
            <v>ACACIA VIRGO</v>
          </cell>
          <cell r="C382" t="str">
            <v>STM</v>
          </cell>
          <cell r="F382" t="str">
            <v>第1期</v>
          </cell>
          <cell r="I382" t="str">
            <v>2019.02.16-2019.02.17</v>
          </cell>
          <cell r="V382">
            <v>-112854.43380000001</v>
          </cell>
          <cell r="Y382" t="str">
            <v>2019.03.26</v>
          </cell>
          <cell r="AA382" t="str">
            <v>已收</v>
          </cell>
          <cell r="AB382">
            <v>14</v>
          </cell>
        </row>
        <row r="383">
          <cell r="B383" t="str">
            <v>ACACIA MING</v>
          </cell>
          <cell r="C383" t="str">
            <v>ONE</v>
          </cell>
          <cell r="F383" t="str">
            <v>第22期</v>
          </cell>
          <cell r="I383" t="str">
            <v>2019.03.06-2019.03.21</v>
          </cell>
          <cell r="V383">
            <v>74900.856164383556</v>
          </cell>
          <cell r="Y383" t="str">
            <v>2019.03.05</v>
          </cell>
          <cell r="AA383" t="str">
            <v>已收</v>
          </cell>
          <cell r="AB383">
            <v>11</v>
          </cell>
        </row>
        <row r="384">
          <cell r="B384" t="str">
            <v>JRS CORVUS</v>
          </cell>
          <cell r="C384" t="str">
            <v>ONE</v>
          </cell>
          <cell r="F384" t="str">
            <v>第22期</v>
          </cell>
          <cell r="I384" t="str">
            <v>2019.03.01-2019.03.16</v>
          </cell>
          <cell r="V384">
            <v>74900.856164383556</v>
          </cell>
          <cell r="Y384" t="str">
            <v>2019.03.01</v>
          </cell>
          <cell r="AA384" t="str">
            <v>已收</v>
          </cell>
          <cell r="AB384">
            <v>10</v>
          </cell>
        </row>
        <row r="385">
          <cell r="B385" t="str">
            <v>ACACIA VIRGO</v>
          </cell>
          <cell r="C385" t="str">
            <v>CMS</v>
          </cell>
          <cell r="F385" t="str">
            <v>final</v>
          </cell>
          <cell r="I385" t="str">
            <v>2019.01.11-2019.02.02</v>
          </cell>
          <cell r="V385">
            <v>3331.96</v>
          </cell>
          <cell r="AA385" t="str">
            <v>已收</v>
          </cell>
          <cell r="AB385">
            <v>38</v>
          </cell>
        </row>
        <row r="386">
          <cell r="B386" t="str">
            <v>OPDR LISBOA</v>
          </cell>
          <cell r="C386" t="str">
            <v>HEDE</v>
          </cell>
          <cell r="F386" t="str">
            <v>第2期</v>
          </cell>
          <cell r="I386" t="str">
            <v>2019.03.08-2019.03.23</v>
          </cell>
          <cell r="V386">
            <v>208851.86799999999</v>
          </cell>
          <cell r="Y386" t="str">
            <v>2019.04.04</v>
          </cell>
          <cell r="AA386" t="str">
            <v>已收</v>
          </cell>
          <cell r="AB386">
            <v>15</v>
          </cell>
        </row>
        <row r="387">
          <cell r="B387" t="str">
            <v>ACACIA ARIES</v>
          </cell>
          <cell r="C387" t="str">
            <v>STM</v>
          </cell>
          <cell r="F387" t="str">
            <v>第5期</v>
          </cell>
          <cell r="I387" t="str">
            <v>2019.03.11-2019.03.26</v>
          </cell>
          <cell r="V387">
            <v>60650</v>
          </cell>
          <cell r="Y387" t="str">
            <v>2019.03.15</v>
          </cell>
          <cell r="AA387" t="str">
            <v>已收</v>
          </cell>
          <cell r="AB387">
            <v>12</v>
          </cell>
        </row>
        <row r="388">
          <cell r="B388" t="str">
            <v>ACACIA HAWK</v>
          </cell>
          <cell r="C388" t="str">
            <v>CMS</v>
          </cell>
          <cell r="F388" t="str">
            <v>第28期</v>
          </cell>
          <cell r="I388" t="str">
            <v>2019.03.09-2019.03.24</v>
          </cell>
          <cell r="V388">
            <v>79048.715753424651</v>
          </cell>
          <cell r="Y388" t="str">
            <v>2019.03.12</v>
          </cell>
          <cell r="AA388" t="str">
            <v>已收</v>
          </cell>
          <cell r="AB388">
            <v>12</v>
          </cell>
        </row>
        <row r="389">
          <cell r="B389" t="str">
            <v xml:space="preserve">Heung-A Jakarta </v>
          </cell>
          <cell r="C389" t="str">
            <v>Heung-A</v>
          </cell>
          <cell r="F389" t="str">
            <v>第22期</v>
          </cell>
          <cell r="I389" t="str">
            <v>2019.03.15-2019.03.30</v>
          </cell>
          <cell r="V389">
            <v>81483.384999999995</v>
          </cell>
          <cell r="Y389" t="str">
            <v>2019.03.27</v>
          </cell>
          <cell r="AA389" t="str">
            <v>已收</v>
          </cell>
          <cell r="AB389">
            <v>14</v>
          </cell>
        </row>
        <row r="390">
          <cell r="B390" t="str">
            <v>JRS CARINA</v>
          </cell>
          <cell r="C390" t="str">
            <v>CCL</v>
          </cell>
          <cell r="F390" t="str">
            <v>第18期</v>
          </cell>
          <cell r="I390" t="str">
            <v>2019.03.12-2019.03.27</v>
          </cell>
          <cell r="V390">
            <v>73103.97</v>
          </cell>
          <cell r="Y390" t="str">
            <v>2019.03.13</v>
          </cell>
          <cell r="AA390" t="str">
            <v>已收</v>
          </cell>
          <cell r="AB390">
            <v>12</v>
          </cell>
        </row>
        <row r="391">
          <cell r="B391" t="str">
            <v>ACACIA LAN</v>
          </cell>
          <cell r="C391" t="str">
            <v>Heung-A</v>
          </cell>
          <cell r="F391" t="str">
            <v>第22期</v>
          </cell>
          <cell r="I391" t="str">
            <v>2019.03.10-2019.03.25</v>
          </cell>
          <cell r="V391">
            <v>69437.5</v>
          </cell>
          <cell r="Y391" t="str">
            <v>2019.03.15</v>
          </cell>
          <cell r="AA391" t="str">
            <v>已收</v>
          </cell>
          <cell r="AB391">
            <v>12</v>
          </cell>
        </row>
        <row r="392">
          <cell r="B392" t="str">
            <v>ACACIA LEO</v>
          </cell>
          <cell r="C392" t="str">
            <v>FESCO</v>
          </cell>
          <cell r="F392" t="str">
            <v>第18期</v>
          </cell>
          <cell r="I392" t="str">
            <v>2019.03.08-2019.03.23</v>
          </cell>
          <cell r="V392">
            <v>81650</v>
          </cell>
          <cell r="Y392" t="str">
            <v>2019.03.11</v>
          </cell>
          <cell r="AA392" t="str">
            <v>已收</v>
          </cell>
          <cell r="AB392">
            <v>12</v>
          </cell>
        </row>
        <row r="393">
          <cell r="B393" t="str">
            <v>ACACIA LIBRA</v>
          </cell>
          <cell r="C393" t="str">
            <v>CNC</v>
          </cell>
          <cell r="F393" t="str">
            <v>prefinal</v>
          </cell>
          <cell r="I393" t="str">
            <v>2019.02.27-2019.03.01</v>
          </cell>
          <cell r="V393">
            <v>40097.758162602731</v>
          </cell>
          <cell r="Y393" t="str">
            <v>2019.03.21</v>
          </cell>
          <cell r="AA393" t="str">
            <v>已收</v>
          </cell>
          <cell r="AB393">
            <v>13</v>
          </cell>
        </row>
        <row r="394">
          <cell r="B394" t="str">
            <v>ACACIA MAKOTO</v>
          </cell>
          <cell r="C394" t="str">
            <v>STM</v>
          </cell>
          <cell r="F394" t="str">
            <v>第18期</v>
          </cell>
          <cell r="I394" t="str">
            <v>2019.03.11-2019.03.26</v>
          </cell>
          <cell r="V394">
            <v>91200</v>
          </cell>
          <cell r="Y394" t="str">
            <v>2019.03.15</v>
          </cell>
          <cell r="AA394" t="str">
            <v>已收</v>
          </cell>
          <cell r="AB394">
            <v>12</v>
          </cell>
        </row>
        <row r="395">
          <cell r="B395" t="str">
            <v>Heung-A Manila</v>
          </cell>
          <cell r="C395" t="str">
            <v>SCP</v>
          </cell>
          <cell r="F395" t="str">
            <v>第5期</v>
          </cell>
          <cell r="I395" t="str">
            <v>2019.03.04-2019.03.19</v>
          </cell>
          <cell r="V395">
            <v>73928.510273972599</v>
          </cell>
          <cell r="Y395" t="str">
            <v>2019.03.01</v>
          </cell>
          <cell r="AA395" t="str">
            <v>已收</v>
          </cell>
          <cell r="AB395">
            <v>10</v>
          </cell>
        </row>
        <row r="396">
          <cell r="B396" t="str">
            <v>Heung-A Singapore</v>
          </cell>
          <cell r="C396" t="str">
            <v>SNL</v>
          </cell>
          <cell r="F396" t="str">
            <v>第7期</v>
          </cell>
          <cell r="I396" t="str">
            <v>2019.03.10-2019.03.25</v>
          </cell>
          <cell r="V396">
            <v>67825</v>
          </cell>
          <cell r="Y396" t="str">
            <v>2019.03.11</v>
          </cell>
          <cell r="AA396" t="str">
            <v>已收</v>
          </cell>
          <cell r="AB396">
            <v>12</v>
          </cell>
        </row>
        <row r="397">
          <cell r="B397" t="str">
            <v>ACACIA TAURUS</v>
          </cell>
          <cell r="C397" t="str">
            <v>STM</v>
          </cell>
          <cell r="F397" t="str">
            <v>第17期</v>
          </cell>
          <cell r="I397" t="str">
            <v>2019.03.04-2019.03.19</v>
          </cell>
          <cell r="V397">
            <v>60170.82</v>
          </cell>
          <cell r="Y397" t="str">
            <v>2019.03.07</v>
          </cell>
          <cell r="AA397" t="str">
            <v>已收</v>
          </cell>
          <cell r="AB397">
            <v>11</v>
          </cell>
        </row>
        <row r="398">
          <cell r="B398" t="str">
            <v>ACACIA LIBRA</v>
          </cell>
          <cell r="C398" t="str">
            <v>STM</v>
          </cell>
          <cell r="F398" t="str">
            <v>第1期</v>
          </cell>
          <cell r="I398" t="str">
            <v>2019.03.02-2019.03.17</v>
          </cell>
          <cell r="V398">
            <v>250973.2</v>
          </cell>
          <cell r="Y398" t="str">
            <v>2019.03.20</v>
          </cell>
          <cell r="AA398" t="str">
            <v>已收</v>
          </cell>
          <cell r="AB398">
            <v>13</v>
          </cell>
        </row>
        <row r="399">
          <cell r="B399" t="str">
            <v>Heung-A Manila</v>
          </cell>
          <cell r="C399" t="str">
            <v>SCP</v>
          </cell>
          <cell r="F399" t="str">
            <v>第6期</v>
          </cell>
          <cell r="I399" t="str">
            <v>2019.03.19-2019.04.03</v>
          </cell>
          <cell r="V399">
            <v>13928.510273972599</v>
          </cell>
          <cell r="Y399" t="str">
            <v>2019.03.19</v>
          </cell>
          <cell r="AA399" t="str">
            <v>已收</v>
          </cell>
          <cell r="AB399">
            <v>13</v>
          </cell>
        </row>
        <row r="400">
          <cell r="B400" t="str">
            <v>JRS CORVUS</v>
          </cell>
          <cell r="C400" t="str">
            <v>ONE</v>
          </cell>
          <cell r="F400" t="str">
            <v>第23期</v>
          </cell>
          <cell r="I400" t="str">
            <v>2019.03.16-2019.03.31</v>
          </cell>
          <cell r="V400">
            <v>74900.856164383556</v>
          </cell>
          <cell r="Y400" t="str">
            <v>2019.03.15</v>
          </cell>
          <cell r="AA400" t="str">
            <v>已收</v>
          </cell>
          <cell r="AB400">
            <v>12</v>
          </cell>
        </row>
        <row r="401">
          <cell r="B401" t="str">
            <v>ACACIA LIBRA</v>
          </cell>
          <cell r="C401" t="str">
            <v>STM</v>
          </cell>
          <cell r="F401" t="str">
            <v>第2期</v>
          </cell>
          <cell r="I401" t="str">
            <v>2019.03.17-2019.04.01</v>
          </cell>
          <cell r="V401">
            <v>90650</v>
          </cell>
          <cell r="Y401" t="str">
            <v>2019.03.27</v>
          </cell>
          <cell r="AA401" t="str">
            <v>已收</v>
          </cell>
          <cell r="AB401">
            <v>14</v>
          </cell>
        </row>
        <row r="402">
          <cell r="B402" t="str">
            <v>ACACIA TAURUS</v>
          </cell>
          <cell r="C402" t="str">
            <v>STM</v>
          </cell>
          <cell r="F402" t="str">
            <v>第18期</v>
          </cell>
          <cell r="I402" t="str">
            <v>2019.03.19-2019.04.03</v>
          </cell>
          <cell r="V402">
            <v>60650</v>
          </cell>
          <cell r="Y402" t="str">
            <v>2019.03.20</v>
          </cell>
          <cell r="AA402" t="str">
            <v>已收</v>
          </cell>
          <cell r="AB402">
            <v>13</v>
          </cell>
        </row>
        <row r="403">
          <cell r="B403" t="str">
            <v>ACACIA MING</v>
          </cell>
          <cell r="C403" t="str">
            <v>ONE</v>
          </cell>
          <cell r="F403" t="str">
            <v>第23期</v>
          </cell>
          <cell r="I403" t="str">
            <v>2019.03.21-2019.04.05</v>
          </cell>
          <cell r="V403">
            <v>75101.856164383556</v>
          </cell>
          <cell r="Y403" t="str">
            <v>2019.03.20</v>
          </cell>
          <cell r="AA403" t="str">
            <v>已收</v>
          </cell>
          <cell r="AB403">
            <v>13</v>
          </cell>
        </row>
        <row r="404">
          <cell r="B404" t="str">
            <v>ACACIA LEO</v>
          </cell>
          <cell r="C404" t="str">
            <v>FESCO</v>
          </cell>
          <cell r="F404" t="str">
            <v>第19期</v>
          </cell>
          <cell r="I404" t="str">
            <v>2019.03.23-2019.04.07</v>
          </cell>
          <cell r="V404">
            <v>81650</v>
          </cell>
          <cell r="Y404" t="str">
            <v>2019.03.25</v>
          </cell>
          <cell r="AA404" t="str">
            <v>已收</v>
          </cell>
          <cell r="AB404">
            <v>14</v>
          </cell>
        </row>
        <row r="405">
          <cell r="B405" t="str">
            <v>Heung-A Singapore</v>
          </cell>
          <cell r="C405" t="str">
            <v>SNL</v>
          </cell>
          <cell r="F405" t="str">
            <v>第8期</v>
          </cell>
          <cell r="I405" t="str">
            <v>2019.03.25-2019.04.09</v>
          </cell>
          <cell r="V405">
            <v>67500</v>
          </cell>
          <cell r="Y405" t="str">
            <v>2019.04.29</v>
          </cell>
          <cell r="AA405" t="str">
            <v>已收</v>
          </cell>
          <cell r="AB405">
            <v>19</v>
          </cell>
        </row>
        <row r="406">
          <cell r="B406" t="str">
            <v>JRS CARINA</v>
          </cell>
          <cell r="C406" t="str">
            <v>CCL</v>
          </cell>
          <cell r="F406" t="str">
            <v>第19期</v>
          </cell>
          <cell r="I406" t="str">
            <v>2019.03.27-2019.04.11</v>
          </cell>
          <cell r="V406">
            <v>71456.091499999995</v>
          </cell>
          <cell r="Y406" t="str">
            <v>2019.04.01</v>
          </cell>
          <cell r="AA406" t="str">
            <v>已收</v>
          </cell>
          <cell r="AB406">
            <v>15</v>
          </cell>
        </row>
        <row r="407">
          <cell r="B407" t="str">
            <v>OPDR LISBOA</v>
          </cell>
          <cell r="C407" t="str">
            <v>HEDE</v>
          </cell>
          <cell r="F407" t="str">
            <v>第3期</v>
          </cell>
          <cell r="I407" t="str">
            <v>2019.03.23-2019.04.07</v>
          </cell>
          <cell r="V407">
            <v>-65894.179999999993</v>
          </cell>
          <cell r="Y407" t="str">
            <v>2019.05.10</v>
          </cell>
          <cell r="AA407" t="str">
            <v>已收</v>
          </cell>
          <cell r="AB407">
            <v>20</v>
          </cell>
        </row>
        <row r="408">
          <cell r="B408" t="str">
            <v>ACACIA HAWK</v>
          </cell>
          <cell r="C408" t="str">
            <v>CMS</v>
          </cell>
          <cell r="F408" t="str">
            <v>第29期</v>
          </cell>
          <cell r="I408" t="str">
            <v>2019.03.24-2019.04.08</v>
          </cell>
          <cell r="V408">
            <v>77851.405753424653</v>
          </cell>
          <cell r="Y408" t="str">
            <v>2019.03.25</v>
          </cell>
          <cell r="AA408" t="str">
            <v>已收</v>
          </cell>
          <cell r="AB408">
            <v>14</v>
          </cell>
        </row>
        <row r="409">
          <cell r="B409" t="str">
            <v>ACACIA MAKOTO</v>
          </cell>
          <cell r="C409" t="str">
            <v>STM</v>
          </cell>
          <cell r="F409" t="str">
            <v>第19期</v>
          </cell>
          <cell r="I409" t="str">
            <v>2019.03.26-2019.04.10</v>
          </cell>
          <cell r="V409">
            <v>91200</v>
          </cell>
          <cell r="Y409" t="str">
            <v>2019.03.27</v>
          </cell>
          <cell r="AA409" t="str">
            <v>已收</v>
          </cell>
          <cell r="AB409">
            <v>14</v>
          </cell>
        </row>
        <row r="410">
          <cell r="B410" t="str">
            <v>ACACIA LAN</v>
          </cell>
          <cell r="C410" t="str">
            <v>Heung-A</v>
          </cell>
          <cell r="F410" t="str">
            <v>第23期</v>
          </cell>
          <cell r="I410" t="str">
            <v>2019.03.25-2019.04.09</v>
          </cell>
          <cell r="V410">
            <v>69437.5</v>
          </cell>
          <cell r="Y410" t="str">
            <v>2019.04.08</v>
          </cell>
          <cell r="AA410" t="str">
            <v>已收</v>
          </cell>
          <cell r="AB410">
            <v>16</v>
          </cell>
        </row>
        <row r="411">
          <cell r="B411" t="str">
            <v>ACACIA ARIES</v>
          </cell>
          <cell r="C411" t="str">
            <v>STM</v>
          </cell>
          <cell r="F411" t="str">
            <v>第6期</v>
          </cell>
          <cell r="I411" t="str">
            <v>2019.03.26-2019.04.10</v>
          </cell>
          <cell r="V411">
            <v>60650</v>
          </cell>
          <cell r="Y411" t="str">
            <v>2019.03.27</v>
          </cell>
          <cell r="AA411" t="str">
            <v>已收</v>
          </cell>
          <cell r="AB411">
            <v>14</v>
          </cell>
        </row>
        <row r="412">
          <cell r="B412" t="str">
            <v xml:space="preserve">Heung-A Jakarta </v>
          </cell>
          <cell r="C412" t="str">
            <v>Heung-A</v>
          </cell>
          <cell r="F412" t="str">
            <v>第23期</v>
          </cell>
          <cell r="I412" t="str">
            <v>2019.03.30-2019.04.14</v>
          </cell>
          <cell r="V412">
            <v>63521.904999999999</v>
          </cell>
          <cell r="Y412" t="str">
            <v>2019.04.10</v>
          </cell>
          <cell r="AA412" t="str">
            <v>已收</v>
          </cell>
          <cell r="AB412">
            <v>16</v>
          </cell>
        </row>
        <row r="413">
          <cell r="B413" t="str">
            <v>ACACIA ARIES</v>
          </cell>
          <cell r="C413" t="str">
            <v>SCP</v>
          </cell>
          <cell r="F413" t="str">
            <v>final</v>
          </cell>
          <cell r="I413" t="str">
            <v>2018.12.27-2018.12.28</v>
          </cell>
          <cell r="V413">
            <v>2811.25</v>
          </cell>
          <cell r="Y413" t="str">
            <v>2019.09.24</v>
          </cell>
          <cell r="AA413" t="str">
            <v>已收</v>
          </cell>
          <cell r="AB413">
            <v>40</v>
          </cell>
        </row>
        <row r="414">
          <cell r="B414" t="str">
            <v>ACACIA LIBRA</v>
          </cell>
          <cell r="C414" t="str">
            <v>CNC</v>
          </cell>
          <cell r="F414" t="str">
            <v>final</v>
          </cell>
          <cell r="I414" t="str">
            <v>2019.02.27-2019.03.01</v>
          </cell>
          <cell r="V414">
            <v>1500</v>
          </cell>
          <cell r="Y414" t="str">
            <v>2019.07.26</v>
          </cell>
          <cell r="AA414" t="str">
            <v>已收</v>
          </cell>
          <cell r="AB414">
            <v>31</v>
          </cell>
        </row>
        <row r="415">
          <cell r="B415" t="str">
            <v>JRS CORVUS</v>
          </cell>
          <cell r="C415" t="str">
            <v>ONE</v>
          </cell>
          <cell r="F415" t="str">
            <v>第24期</v>
          </cell>
          <cell r="I415" t="str">
            <v>2019.03.31-2019.04.15</v>
          </cell>
          <cell r="V415">
            <v>73843.046784589038</v>
          </cell>
          <cell r="Y415" t="str">
            <v>2019.03.29</v>
          </cell>
          <cell r="AA415" t="str">
            <v>已收</v>
          </cell>
          <cell r="AB415">
            <v>14</v>
          </cell>
        </row>
        <row r="416">
          <cell r="B416" t="str">
            <v>ACACIA HAWK</v>
          </cell>
          <cell r="C416" t="str">
            <v>CMS</v>
          </cell>
          <cell r="F416" t="str">
            <v>第30期</v>
          </cell>
          <cell r="I416" t="str">
            <v>2019.04.08-2019.04.23</v>
          </cell>
          <cell r="V416">
            <v>79048.715753424651</v>
          </cell>
          <cell r="Y416" t="str">
            <v>2019.04.09</v>
          </cell>
          <cell r="AA416" t="str">
            <v>已收</v>
          </cell>
          <cell r="AB416">
            <v>16</v>
          </cell>
        </row>
        <row r="417">
          <cell r="B417" t="str">
            <v>ACACIA MING</v>
          </cell>
          <cell r="C417" t="str">
            <v>ONE</v>
          </cell>
          <cell r="F417" t="str">
            <v>第24期</v>
          </cell>
          <cell r="I417" t="str">
            <v>2019.04.05-2019.04.20</v>
          </cell>
          <cell r="V417">
            <v>75029.856164383556</v>
          </cell>
          <cell r="Y417" t="str">
            <v>2019.04.04</v>
          </cell>
          <cell r="AA417" t="str">
            <v>已收</v>
          </cell>
          <cell r="AB417">
            <v>15</v>
          </cell>
        </row>
        <row r="418">
          <cell r="B418" t="str">
            <v>ACACIA TAURUS</v>
          </cell>
          <cell r="C418" t="str">
            <v>STM</v>
          </cell>
          <cell r="F418" t="str">
            <v>第19期</v>
          </cell>
          <cell r="I418" t="str">
            <v>2019.04.03-2019.04.18</v>
          </cell>
          <cell r="V418">
            <v>23361.620000000003</v>
          </cell>
          <cell r="Y418" t="str">
            <v>2019.04.04</v>
          </cell>
          <cell r="AA418" t="str">
            <v>已收</v>
          </cell>
          <cell r="AB418">
            <v>15</v>
          </cell>
        </row>
        <row r="419">
          <cell r="B419" t="str">
            <v>Heung-A Manila</v>
          </cell>
          <cell r="C419" t="str">
            <v>SCP</v>
          </cell>
          <cell r="F419" t="str">
            <v>第7期</v>
          </cell>
          <cell r="I419" t="str">
            <v>2019.04.03-2019.04.18</v>
          </cell>
          <cell r="V419">
            <v>133478.51027397258</v>
          </cell>
          <cell r="Y419" t="str">
            <v>2019.04.23</v>
          </cell>
          <cell r="AA419" t="str">
            <v>已收</v>
          </cell>
          <cell r="AB419">
            <v>18</v>
          </cell>
        </row>
        <row r="420">
          <cell r="B420" t="str">
            <v>ACACIA LAN</v>
          </cell>
          <cell r="C420" t="str">
            <v>Heung-A</v>
          </cell>
          <cell r="F420" t="str">
            <v>final</v>
          </cell>
          <cell r="I420" t="str">
            <v>2019.04.09-2019.04.26</v>
          </cell>
          <cell r="V420">
            <v>72032.213333333333</v>
          </cell>
          <cell r="Y420" t="str">
            <v>2019.05.27</v>
          </cell>
          <cell r="AA420" t="str">
            <v>已收</v>
          </cell>
          <cell r="AB420">
            <v>23</v>
          </cell>
        </row>
        <row r="421">
          <cell r="B421" t="str">
            <v>ACACIA MAKOTO</v>
          </cell>
          <cell r="C421" t="str">
            <v>STM</v>
          </cell>
          <cell r="F421" t="str">
            <v>第20期</v>
          </cell>
          <cell r="I421" t="str">
            <v>2019.04.10-2019.04.25</v>
          </cell>
          <cell r="V421">
            <v>-114595.72</v>
          </cell>
          <cell r="Y421" t="str">
            <v>2019.04.23</v>
          </cell>
          <cell r="AA421" t="str">
            <v>已收</v>
          </cell>
          <cell r="AB421">
            <v>18</v>
          </cell>
        </row>
        <row r="422">
          <cell r="B422" t="str">
            <v>ACACIA ARIES</v>
          </cell>
          <cell r="C422" t="str">
            <v>STM</v>
          </cell>
          <cell r="F422" t="str">
            <v>第7期</v>
          </cell>
          <cell r="I422" t="str">
            <v>2019.04.10-2019.04.25</v>
          </cell>
          <cell r="V422">
            <v>36195.83</v>
          </cell>
          <cell r="Y422" t="str">
            <v>2019.04.10</v>
          </cell>
          <cell r="AA422" t="str">
            <v>已收</v>
          </cell>
          <cell r="AB422">
            <v>16</v>
          </cell>
        </row>
        <row r="423">
          <cell r="B423" t="str">
            <v>ACACIA LIBRA</v>
          </cell>
          <cell r="C423" t="str">
            <v>STM</v>
          </cell>
          <cell r="F423" t="str">
            <v>第3期</v>
          </cell>
          <cell r="I423" t="str">
            <v>2019.04.01-2019.04.16</v>
          </cell>
          <cell r="V423">
            <v>90650</v>
          </cell>
          <cell r="Y423" t="str">
            <v>2019.04.04</v>
          </cell>
          <cell r="AA423" t="str">
            <v>已收</v>
          </cell>
          <cell r="AB423">
            <v>15</v>
          </cell>
        </row>
        <row r="424">
          <cell r="B424" t="str">
            <v>ACACIA LEO</v>
          </cell>
          <cell r="C424" t="str">
            <v>FESCO</v>
          </cell>
          <cell r="F424" t="str">
            <v>第20期</v>
          </cell>
          <cell r="I424" t="str">
            <v>2019.04.07-2019.04.22</v>
          </cell>
          <cell r="V424">
            <v>81650</v>
          </cell>
          <cell r="Y424" t="str">
            <v>2019.04.08</v>
          </cell>
          <cell r="AA424" t="str">
            <v>已收</v>
          </cell>
          <cell r="AB424">
            <v>16</v>
          </cell>
        </row>
        <row r="425">
          <cell r="B425" t="str">
            <v xml:space="preserve">Heung-A Jakarta </v>
          </cell>
          <cell r="C425" t="str">
            <v>Heung-A</v>
          </cell>
          <cell r="F425" t="str">
            <v>第24期</v>
          </cell>
          <cell r="I425" t="str">
            <v>2019.04.14-2019.04.29</v>
          </cell>
          <cell r="V425">
            <v>80223.945000000007</v>
          </cell>
          <cell r="Y425" t="str">
            <v>2019.04.23</v>
          </cell>
          <cell r="AA425" t="str">
            <v>已收</v>
          </cell>
          <cell r="AB425">
            <v>18</v>
          </cell>
        </row>
        <row r="426">
          <cell r="B426" t="str">
            <v>JRS CARINA</v>
          </cell>
          <cell r="C426" t="str">
            <v>CCL</v>
          </cell>
          <cell r="F426" t="str">
            <v>第20期</v>
          </cell>
          <cell r="I426" t="str">
            <v>2019.04.11-2019.04.26</v>
          </cell>
          <cell r="V426">
            <v>73525</v>
          </cell>
          <cell r="Y426" t="str">
            <v>2019.04.15</v>
          </cell>
          <cell r="AA426" t="str">
            <v>已收</v>
          </cell>
          <cell r="AB426">
            <v>17</v>
          </cell>
        </row>
        <row r="427">
          <cell r="B427" t="str">
            <v>JRS CORVUS</v>
          </cell>
          <cell r="C427" t="str">
            <v>ONE</v>
          </cell>
          <cell r="F427" t="str">
            <v>第25期</v>
          </cell>
          <cell r="I427" t="str">
            <v>2019.04.15-2019.04.30</v>
          </cell>
          <cell r="V427">
            <v>74900.856164383556</v>
          </cell>
          <cell r="Y427" t="str">
            <v>2019.04.16</v>
          </cell>
          <cell r="AA427" t="str">
            <v>已收</v>
          </cell>
          <cell r="AB427">
            <v>17</v>
          </cell>
        </row>
        <row r="428">
          <cell r="B428" t="str">
            <v>ACACIA LIBRA</v>
          </cell>
          <cell r="C428" t="str">
            <v>STM</v>
          </cell>
          <cell r="F428" t="str">
            <v>第4期</v>
          </cell>
          <cell r="I428" t="str">
            <v>2019.04.16-2019.05.01</v>
          </cell>
          <cell r="V428">
            <v>90356.56</v>
          </cell>
          <cell r="Y428" t="str">
            <v>2019.04.17</v>
          </cell>
          <cell r="AA428" t="str">
            <v>已收</v>
          </cell>
          <cell r="AB428">
            <v>17</v>
          </cell>
        </row>
        <row r="429">
          <cell r="B429" t="str">
            <v>OPDR LISBOA</v>
          </cell>
          <cell r="C429" t="str">
            <v>HEDE</v>
          </cell>
          <cell r="F429" t="str">
            <v>第4期</v>
          </cell>
          <cell r="I429" t="str">
            <v>2019.04.07-2019.04.22</v>
          </cell>
          <cell r="V429">
            <v>74028.179999999993</v>
          </cell>
          <cell r="Y429" t="str">
            <v>2019.05.10</v>
          </cell>
          <cell r="AA429" t="str">
            <v>已收</v>
          </cell>
          <cell r="AB429">
            <v>20</v>
          </cell>
        </row>
        <row r="430">
          <cell r="B430" t="str">
            <v>Heung-A Singapore</v>
          </cell>
          <cell r="C430" t="str">
            <v>SNL</v>
          </cell>
          <cell r="F430" t="str">
            <v>第9期</v>
          </cell>
          <cell r="I430" t="str">
            <v>2019.04.09-2019.04.24</v>
          </cell>
          <cell r="V430">
            <v>67825</v>
          </cell>
          <cell r="Y430" t="str">
            <v>2019.04.16</v>
          </cell>
          <cell r="AA430" t="str">
            <v>已收</v>
          </cell>
          <cell r="AB430">
            <v>17</v>
          </cell>
        </row>
        <row r="431">
          <cell r="B431" t="str">
            <v>ACACIA TAURUS</v>
          </cell>
          <cell r="C431" t="str">
            <v>STM</v>
          </cell>
          <cell r="F431" t="str">
            <v>第20期</v>
          </cell>
          <cell r="I431" t="str">
            <v>2019.04.18-2019.05.03</v>
          </cell>
          <cell r="V431">
            <v>60086.96</v>
          </cell>
          <cell r="Y431" t="str">
            <v>2019.04.17</v>
          </cell>
          <cell r="AA431" t="str">
            <v>已收</v>
          </cell>
          <cell r="AB431">
            <v>17</v>
          </cell>
        </row>
        <row r="432">
          <cell r="B432" t="str">
            <v>Heung-A Manila</v>
          </cell>
          <cell r="C432" t="str">
            <v>SCP</v>
          </cell>
          <cell r="F432" t="str">
            <v>第8期</v>
          </cell>
          <cell r="I432" t="str">
            <v>2019.04.18-2019.05.03</v>
          </cell>
          <cell r="V432">
            <v>73928.510273972599</v>
          </cell>
          <cell r="Y432" t="str">
            <v>2019.04.23</v>
          </cell>
          <cell r="AA432" t="str">
            <v>已收</v>
          </cell>
          <cell r="AB432">
            <v>18</v>
          </cell>
        </row>
        <row r="433">
          <cell r="B433" t="str">
            <v>ACACIA VIRGO</v>
          </cell>
          <cell r="C433" t="str">
            <v>TSL</v>
          </cell>
          <cell r="F433" t="str">
            <v>第1期</v>
          </cell>
          <cell r="I433" t="str">
            <v>2019.04.06-2019.04.20</v>
          </cell>
          <cell r="V433">
            <v>90834.828767123283</v>
          </cell>
          <cell r="Y433" t="str">
            <v>2019.05.06</v>
          </cell>
          <cell r="AA433" t="str">
            <v>已收</v>
          </cell>
          <cell r="AB433">
            <v>20</v>
          </cell>
        </row>
        <row r="434">
          <cell r="B434" t="str">
            <v>ACACIA VIRGO</v>
          </cell>
          <cell r="C434" t="str">
            <v>TSL</v>
          </cell>
          <cell r="F434" t="str">
            <v>prefinal</v>
          </cell>
          <cell r="I434" t="str">
            <v>2019.04.20-2019.04.23</v>
          </cell>
          <cell r="V434">
            <v>16786.520203767119</v>
          </cell>
          <cell r="Y434" t="str">
            <v>2019.05.16</v>
          </cell>
          <cell r="AA434" t="str">
            <v>已收</v>
          </cell>
          <cell r="AB434">
            <v>21</v>
          </cell>
        </row>
        <row r="435">
          <cell r="B435" t="str">
            <v>ACACIA MING</v>
          </cell>
          <cell r="C435" t="str">
            <v>ONE</v>
          </cell>
          <cell r="F435" t="str">
            <v>第25期</v>
          </cell>
          <cell r="I435" t="str">
            <v>2019.04.20-2019.05.05</v>
          </cell>
          <cell r="V435">
            <v>75020.856164383556</v>
          </cell>
          <cell r="Y435" t="str">
            <v>2019.04.18</v>
          </cell>
          <cell r="AA435" t="str">
            <v>已收</v>
          </cell>
          <cell r="AB435">
            <v>17</v>
          </cell>
        </row>
        <row r="436">
          <cell r="B436" t="str">
            <v>ACACIA LEO</v>
          </cell>
          <cell r="C436" t="str">
            <v>FESCO</v>
          </cell>
          <cell r="F436" t="str">
            <v>第21期</v>
          </cell>
          <cell r="I436" t="str">
            <v>2019.04.22-2019.05.07</v>
          </cell>
          <cell r="V436">
            <v>81650</v>
          </cell>
          <cell r="Y436" t="str">
            <v>2019.05.24</v>
          </cell>
          <cell r="AA436" t="str">
            <v>已收</v>
          </cell>
          <cell r="AB436">
            <v>22</v>
          </cell>
        </row>
        <row r="437">
          <cell r="B437" t="str">
            <v>ACACIA LEO</v>
          </cell>
          <cell r="C437" t="str">
            <v>FESCO</v>
          </cell>
          <cell r="F437" t="str">
            <v>prefinal</v>
          </cell>
          <cell r="I437" t="str">
            <v>2019.05.07-2019.05.15</v>
          </cell>
          <cell r="V437">
            <v>-60877.794499999989</v>
          </cell>
          <cell r="Y437" t="str">
            <v>2019.05.24</v>
          </cell>
          <cell r="AA437" t="str">
            <v>已收</v>
          </cell>
          <cell r="AB437">
            <v>22</v>
          </cell>
        </row>
        <row r="438">
          <cell r="B438" t="str">
            <v>ACACIA HAWK</v>
          </cell>
          <cell r="C438" t="str">
            <v>CMS</v>
          </cell>
          <cell r="F438" t="str">
            <v>第31期</v>
          </cell>
          <cell r="I438" t="str">
            <v>2019.04.23-2019.05.08</v>
          </cell>
          <cell r="V438">
            <v>79048.715753424651</v>
          </cell>
          <cell r="Y438" t="str">
            <v>2019.04.23</v>
          </cell>
          <cell r="AA438" t="str">
            <v>已收</v>
          </cell>
          <cell r="AB438">
            <v>18</v>
          </cell>
        </row>
        <row r="439">
          <cell r="B439" t="str">
            <v>Heung-A Singapore</v>
          </cell>
          <cell r="C439" t="str">
            <v>SNL</v>
          </cell>
          <cell r="F439" t="str">
            <v>第10期</v>
          </cell>
          <cell r="I439" t="str">
            <v>2019.04.24-2019.05.09</v>
          </cell>
          <cell r="V439">
            <v>67825</v>
          </cell>
          <cell r="Y439" t="str">
            <v>2019.05.06</v>
          </cell>
          <cell r="AA439" t="str">
            <v>已收</v>
          </cell>
          <cell r="AB439">
            <v>20</v>
          </cell>
        </row>
        <row r="440">
          <cell r="B440" t="str">
            <v>JRS CARINA</v>
          </cell>
          <cell r="C440" t="str">
            <v>CCL</v>
          </cell>
          <cell r="F440" t="str">
            <v>第21期</v>
          </cell>
          <cell r="I440" t="str">
            <v>2019.04.26-2019.04.30</v>
          </cell>
          <cell r="V440">
            <v>19606.666666666668</v>
          </cell>
          <cell r="Y440" t="str">
            <v>2019.04.29</v>
          </cell>
          <cell r="AA440" t="str">
            <v>已收</v>
          </cell>
          <cell r="AB440">
            <v>19</v>
          </cell>
        </row>
        <row r="441">
          <cell r="B441" t="str">
            <v>JRS CARINA</v>
          </cell>
          <cell r="C441" t="str">
            <v>CCL</v>
          </cell>
          <cell r="F441" t="str">
            <v>第21期</v>
          </cell>
          <cell r="I441" t="str">
            <v>2019.04.30-2019.05.11</v>
          </cell>
          <cell r="V441">
            <v>51773.333333333336</v>
          </cell>
          <cell r="Y441" t="str">
            <v>2019.04.29</v>
          </cell>
          <cell r="AA441" t="str">
            <v>已收</v>
          </cell>
          <cell r="AB441">
            <v>19</v>
          </cell>
        </row>
        <row r="442">
          <cell r="B442" t="str">
            <v>ACACIA ARIES</v>
          </cell>
          <cell r="C442" t="str">
            <v>STM</v>
          </cell>
          <cell r="F442" t="str">
            <v>第8期</v>
          </cell>
          <cell r="I442" t="str">
            <v>2019.04.25-2019.05.10</v>
          </cell>
          <cell r="V442">
            <v>60650</v>
          </cell>
          <cell r="Y442" t="str">
            <v>2019.04.25</v>
          </cell>
          <cell r="AA442" t="str">
            <v>已收</v>
          </cell>
          <cell r="AB442">
            <v>18</v>
          </cell>
        </row>
        <row r="443">
          <cell r="B443" t="str">
            <v>ACACIA MAKOTO</v>
          </cell>
          <cell r="C443" t="str">
            <v>STM</v>
          </cell>
          <cell r="F443" t="str">
            <v>第21期</v>
          </cell>
          <cell r="I443" t="str">
            <v>2019.04.25-2019.05.10</v>
          </cell>
          <cell r="V443">
            <v>72048.990000000005</v>
          </cell>
          <cell r="Y443" t="str">
            <v>2019.04.23</v>
          </cell>
          <cell r="AA443" t="str">
            <v>已收</v>
          </cell>
          <cell r="AB443">
            <v>18</v>
          </cell>
        </row>
        <row r="444">
          <cell r="B444" t="str">
            <v xml:space="preserve">Heung-A Jakarta </v>
          </cell>
          <cell r="C444" t="str">
            <v>Heung-A</v>
          </cell>
          <cell r="F444" t="str">
            <v>第25期</v>
          </cell>
          <cell r="I444" t="str">
            <v>2019.04.29-2019.05.14</v>
          </cell>
          <cell r="V444">
            <v>81883.125</v>
          </cell>
          <cell r="Y444" t="str">
            <v>2019.05.03</v>
          </cell>
          <cell r="AA444" t="str">
            <v>已收</v>
          </cell>
          <cell r="AB444">
            <v>19</v>
          </cell>
        </row>
        <row r="445">
          <cell r="B445" t="str">
            <v>JRS CORVUS</v>
          </cell>
          <cell r="C445" t="str">
            <v>ONE</v>
          </cell>
          <cell r="F445" t="str">
            <v>第26期</v>
          </cell>
          <cell r="I445" t="str">
            <v>2019.04.30-2019.05.15</v>
          </cell>
          <cell r="V445">
            <v>74656.906164383559</v>
          </cell>
          <cell r="Y445" t="str">
            <v>2019.04.30</v>
          </cell>
          <cell r="AA445" t="str">
            <v>已收</v>
          </cell>
          <cell r="AB445">
            <v>19</v>
          </cell>
        </row>
        <row r="446">
          <cell r="B446" t="str">
            <v>OPDR LISBOA</v>
          </cell>
          <cell r="C446" t="str">
            <v>HEDE</v>
          </cell>
          <cell r="F446" t="str">
            <v>第5期</v>
          </cell>
          <cell r="I446" t="str">
            <v>2019.04.22-2019.05.07</v>
          </cell>
          <cell r="V446">
            <v>74100</v>
          </cell>
          <cell r="Y446" t="str">
            <v>2019.05.10</v>
          </cell>
          <cell r="AA446" t="str">
            <v>已收</v>
          </cell>
          <cell r="AB446">
            <v>20</v>
          </cell>
        </row>
        <row r="447">
          <cell r="B447" t="str">
            <v>ACACIA VIRGO</v>
          </cell>
          <cell r="C447" t="str">
            <v>TSL</v>
          </cell>
          <cell r="F447" t="str">
            <v>final</v>
          </cell>
          <cell r="I447" t="str">
            <v>2019.04.20-2019.04.23</v>
          </cell>
          <cell r="V447">
            <v>4985.1400000000003</v>
          </cell>
          <cell r="Y447" t="str">
            <v>2019.07.16</v>
          </cell>
          <cell r="AA447" t="str">
            <v>已收</v>
          </cell>
          <cell r="AB447">
            <v>30</v>
          </cell>
        </row>
        <row r="448">
          <cell r="B448" t="str">
            <v>ACACIA LIBRA</v>
          </cell>
          <cell r="C448" t="str">
            <v>STM</v>
          </cell>
          <cell r="F448" t="str">
            <v>第5期</v>
          </cell>
          <cell r="I448" t="str">
            <v>2019.05.01-2019.05.16</v>
          </cell>
          <cell r="V448">
            <v>90650</v>
          </cell>
          <cell r="Y448" t="str">
            <v>2019.04.25</v>
          </cell>
          <cell r="AA448" t="str">
            <v>已收</v>
          </cell>
          <cell r="AB448">
            <v>18</v>
          </cell>
        </row>
        <row r="449">
          <cell r="B449" t="str">
            <v>ACACIA TAURUS</v>
          </cell>
          <cell r="C449" t="str">
            <v>STM</v>
          </cell>
          <cell r="F449" t="str">
            <v>第21期</v>
          </cell>
          <cell r="I449" t="str">
            <v>2019.05.03-2019.05.18</v>
          </cell>
          <cell r="V449">
            <v>60650</v>
          </cell>
          <cell r="Y449" t="str">
            <v>2019.04.25</v>
          </cell>
          <cell r="AA449" t="str">
            <v>已收</v>
          </cell>
          <cell r="AB449">
            <v>18</v>
          </cell>
        </row>
        <row r="450">
          <cell r="B450" t="str">
            <v>ACACIA HAWK</v>
          </cell>
          <cell r="C450" t="str">
            <v>CMS</v>
          </cell>
          <cell r="F450" t="str">
            <v>第32期</v>
          </cell>
          <cell r="I450" t="str">
            <v>2019.05.08-2019.05.23</v>
          </cell>
          <cell r="V450">
            <v>79048.715753424651</v>
          </cell>
          <cell r="Y450" t="str">
            <v>2019.05.08</v>
          </cell>
          <cell r="AA450" t="str">
            <v>已收</v>
          </cell>
          <cell r="AB450">
            <v>20</v>
          </cell>
        </row>
        <row r="451">
          <cell r="B451" t="str">
            <v>ACACIA MING</v>
          </cell>
          <cell r="C451" t="str">
            <v>ONE</v>
          </cell>
          <cell r="F451" t="str">
            <v>第26期</v>
          </cell>
          <cell r="I451" t="str">
            <v>2019.05.05-2019.05.20</v>
          </cell>
          <cell r="V451">
            <v>62280.580945547939</v>
          </cell>
          <cell r="Y451" t="str">
            <v>2019.05.03</v>
          </cell>
          <cell r="AA451" t="str">
            <v>已收</v>
          </cell>
          <cell r="AB451">
            <v>19</v>
          </cell>
        </row>
        <row r="452">
          <cell r="B452" t="str">
            <v>OPDR LISBOA</v>
          </cell>
          <cell r="C452" t="str">
            <v>HEDE</v>
          </cell>
          <cell r="F452" t="str">
            <v>第6期</v>
          </cell>
          <cell r="I452" t="str">
            <v>2019.05.07-2019.05.22</v>
          </cell>
          <cell r="V452">
            <v>74100</v>
          </cell>
          <cell r="Y452" t="str">
            <v>2019.05.16</v>
          </cell>
          <cell r="AA452" t="str">
            <v>已收</v>
          </cell>
          <cell r="AB452">
            <v>21</v>
          </cell>
        </row>
        <row r="453">
          <cell r="B453" t="str">
            <v>Heung-A Manila</v>
          </cell>
          <cell r="C453" t="str">
            <v>SCP</v>
          </cell>
          <cell r="F453" t="str">
            <v>第9期</v>
          </cell>
          <cell r="I453" t="str">
            <v>2019.05.03-2019.05.18</v>
          </cell>
          <cell r="V453">
            <v>44481.935273972609</v>
          </cell>
          <cell r="Y453" t="str">
            <v>2019.05.03</v>
          </cell>
          <cell r="AA453" t="str">
            <v>已收</v>
          </cell>
          <cell r="AB453">
            <v>19</v>
          </cell>
        </row>
        <row r="454">
          <cell r="B454" t="str">
            <v>ACACIA ARIES</v>
          </cell>
          <cell r="C454" t="str">
            <v>STM</v>
          </cell>
          <cell r="F454" t="str">
            <v>第9期</v>
          </cell>
          <cell r="I454" t="str">
            <v>2019.05.10-2019.05.25</v>
          </cell>
          <cell r="V454">
            <v>60310.02</v>
          </cell>
          <cell r="Y454" t="str">
            <v>2019.05.09</v>
          </cell>
          <cell r="AA454" t="str">
            <v>已收</v>
          </cell>
          <cell r="AB454">
            <v>20</v>
          </cell>
        </row>
        <row r="455">
          <cell r="B455" t="str">
            <v xml:space="preserve">Heung-A Jakarta </v>
          </cell>
          <cell r="C455" t="str">
            <v>Heung-A</v>
          </cell>
          <cell r="F455" t="str">
            <v>第26期</v>
          </cell>
          <cell r="I455" t="str">
            <v>2019.05.14-2019.05.29</v>
          </cell>
          <cell r="V455">
            <v>81883.125</v>
          </cell>
          <cell r="Y455" t="str">
            <v>2019.05.17</v>
          </cell>
          <cell r="AA455" t="str">
            <v>已收</v>
          </cell>
          <cell r="AB455">
            <v>21</v>
          </cell>
        </row>
        <row r="456">
          <cell r="B456" t="str">
            <v>JRS CARINA</v>
          </cell>
          <cell r="C456" t="str">
            <v>CCL</v>
          </cell>
          <cell r="F456" t="str">
            <v>第22期</v>
          </cell>
          <cell r="I456" t="str">
            <v>2019.05.11-2019.05.26</v>
          </cell>
          <cell r="V456">
            <v>69313.45</v>
          </cell>
          <cell r="Y456" t="str">
            <v>2019.05.14</v>
          </cell>
          <cell r="AA456" t="str">
            <v>已收</v>
          </cell>
          <cell r="AB456">
            <v>21</v>
          </cell>
        </row>
        <row r="457">
          <cell r="B457" t="str">
            <v>ACACIA LEO</v>
          </cell>
          <cell r="C457" t="str">
            <v>FESCO</v>
          </cell>
          <cell r="F457" t="str">
            <v>final</v>
          </cell>
          <cell r="I457" t="str">
            <v>2019.05.07-2019.05.15</v>
          </cell>
          <cell r="V457">
            <v>10472.39</v>
          </cell>
          <cell r="Y457" t="str">
            <v>2019.11.20</v>
          </cell>
          <cell r="AA457" t="str">
            <v>已收</v>
          </cell>
          <cell r="AB457">
            <v>48</v>
          </cell>
        </row>
        <row r="458">
          <cell r="B458" t="str">
            <v>JRS CORVUS</v>
          </cell>
          <cell r="C458" t="str">
            <v>ONE</v>
          </cell>
          <cell r="F458" t="str">
            <v>第27期</v>
          </cell>
          <cell r="I458" t="str">
            <v>2019.05.15-2019.05.30</v>
          </cell>
          <cell r="V458">
            <v>66988.842338013696</v>
          </cell>
          <cell r="Y458" t="str">
            <v>2019.05.15</v>
          </cell>
          <cell r="AA458" t="str">
            <v>已收</v>
          </cell>
          <cell r="AB458">
            <v>21</v>
          </cell>
        </row>
        <row r="459">
          <cell r="B459" t="str">
            <v>ACACIA LAN</v>
          </cell>
          <cell r="C459" t="str">
            <v>Heung-A</v>
          </cell>
          <cell r="F459" t="str">
            <v>第01期</v>
          </cell>
          <cell r="I459" t="str">
            <v>2019.05.13-2019.05.28</v>
          </cell>
          <cell r="V459">
            <v>50956.022500000006</v>
          </cell>
          <cell r="Y459" t="str">
            <v>2019.05.27</v>
          </cell>
          <cell r="AA459" t="str">
            <v>已收</v>
          </cell>
          <cell r="AB459">
            <v>23</v>
          </cell>
        </row>
        <row r="460">
          <cell r="B460" t="str">
            <v>ACACIA MAKOTO</v>
          </cell>
          <cell r="C460" t="str">
            <v>STM</v>
          </cell>
          <cell r="F460" t="str">
            <v>第22期</v>
          </cell>
          <cell r="I460" t="str">
            <v>2019.05.10-2019.05.25</v>
          </cell>
          <cell r="V460">
            <v>87785.31</v>
          </cell>
          <cell r="Y460" t="str">
            <v>2019.05.09</v>
          </cell>
          <cell r="AA460" t="str">
            <v>已收</v>
          </cell>
          <cell r="AB460">
            <v>20</v>
          </cell>
        </row>
        <row r="461">
          <cell r="B461" t="str">
            <v>Heung-A Singapore</v>
          </cell>
          <cell r="C461" t="str">
            <v>SNL</v>
          </cell>
          <cell r="F461" t="str">
            <v>第11期</v>
          </cell>
          <cell r="I461" t="str">
            <v>2019.05.09-2019.05.24</v>
          </cell>
          <cell r="V461">
            <v>67825</v>
          </cell>
          <cell r="Y461" t="str">
            <v>2019.05.08</v>
          </cell>
          <cell r="AA461" t="str">
            <v>已收</v>
          </cell>
          <cell r="AB461">
            <v>20</v>
          </cell>
        </row>
        <row r="462">
          <cell r="B462" t="str">
            <v>ACACIA LIBRA</v>
          </cell>
          <cell r="C462" t="str">
            <v>STM</v>
          </cell>
          <cell r="F462" t="str">
            <v>第6期</v>
          </cell>
          <cell r="I462" t="str">
            <v>2019.05.16-2019.05.31</v>
          </cell>
          <cell r="V462">
            <v>90345.49</v>
          </cell>
          <cell r="Y462" t="str">
            <v>2019.05.16</v>
          </cell>
          <cell r="AA462" t="str">
            <v>已收</v>
          </cell>
          <cell r="AB462">
            <v>21</v>
          </cell>
        </row>
        <row r="463">
          <cell r="B463" t="str">
            <v>OPDR LISBOA</v>
          </cell>
          <cell r="C463" t="str">
            <v>HEDE</v>
          </cell>
          <cell r="F463" t="str">
            <v>第7期</v>
          </cell>
          <cell r="I463" t="str">
            <v>2019.05.22-2019.06.06</v>
          </cell>
          <cell r="V463">
            <v>73979.16</v>
          </cell>
          <cell r="Y463" t="str">
            <v>2019.05.28</v>
          </cell>
          <cell r="AA463" t="str">
            <v>已收</v>
          </cell>
          <cell r="AB463">
            <v>23</v>
          </cell>
        </row>
        <row r="464">
          <cell r="B464" t="str">
            <v>ACACIA TAURUS</v>
          </cell>
          <cell r="C464" t="str">
            <v>STM</v>
          </cell>
          <cell r="F464" t="str">
            <v>第22期</v>
          </cell>
          <cell r="I464" t="str">
            <v>2019.05.18-2019.06.02</v>
          </cell>
          <cell r="V464">
            <v>60519.14</v>
          </cell>
          <cell r="Y464" t="str">
            <v>2019.05.16</v>
          </cell>
          <cell r="AA464" t="str">
            <v>已收</v>
          </cell>
          <cell r="AB464">
            <v>21</v>
          </cell>
        </row>
        <row r="465">
          <cell r="B465" t="str">
            <v>Heung-A Manila</v>
          </cell>
          <cell r="C465" t="str">
            <v>SCP</v>
          </cell>
          <cell r="F465" t="str">
            <v>第10期</v>
          </cell>
          <cell r="I465" t="str">
            <v>2019.05.18-2019.05.30</v>
          </cell>
          <cell r="V465">
            <v>66201.268317351598</v>
          </cell>
          <cell r="Y465" t="str">
            <v>2019.05.17</v>
          </cell>
          <cell r="AA465" t="str">
            <v>已收</v>
          </cell>
          <cell r="AB465">
            <v>21</v>
          </cell>
        </row>
        <row r="466">
          <cell r="B466" t="str">
            <v>Heung-A Manila</v>
          </cell>
          <cell r="C466" t="str">
            <v>SCP</v>
          </cell>
          <cell r="F466" t="str">
            <v>第10期</v>
          </cell>
          <cell r="I466" t="str">
            <v>2019.05.30-2019.06.02</v>
          </cell>
          <cell r="V466">
            <v>16085.077054794521</v>
          </cell>
          <cell r="Y466" t="str">
            <v>2019.05.17</v>
          </cell>
          <cell r="AA466" t="str">
            <v>已收</v>
          </cell>
          <cell r="AB466">
            <v>21</v>
          </cell>
        </row>
        <row r="467">
          <cell r="B467" t="str">
            <v>ACACIA MING</v>
          </cell>
          <cell r="C467" t="str">
            <v>ONE</v>
          </cell>
          <cell r="F467" t="str">
            <v>第27期</v>
          </cell>
          <cell r="I467" t="str">
            <v>2019.05.20-2019.06.04</v>
          </cell>
          <cell r="V467">
            <v>74900.856164383556</v>
          </cell>
          <cell r="Y467" t="str">
            <v>2019.05.17</v>
          </cell>
          <cell r="AA467" t="str">
            <v>已收</v>
          </cell>
          <cell r="AB467">
            <v>21</v>
          </cell>
        </row>
        <row r="468">
          <cell r="B468" t="str">
            <v>ACACIA VIRGO</v>
          </cell>
          <cell r="C468" t="str">
            <v>TSL</v>
          </cell>
          <cell r="F468" t="str">
            <v>第1期</v>
          </cell>
          <cell r="I468" t="str">
            <v>2019.05.20-2019.05.26</v>
          </cell>
          <cell r="V468">
            <v>37774.212328767127</v>
          </cell>
          <cell r="Y468" t="str">
            <v>2019.05.24</v>
          </cell>
          <cell r="AA468" t="str">
            <v>已收</v>
          </cell>
          <cell r="AB468">
            <v>22</v>
          </cell>
        </row>
        <row r="469">
          <cell r="B469" t="str">
            <v>ACACIA HAWK</v>
          </cell>
          <cell r="C469" t="str">
            <v>CMS</v>
          </cell>
          <cell r="F469" t="str">
            <v>第33期</v>
          </cell>
          <cell r="I469" t="str">
            <v>2019.05.23-2019.06.07</v>
          </cell>
          <cell r="V469">
            <v>79048.715753424651</v>
          </cell>
          <cell r="Y469" t="str">
            <v>2019.05.23</v>
          </cell>
          <cell r="AA469" t="str">
            <v>已收</v>
          </cell>
          <cell r="AB469">
            <v>22</v>
          </cell>
        </row>
        <row r="470">
          <cell r="B470" t="str">
            <v>Heung-A Singapore</v>
          </cell>
          <cell r="C470" t="str">
            <v>SNL</v>
          </cell>
          <cell r="F470" t="str">
            <v>第12期</v>
          </cell>
          <cell r="I470" t="str">
            <v>2019.05.24-2019.06.08</v>
          </cell>
          <cell r="V470">
            <v>67825</v>
          </cell>
          <cell r="Y470" t="str">
            <v>2019.05.28</v>
          </cell>
          <cell r="AA470" t="str">
            <v>已收</v>
          </cell>
          <cell r="AB470">
            <v>23</v>
          </cell>
        </row>
        <row r="471">
          <cell r="B471" t="str">
            <v>ACACIA ARIES</v>
          </cell>
          <cell r="C471" t="str">
            <v>STM</v>
          </cell>
          <cell r="F471" t="str">
            <v>第10期</v>
          </cell>
          <cell r="I471" t="str">
            <v>2019.05.25-2019.06.09</v>
          </cell>
          <cell r="V471">
            <v>60650</v>
          </cell>
          <cell r="Y471" t="str">
            <v>2019.05.23</v>
          </cell>
          <cell r="AA471" t="str">
            <v>已收</v>
          </cell>
          <cell r="AB471">
            <v>22</v>
          </cell>
        </row>
        <row r="472">
          <cell r="B472" t="str">
            <v>ACACIA MAKOTO</v>
          </cell>
          <cell r="C472" t="str">
            <v>STM</v>
          </cell>
          <cell r="F472" t="str">
            <v>第23期</v>
          </cell>
          <cell r="I472" t="str">
            <v>2019.05.25-2019.06.09</v>
          </cell>
          <cell r="V472">
            <v>91200</v>
          </cell>
          <cell r="Y472" t="str">
            <v>2019.05.23</v>
          </cell>
          <cell r="AA472" t="str">
            <v>已收</v>
          </cell>
          <cell r="AB472">
            <v>22</v>
          </cell>
        </row>
        <row r="473">
          <cell r="B473" t="str">
            <v>JRS CARINA</v>
          </cell>
          <cell r="C473" t="str">
            <v>CCL</v>
          </cell>
          <cell r="F473" t="str">
            <v>第23期</v>
          </cell>
          <cell r="I473" t="str">
            <v>2019.05.26-2019.06.10</v>
          </cell>
          <cell r="V473">
            <v>70636</v>
          </cell>
          <cell r="Y473" t="str">
            <v>2019.06.03</v>
          </cell>
          <cell r="AA473" t="str">
            <v>已收</v>
          </cell>
          <cell r="AB473">
            <v>24</v>
          </cell>
        </row>
        <row r="474">
          <cell r="B474" t="str">
            <v>ACACIA VIRGO</v>
          </cell>
          <cell r="C474" t="str">
            <v>TSL</v>
          </cell>
          <cell r="F474" t="str">
            <v>prefinal</v>
          </cell>
          <cell r="I474" t="str">
            <v>2019.05.26-2019.05.28</v>
          </cell>
          <cell r="V474">
            <v>21432.080123287687</v>
          </cell>
          <cell r="Y474" t="str">
            <v>2019.07.16</v>
          </cell>
          <cell r="AA474" t="str">
            <v>已收</v>
          </cell>
          <cell r="AB474">
            <v>30</v>
          </cell>
        </row>
        <row r="475">
          <cell r="B475" t="str">
            <v>ACACIA VIRGO</v>
          </cell>
          <cell r="C475" t="str">
            <v>TSL</v>
          </cell>
          <cell r="F475" t="str">
            <v>final</v>
          </cell>
          <cell r="I475" t="str">
            <v>2019.05.26-2019.05.28</v>
          </cell>
          <cell r="V475">
            <v>4375</v>
          </cell>
          <cell r="Y475" t="str">
            <v>2019.11.18</v>
          </cell>
          <cell r="AA475" t="str">
            <v>已收</v>
          </cell>
          <cell r="AB475">
            <v>48</v>
          </cell>
        </row>
        <row r="476">
          <cell r="B476" t="str">
            <v>ACACIA LAN</v>
          </cell>
          <cell r="C476" t="str">
            <v>Heung-A</v>
          </cell>
          <cell r="F476" t="str">
            <v>第02期</v>
          </cell>
          <cell r="I476" t="str">
            <v>2019.05.28-2019.06.12</v>
          </cell>
          <cell r="V476">
            <v>66512.5</v>
          </cell>
          <cell r="Y476" t="str">
            <v>2019.05.30</v>
          </cell>
          <cell r="AA476" t="str">
            <v>已收</v>
          </cell>
          <cell r="AB476">
            <v>23</v>
          </cell>
        </row>
        <row r="477">
          <cell r="B477" t="str">
            <v xml:space="preserve">Heung-A Jakarta </v>
          </cell>
          <cell r="C477" t="str">
            <v>Heung-A</v>
          </cell>
          <cell r="F477" t="str">
            <v>第27期</v>
          </cell>
          <cell r="I477" t="str">
            <v>2019.05.29-2019.06.13</v>
          </cell>
          <cell r="V477">
            <v>81883.125</v>
          </cell>
          <cell r="Y477" t="str">
            <v>2019.06.03</v>
          </cell>
          <cell r="AA477" t="str">
            <v>已收</v>
          </cell>
          <cell r="AB477">
            <v>24</v>
          </cell>
        </row>
        <row r="478">
          <cell r="B478" t="str">
            <v>JRS CORVUS</v>
          </cell>
          <cell r="C478" t="str">
            <v>ONE</v>
          </cell>
          <cell r="F478" t="str">
            <v>第28期</v>
          </cell>
          <cell r="I478" t="str">
            <v>2019.05.30-2019.06.14</v>
          </cell>
          <cell r="V478">
            <v>71565.176164383563</v>
          </cell>
          <cell r="Y478" t="str">
            <v>2019.05.30</v>
          </cell>
          <cell r="AA478" t="str">
            <v>已收</v>
          </cell>
          <cell r="AB478">
            <v>23</v>
          </cell>
        </row>
        <row r="479">
          <cell r="B479" t="str">
            <v>ACACIA LIBRA</v>
          </cell>
          <cell r="C479" t="str">
            <v>STM</v>
          </cell>
          <cell r="F479" t="str">
            <v>第7期</v>
          </cell>
          <cell r="I479" t="str">
            <v>2019.05.31-2019.06.15</v>
          </cell>
          <cell r="V479">
            <v>90650</v>
          </cell>
          <cell r="Y479" t="str">
            <v>2019.05.30</v>
          </cell>
          <cell r="AA479" t="str">
            <v>已收</v>
          </cell>
          <cell r="AB479">
            <v>23</v>
          </cell>
        </row>
        <row r="480">
          <cell r="B480" t="str">
            <v>ACACIA VIRGO</v>
          </cell>
          <cell r="C480" t="str">
            <v>STM</v>
          </cell>
          <cell r="F480" t="str">
            <v>final</v>
          </cell>
          <cell r="I480" t="str">
            <v>2019.06.01-2019.06.04</v>
          </cell>
          <cell r="V480">
            <v>17104.073666666656</v>
          </cell>
          <cell r="Y480" t="str">
            <v>2019.09.26</v>
          </cell>
          <cell r="AA480" t="str">
            <v>已收</v>
          </cell>
          <cell r="AB480">
            <v>40</v>
          </cell>
        </row>
        <row r="481">
          <cell r="B481" t="str">
            <v>ACACIA LEO</v>
          </cell>
          <cell r="C481" t="str">
            <v>STM</v>
          </cell>
          <cell r="F481" t="str">
            <v>final</v>
          </cell>
          <cell r="I481" t="str">
            <v>2019.05.24-2019.06.02</v>
          </cell>
          <cell r="V481">
            <v>33634.650999999998</v>
          </cell>
          <cell r="Y481" t="str">
            <v>2019.09.12</v>
          </cell>
          <cell r="AA481" t="str">
            <v>已收</v>
          </cell>
          <cell r="AB481">
            <v>38</v>
          </cell>
        </row>
        <row r="482">
          <cell r="B482" t="str">
            <v>ACACIA TAURUS</v>
          </cell>
          <cell r="C482" t="str">
            <v>STM</v>
          </cell>
          <cell r="F482" t="str">
            <v>第23期</v>
          </cell>
          <cell r="I482" t="str">
            <v>2019.06.02-2019.06.17</v>
          </cell>
          <cell r="V482">
            <v>60291.55</v>
          </cell>
          <cell r="Y482" t="str">
            <v>2019.06.06</v>
          </cell>
          <cell r="AA482" t="str">
            <v>已收</v>
          </cell>
          <cell r="AB482">
            <v>24</v>
          </cell>
        </row>
        <row r="483">
          <cell r="B483" t="str">
            <v>ACACIA MING</v>
          </cell>
          <cell r="C483" t="str">
            <v>ONE</v>
          </cell>
          <cell r="F483" t="str">
            <v>第28期</v>
          </cell>
          <cell r="I483" t="str">
            <v>2019.06.04-2019.06.19</v>
          </cell>
          <cell r="V483">
            <v>75110.856164383556</v>
          </cell>
          <cell r="Y483" t="str">
            <v>2019.06.03</v>
          </cell>
          <cell r="AA483" t="str">
            <v>已收</v>
          </cell>
          <cell r="AB483">
            <v>24</v>
          </cell>
        </row>
        <row r="484">
          <cell r="B484" t="str">
            <v>Heung-A Manila</v>
          </cell>
          <cell r="C484" t="str">
            <v>SCP</v>
          </cell>
          <cell r="F484" t="str">
            <v>第11期</v>
          </cell>
          <cell r="I484" t="str">
            <v>2019.06.02-2019.06.17</v>
          </cell>
          <cell r="V484">
            <v>80425.385273972599</v>
          </cell>
          <cell r="Y484" t="str">
            <v>2019.06.03</v>
          </cell>
          <cell r="AA484" t="str">
            <v>已收</v>
          </cell>
          <cell r="AB484">
            <v>24</v>
          </cell>
        </row>
        <row r="485">
          <cell r="B485" t="str">
            <v>ACACIA HAWK</v>
          </cell>
          <cell r="C485" t="str">
            <v>CMS</v>
          </cell>
          <cell r="F485" t="str">
            <v>第34期</v>
          </cell>
          <cell r="I485" t="str">
            <v>2019.06.07-2019.06.22</v>
          </cell>
          <cell r="V485">
            <v>79048.715753424651</v>
          </cell>
          <cell r="Y485" t="str">
            <v>2019.06.10</v>
          </cell>
          <cell r="AA485" t="str">
            <v>已收</v>
          </cell>
          <cell r="AB485">
            <v>25</v>
          </cell>
        </row>
        <row r="486">
          <cell r="B486" t="str">
            <v>OPDR LISBOA</v>
          </cell>
          <cell r="C486" t="str">
            <v>HEDE</v>
          </cell>
          <cell r="F486" t="str">
            <v>第8期</v>
          </cell>
          <cell r="I486" t="str">
            <v>2019.06.06-2019.06.21</v>
          </cell>
          <cell r="V486">
            <v>75266</v>
          </cell>
          <cell r="Y486" t="str">
            <v>2019.06.06</v>
          </cell>
          <cell r="AA486" t="str">
            <v>已收</v>
          </cell>
          <cell r="AB486">
            <v>24</v>
          </cell>
        </row>
        <row r="487">
          <cell r="B487" t="str">
            <v>OPDR LISBOA</v>
          </cell>
          <cell r="C487" t="str">
            <v>HEDE</v>
          </cell>
          <cell r="F487" t="str">
            <v>第8期</v>
          </cell>
          <cell r="I487" t="str">
            <v>2019.06.06-2019.06.21</v>
          </cell>
          <cell r="V487">
            <v>4438</v>
          </cell>
          <cell r="Y487" t="str">
            <v>2019.06.04</v>
          </cell>
          <cell r="AA487" t="str">
            <v>已收</v>
          </cell>
          <cell r="AB487">
            <v>24</v>
          </cell>
        </row>
        <row r="488">
          <cell r="B488" t="str">
            <v>ACACIA ARIES</v>
          </cell>
          <cell r="C488" t="str">
            <v>STM</v>
          </cell>
          <cell r="F488" t="str">
            <v>第11期</v>
          </cell>
          <cell r="I488" t="str">
            <v>2019.06.09-2019.06.24</v>
          </cell>
          <cell r="V488">
            <v>60003.05</v>
          </cell>
          <cell r="Y488" t="str">
            <v>2019.06.12</v>
          </cell>
          <cell r="AA488" t="str">
            <v>已收</v>
          </cell>
          <cell r="AB488">
            <v>25</v>
          </cell>
        </row>
        <row r="489">
          <cell r="B489" t="str">
            <v>ACACIA MAKOTO</v>
          </cell>
          <cell r="C489" t="str">
            <v>STM</v>
          </cell>
          <cell r="F489" t="str">
            <v>第24期</v>
          </cell>
          <cell r="I489" t="str">
            <v>2019.06.09-2019.06.24</v>
          </cell>
          <cell r="V489">
            <v>89649.18</v>
          </cell>
          <cell r="Y489" t="str">
            <v>2019.06.12</v>
          </cell>
          <cell r="AA489" t="str">
            <v>已收</v>
          </cell>
          <cell r="AB489">
            <v>25</v>
          </cell>
        </row>
        <row r="490">
          <cell r="B490" t="str">
            <v>Heung-A Singapore</v>
          </cell>
          <cell r="C490" t="str">
            <v>SNL</v>
          </cell>
          <cell r="F490" t="str">
            <v>第13期</v>
          </cell>
          <cell r="I490" t="str">
            <v>2019.06.08-2019.06.23</v>
          </cell>
          <cell r="V490">
            <v>64963.88</v>
          </cell>
          <cell r="Y490" t="str">
            <v>2019.06.13</v>
          </cell>
          <cell r="AA490" t="str">
            <v>已收</v>
          </cell>
          <cell r="AB490">
            <v>25</v>
          </cell>
        </row>
        <row r="491">
          <cell r="B491" t="str">
            <v>ACACIA VIRGO</v>
          </cell>
          <cell r="C491" t="str">
            <v>LYGCK</v>
          </cell>
          <cell r="F491" t="str">
            <v>第1期</v>
          </cell>
          <cell r="I491" t="str">
            <v>2019.06.08-2019.06.15</v>
          </cell>
          <cell r="V491">
            <v>45241.934931506847</v>
          </cell>
          <cell r="Y491" t="str">
            <v>2019.06.10</v>
          </cell>
          <cell r="AA491" t="str">
            <v>已收</v>
          </cell>
          <cell r="AB491">
            <v>25</v>
          </cell>
        </row>
        <row r="492">
          <cell r="B492" t="str">
            <v xml:space="preserve">Heung-A Jakarta </v>
          </cell>
          <cell r="C492" t="str">
            <v>Heung-A</v>
          </cell>
          <cell r="F492" t="str">
            <v>第28期</v>
          </cell>
          <cell r="I492" t="str">
            <v>2019.06.13-2019.06.28</v>
          </cell>
          <cell r="V492">
            <v>81883.125</v>
          </cell>
          <cell r="Y492" t="str">
            <v>2019.06.17</v>
          </cell>
          <cell r="AA492" t="str">
            <v>已收</v>
          </cell>
          <cell r="AB492">
            <v>26</v>
          </cell>
        </row>
        <row r="493">
          <cell r="B493" t="str">
            <v>JRS CARINA</v>
          </cell>
          <cell r="C493" t="str">
            <v>CCL</v>
          </cell>
          <cell r="F493" t="str">
            <v>第24期</v>
          </cell>
          <cell r="I493" t="str">
            <v>2019.06.10-2019.06.25</v>
          </cell>
          <cell r="V493">
            <v>70600</v>
          </cell>
          <cell r="Y493" t="str">
            <v>2019.06.17</v>
          </cell>
          <cell r="AA493" t="str">
            <v>已收</v>
          </cell>
          <cell r="AB493">
            <v>26</v>
          </cell>
        </row>
        <row r="494">
          <cell r="B494" t="str">
            <v>JRS CORVUS</v>
          </cell>
          <cell r="C494" t="str">
            <v>ONE</v>
          </cell>
          <cell r="F494" t="str">
            <v>第29期</v>
          </cell>
          <cell r="I494" t="str">
            <v>2019.06.14-2019.06.29</v>
          </cell>
          <cell r="V494">
            <v>74900.856164383556</v>
          </cell>
          <cell r="Y494" t="str">
            <v>2019.06.17</v>
          </cell>
          <cell r="AA494" t="str">
            <v>已收</v>
          </cell>
          <cell r="AB494">
            <v>26</v>
          </cell>
        </row>
        <row r="495">
          <cell r="B495" t="str">
            <v>ACACIA LAN</v>
          </cell>
          <cell r="C495" t="str">
            <v>Heung-A</v>
          </cell>
          <cell r="F495" t="str">
            <v>第03期</v>
          </cell>
          <cell r="I495" t="str">
            <v>2019.06.12-2019.06.27</v>
          </cell>
          <cell r="V495">
            <v>66512.5</v>
          </cell>
          <cell r="Y495" t="str">
            <v>2019.06.14</v>
          </cell>
          <cell r="AA495" t="str">
            <v>已收</v>
          </cell>
          <cell r="AB495">
            <v>25</v>
          </cell>
        </row>
        <row r="496">
          <cell r="B496" t="str">
            <v>ACACIA VIRGO</v>
          </cell>
          <cell r="C496" t="str">
            <v>LYGCK</v>
          </cell>
          <cell r="F496" t="str">
            <v>第2期</v>
          </cell>
          <cell r="I496" t="str">
            <v>2019.06.15-2019.06.22</v>
          </cell>
          <cell r="V496">
            <v>45241.934931506847</v>
          </cell>
          <cell r="Y496" t="str">
            <v>2019.07.09</v>
          </cell>
          <cell r="AA496" t="str">
            <v>已收</v>
          </cell>
          <cell r="AB496">
            <v>29</v>
          </cell>
        </row>
        <row r="497">
          <cell r="B497" t="str">
            <v>ACACIA LIBRA</v>
          </cell>
          <cell r="C497" t="str">
            <v>STM</v>
          </cell>
          <cell r="F497" t="str">
            <v>第8期</v>
          </cell>
          <cell r="I497" t="str">
            <v>2019.06.15-2019.06.30</v>
          </cell>
          <cell r="V497">
            <v>90209.600000000006</v>
          </cell>
          <cell r="Y497" t="str">
            <v>2019.06.19</v>
          </cell>
          <cell r="AA497" t="str">
            <v>已收</v>
          </cell>
          <cell r="AB497">
            <v>26</v>
          </cell>
        </row>
        <row r="498">
          <cell r="B498" t="str">
            <v>Heung-A Manila</v>
          </cell>
          <cell r="C498" t="str">
            <v>SCP</v>
          </cell>
          <cell r="F498" t="str">
            <v>第12期</v>
          </cell>
          <cell r="I498" t="str">
            <v>2019.06.17-2019.07.02</v>
          </cell>
          <cell r="V498">
            <v>80425.385273972599</v>
          </cell>
          <cell r="Y498" t="str">
            <v>2019.06.14</v>
          </cell>
          <cell r="AA498" t="str">
            <v>已收</v>
          </cell>
          <cell r="AB498">
            <v>25</v>
          </cell>
        </row>
        <row r="499">
          <cell r="B499" t="str">
            <v>ACACIA MING</v>
          </cell>
          <cell r="C499" t="str">
            <v>ONE</v>
          </cell>
          <cell r="F499" t="str">
            <v>第29期</v>
          </cell>
          <cell r="I499" t="str">
            <v>2019.06.19-2019.07.04</v>
          </cell>
          <cell r="V499">
            <v>73936.286164383549</v>
          </cell>
          <cell r="Y499" t="str">
            <v>2019.06.18</v>
          </cell>
          <cell r="AA499" t="str">
            <v>已收</v>
          </cell>
          <cell r="AB499">
            <v>26</v>
          </cell>
        </row>
        <row r="500">
          <cell r="B500" t="str">
            <v>ACACIA TAURUS</v>
          </cell>
          <cell r="C500" t="str">
            <v>STM</v>
          </cell>
          <cell r="F500" t="str">
            <v>第24期</v>
          </cell>
          <cell r="I500" t="str">
            <v>2019.06.17-2019.07.02</v>
          </cell>
          <cell r="V500">
            <v>60650</v>
          </cell>
          <cell r="Y500" t="str">
            <v>2019.06.19</v>
          </cell>
          <cell r="AA500" t="str">
            <v>已收</v>
          </cell>
          <cell r="AB500">
            <v>26</v>
          </cell>
        </row>
        <row r="501">
          <cell r="B501" t="str">
            <v>OPDR LISBOA</v>
          </cell>
          <cell r="C501" t="str">
            <v>HEDE</v>
          </cell>
          <cell r="F501" t="str">
            <v>第9期</v>
          </cell>
          <cell r="I501" t="str">
            <v>2019.06.21-2019.07.06</v>
          </cell>
          <cell r="V501">
            <v>75713</v>
          </cell>
          <cell r="Y501" t="str">
            <v>2019.06.26</v>
          </cell>
          <cell r="AA501" t="str">
            <v>已收</v>
          </cell>
          <cell r="AB501">
            <v>27</v>
          </cell>
        </row>
        <row r="502">
          <cell r="B502" t="str">
            <v>ACACIA HAWK</v>
          </cell>
          <cell r="C502" t="str">
            <v>CMS</v>
          </cell>
          <cell r="F502" t="str">
            <v>第35期</v>
          </cell>
          <cell r="I502" t="str">
            <v>2019.06.22-2019.07.07</v>
          </cell>
          <cell r="V502">
            <v>79048.715753424651</v>
          </cell>
          <cell r="Y502" t="str">
            <v>2019.06.24</v>
          </cell>
          <cell r="AA502" t="str">
            <v>已收</v>
          </cell>
          <cell r="AB502">
            <v>27</v>
          </cell>
        </row>
        <row r="503">
          <cell r="B503" t="str">
            <v>ACACIA VIRGO</v>
          </cell>
          <cell r="C503" t="str">
            <v>LYGCK</v>
          </cell>
          <cell r="F503" t="str">
            <v>final</v>
          </cell>
          <cell r="I503" t="str">
            <v>2019.06.22-2019.06.30</v>
          </cell>
          <cell r="V503">
            <v>-25410.53627568491</v>
          </cell>
          <cell r="Y503" t="str">
            <v>2019.07.09</v>
          </cell>
          <cell r="AA503" t="str">
            <v>已收</v>
          </cell>
          <cell r="AB503">
            <v>29</v>
          </cell>
        </row>
        <row r="504">
          <cell r="B504" t="str">
            <v>Heung-A Singapore</v>
          </cell>
          <cell r="C504" t="str">
            <v>SNL</v>
          </cell>
          <cell r="F504" t="str">
            <v>第14期</v>
          </cell>
          <cell r="I504" t="str">
            <v>2019.06.23-2019.07.08</v>
          </cell>
          <cell r="V504">
            <v>67825</v>
          </cell>
          <cell r="Y504" t="str">
            <v>2019.06.25</v>
          </cell>
          <cell r="AA504" t="str">
            <v>已收</v>
          </cell>
          <cell r="AB504">
            <v>27</v>
          </cell>
        </row>
        <row r="505">
          <cell r="B505" t="str">
            <v>ACACIA ARIES</v>
          </cell>
          <cell r="C505" t="str">
            <v>STM</v>
          </cell>
          <cell r="F505" t="str">
            <v>第12期</v>
          </cell>
          <cell r="I505" t="str">
            <v>2019.06.24-2019.07.09</v>
          </cell>
          <cell r="V505">
            <v>29919.279999999999</v>
          </cell>
          <cell r="Y505" t="str">
            <v>2019.06.27</v>
          </cell>
          <cell r="AA505" t="str">
            <v>已收</v>
          </cell>
          <cell r="AB505">
            <v>27</v>
          </cell>
        </row>
        <row r="506">
          <cell r="B506" t="str">
            <v>ACACIA MAKOTO</v>
          </cell>
          <cell r="C506" t="str">
            <v>STM</v>
          </cell>
          <cell r="F506" t="str">
            <v>第25期</v>
          </cell>
          <cell r="I506" t="str">
            <v>2019.06.24-2019.07.09</v>
          </cell>
          <cell r="V506">
            <v>91200</v>
          </cell>
          <cell r="Y506" t="str">
            <v>2019.06.27</v>
          </cell>
          <cell r="AA506" t="str">
            <v>已收</v>
          </cell>
          <cell r="AB506">
            <v>27</v>
          </cell>
        </row>
        <row r="507">
          <cell r="B507" t="str">
            <v>JRS CARINA</v>
          </cell>
          <cell r="C507" t="str">
            <v>CCL</v>
          </cell>
          <cell r="F507" t="str">
            <v>第25期</v>
          </cell>
          <cell r="I507" t="str">
            <v>2019.06.25-2019.07.10</v>
          </cell>
          <cell r="V507">
            <v>70304.98</v>
          </cell>
          <cell r="Y507" t="str">
            <v>2019.07.02</v>
          </cell>
          <cell r="AA507" t="str">
            <v>已收</v>
          </cell>
          <cell r="AB507">
            <v>28</v>
          </cell>
        </row>
        <row r="508">
          <cell r="B508" t="str">
            <v>ACACIA LEO</v>
          </cell>
          <cell r="C508" t="str">
            <v>LYGCK</v>
          </cell>
          <cell r="F508" t="str">
            <v>第01期</v>
          </cell>
          <cell r="I508" t="str">
            <v>2019.06.26-2019.06.30</v>
          </cell>
          <cell r="V508">
            <v>20322.534246575342</v>
          </cell>
          <cell r="Y508" t="str">
            <v>2019.07.16</v>
          </cell>
          <cell r="AA508" t="str">
            <v>已收</v>
          </cell>
          <cell r="AB508">
            <v>30</v>
          </cell>
        </row>
        <row r="509">
          <cell r="B509" t="str">
            <v>ACACIA LAN</v>
          </cell>
          <cell r="C509" t="str">
            <v>Heung-A</v>
          </cell>
          <cell r="F509" t="str">
            <v>第04期</v>
          </cell>
          <cell r="I509" t="str">
            <v>2019.06.27-2019.07.12</v>
          </cell>
          <cell r="V509">
            <v>66512.5</v>
          </cell>
          <cell r="Y509" t="str">
            <v>2019.06.28</v>
          </cell>
          <cell r="AA509" t="str">
            <v>已收</v>
          </cell>
          <cell r="AB509">
            <v>27</v>
          </cell>
        </row>
        <row r="510">
          <cell r="B510" t="str">
            <v xml:space="preserve">Heung-A Jakarta </v>
          </cell>
          <cell r="C510" t="str">
            <v>Heung-A</v>
          </cell>
          <cell r="F510" t="str">
            <v>第29期</v>
          </cell>
          <cell r="I510" t="str">
            <v>2019.06.28-2019.07.13</v>
          </cell>
          <cell r="V510">
            <v>81883.125</v>
          </cell>
          <cell r="Y510" t="str">
            <v>2019.07.01</v>
          </cell>
          <cell r="AA510" t="str">
            <v>已收</v>
          </cell>
          <cell r="AB510">
            <v>28</v>
          </cell>
        </row>
        <row r="511">
          <cell r="B511" t="str">
            <v>JRS CORVUS</v>
          </cell>
          <cell r="C511" t="str">
            <v>ONE</v>
          </cell>
          <cell r="F511" t="str">
            <v>第30期</v>
          </cell>
          <cell r="I511" t="str">
            <v>2019.06.29-2019.07.14</v>
          </cell>
          <cell r="V511">
            <v>74900.856164383556</v>
          </cell>
          <cell r="Y511" t="str">
            <v>2019.06.28</v>
          </cell>
          <cell r="AA511" t="str">
            <v>已收</v>
          </cell>
          <cell r="AB511">
            <v>27</v>
          </cell>
        </row>
        <row r="512">
          <cell r="B512" t="str">
            <v>ACACIA LIBRA</v>
          </cell>
          <cell r="C512" t="str">
            <v>STM</v>
          </cell>
          <cell r="F512" t="str">
            <v>第9期</v>
          </cell>
          <cell r="I512" t="str">
            <v>2019.06.30-2019.07.15</v>
          </cell>
          <cell r="V512">
            <v>90360.99</v>
          </cell>
          <cell r="Y512" t="str">
            <v>2019.07.05</v>
          </cell>
          <cell r="AA512" t="str">
            <v>已收</v>
          </cell>
          <cell r="AB512">
            <v>28</v>
          </cell>
        </row>
        <row r="513">
          <cell r="B513" t="str">
            <v>ACACIA VIRGO</v>
          </cell>
          <cell r="C513" t="str">
            <v>ONE</v>
          </cell>
          <cell r="F513" t="str">
            <v>第01期</v>
          </cell>
          <cell r="I513" t="str">
            <v>2019.07.01-2019.07.16</v>
          </cell>
          <cell r="V513">
            <v>100082.10616438356</v>
          </cell>
          <cell r="Y513" t="str">
            <v>2019.07.03</v>
          </cell>
          <cell r="AA513" t="str">
            <v>已收</v>
          </cell>
          <cell r="AB513">
            <v>28</v>
          </cell>
        </row>
        <row r="514">
          <cell r="B514" t="str">
            <v>Heung-A Manila</v>
          </cell>
          <cell r="C514" t="str">
            <v>SCP</v>
          </cell>
          <cell r="F514" t="str">
            <v>第13期</v>
          </cell>
          <cell r="I514" t="str">
            <v>2019.07.02-2019.07.17</v>
          </cell>
          <cell r="V514">
            <v>80425.385273972599</v>
          </cell>
          <cell r="Y514" t="str">
            <v>2019.07.02</v>
          </cell>
          <cell r="AA514" t="str">
            <v>已收</v>
          </cell>
          <cell r="AB514">
            <v>28</v>
          </cell>
        </row>
        <row r="515">
          <cell r="B515" t="str">
            <v>ACACIA TAURUS</v>
          </cell>
          <cell r="C515" t="str">
            <v>STM</v>
          </cell>
          <cell r="F515" t="str">
            <v>第25期</v>
          </cell>
          <cell r="I515" t="str">
            <v>2019.07.02-2019.07.17</v>
          </cell>
          <cell r="V515">
            <v>60426.51</v>
          </cell>
          <cell r="Y515" t="str">
            <v>2019.07.05</v>
          </cell>
          <cell r="AA515" t="str">
            <v>已收</v>
          </cell>
          <cell r="AB515">
            <v>28</v>
          </cell>
        </row>
        <row r="516">
          <cell r="B516" t="str">
            <v>ACACIA LEO</v>
          </cell>
          <cell r="C516" t="str">
            <v>LYGCK</v>
          </cell>
          <cell r="F516" t="str">
            <v>final</v>
          </cell>
          <cell r="I516" t="str">
            <v>2019.06.30-2019.07.19</v>
          </cell>
          <cell r="V516">
            <v>11895.631027397263</v>
          </cell>
          <cell r="Y516" t="str">
            <v>2019.08.06</v>
          </cell>
          <cell r="AA516" t="str">
            <v>已收</v>
          </cell>
          <cell r="AB516">
            <v>33</v>
          </cell>
        </row>
        <row r="517">
          <cell r="B517" t="str">
            <v>ACACIA MING</v>
          </cell>
          <cell r="C517" t="str">
            <v>ONE</v>
          </cell>
          <cell r="F517" t="str">
            <v>第30期</v>
          </cell>
          <cell r="I517" t="str">
            <v>2019.07.04-2019.07.19</v>
          </cell>
          <cell r="V517">
            <v>75017.856164383556</v>
          </cell>
          <cell r="Y517" t="str">
            <v>2019.07.03</v>
          </cell>
          <cell r="AA517" t="str">
            <v>已收</v>
          </cell>
          <cell r="AB517">
            <v>28</v>
          </cell>
        </row>
        <row r="518">
          <cell r="B518" t="str">
            <v>OPDR LISBOA</v>
          </cell>
          <cell r="C518" t="str">
            <v>HEDE</v>
          </cell>
          <cell r="F518" t="str">
            <v>第10期</v>
          </cell>
          <cell r="I518" t="str">
            <v>2019.07.06-2019.07.21</v>
          </cell>
          <cell r="V518">
            <v>73326.47</v>
          </cell>
          <cell r="Y518" t="str">
            <v>2019.07.12</v>
          </cell>
          <cell r="AA518" t="str">
            <v>已收</v>
          </cell>
          <cell r="AB518">
            <v>29</v>
          </cell>
        </row>
        <row r="519">
          <cell r="B519" t="str">
            <v>ACACIA HAWK</v>
          </cell>
          <cell r="C519" t="str">
            <v>CMS</v>
          </cell>
          <cell r="F519" t="str">
            <v>第36期</v>
          </cell>
          <cell r="I519" t="str">
            <v>2019.07.07-2019.07.12</v>
          </cell>
          <cell r="V519">
            <v>26349.571917808222</v>
          </cell>
          <cell r="Y519" t="str">
            <v>2019.07.08</v>
          </cell>
          <cell r="AA519" t="str">
            <v>已收</v>
          </cell>
          <cell r="AB519">
            <v>29</v>
          </cell>
        </row>
        <row r="520">
          <cell r="B520" t="str">
            <v>ACACIA HAWK</v>
          </cell>
          <cell r="C520" t="str">
            <v>CMS</v>
          </cell>
          <cell r="F520" t="str">
            <v>第36期</v>
          </cell>
          <cell r="I520" t="str">
            <v>2019.07.12-2019.07.22</v>
          </cell>
          <cell r="V520">
            <v>49736.643835616444</v>
          </cell>
          <cell r="Y520" t="str">
            <v>2019.07.08</v>
          </cell>
          <cell r="AA520" t="str">
            <v>已收</v>
          </cell>
          <cell r="AB520">
            <v>29</v>
          </cell>
        </row>
        <row r="521">
          <cell r="B521" t="str">
            <v>Heung-A Singapore</v>
          </cell>
          <cell r="C521" t="str">
            <v>SNL</v>
          </cell>
          <cell r="F521" t="str">
            <v>第15期</v>
          </cell>
          <cell r="I521" t="str">
            <v>2019.07.08-2019.07.23</v>
          </cell>
          <cell r="V521">
            <v>67825</v>
          </cell>
          <cell r="Y521" t="str">
            <v>2019.07.09</v>
          </cell>
          <cell r="AA521" t="str">
            <v>已收</v>
          </cell>
          <cell r="AB521">
            <v>29</v>
          </cell>
        </row>
        <row r="522">
          <cell r="B522" t="str">
            <v>ACACIA ARIES</v>
          </cell>
          <cell r="C522" t="str">
            <v>STM</v>
          </cell>
          <cell r="F522" t="str">
            <v>第13期</v>
          </cell>
          <cell r="I522" t="str">
            <v>2019.07.09-2019.07.24</v>
          </cell>
          <cell r="V522">
            <v>60030.879999999997</v>
          </cell>
          <cell r="Y522" t="str">
            <v>2019.07.10</v>
          </cell>
          <cell r="AA522" t="str">
            <v>已收</v>
          </cell>
          <cell r="AB522">
            <v>29</v>
          </cell>
        </row>
        <row r="523">
          <cell r="B523" t="str">
            <v>ACACIA MAKOTO</v>
          </cell>
          <cell r="C523" t="str">
            <v>STM</v>
          </cell>
          <cell r="F523" t="str">
            <v>第26期</v>
          </cell>
          <cell r="I523" t="str">
            <v>2019.07.09-2019.07.24</v>
          </cell>
          <cell r="V523">
            <v>88954.2</v>
          </cell>
          <cell r="Y523" t="str">
            <v>2019.07.10</v>
          </cell>
          <cell r="AA523" t="str">
            <v>已收</v>
          </cell>
          <cell r="AB523">
            <v>29</v>
          </cell>
        </row>
        <row r="524">
          <cell r="B524" t="str">
            <v>JRS CARINA</v>
          </cell>
          <cell r="C524" t="str">
            <v>CCL</v>
          </cell>
          <cell r="F524" t="str">
            <v>第26期</v>
          </cell>
          <cell r="I524" t="str">
            <v>2019.07.10-2019.07.25</v>
          </cell>
          <cell r="V524">
            <v>70600</v>
          </cell>
          <cell r="Y524" t="str">
            <v>2019.07.12</v>
          </cell>
          <cell r="AA524" t="str">
            <v>已收</v>
          </cell>
          <cell r="AB524">
            <v>29</v>
          </cell>
        </row>
        <row r="525">
          <cell r="B525" t="str">
            <v>ACACIA LAN</v>
          </cell>
          <cell r="C525" t="str">
            <v>Heung-A</v>
          </cell>
          <cell r="F525" t="str">
            <v>第05期</v>
          </cell>
          <cell r="I525" t="str">
            <v>2019.07.12-2019.07.27</v>
          </cell>
          <cell r="V525">
            <v>65878.42</v>
          </cell>
          <cell r="Y525" t="str">
            <v>2019.07.15</v>
          </cell>
          <cell r="AA525" t="str">
            <v>已收</v>
          </cell>
          <cell r="AB525">
            <v>30</v>
          </cell>
        </row>
        <row r="526">
          <cell r="B526" t="str">
            <v xml:space="preserve">Heung-A Jakarta </v>
          </cell>
          <cell r="C526" t="str">
            <v>Heung-A</v>
          </cell>
          <cell r="F526" t="str">
            <v>第30期</v>
          </cell>
          <cell r="I526" t="str">
            <v>2019.07.13-2019.07.28</v>
          </cell>
          <cell r="V526">
            <v>78029.425000000003</v>
          </cell>
          <cell r="Y526" t="str">
            <v>2019.07.18</v>
          </cell>
          <cell r="AA526" t="str">
            <v>已收</v>
          </cell>
          <cell r="AB526">
            <v>30</v>
          </cell>
        </row>
        <row r="527">
          <cell r="B527" t="str">
            <v>JRS CORVUS</v>
          </cell>
          <cell r="C527" t="str">
            <v>ONE</v>
          </cell>
          <cell r="F527" t="str">
            <v>第31期</v>
          </cell>
          <cell r="I527" t="str">
            <v>2019.07.14-2019.07.29</v>
          </cell>
          <cell r="V527">
            <v>74900.856164383556</v>
          </cell>
          <cell r="Y527" t="str">
            <v>2019.07.15</v>
          </cell>
          <cell r="AA527" t="str">
            <v>已收</v>
          </cell>
          <cell r="AB527">
            <v>30</v>
          </cell>
        </row>
        <row r="528">
          <cell r="B528" t="str">
            <v>ACACIA VIRGO</v>
          </cell>
          <cell r="C528" t="str">
            <v>ONE</v>
          </cell>
          <cell r="F528" t="str">
            <v>第02期</v>
          </cell>
          <cell r="I528" t="str">
            <v>2019.07.16-2019.07.31</v>
          </cell>
          <cell r="V528">
            <v>100082.10616438356</v>
          </cell>
          <cell r="Y528" t="str">
            <v>2019.07.12</v>
          </cell>
          <cell r="AA528" t="str">
            <v>已收</v>
          </cell>
          <cell r="AB528">
            <v>29</v>
          </cell>
        </row>
        <row r="529">
          <cell r="B529" t="str">
            <v>ACACIA LIBRA</v>
          </cell>
          <cell r="C529" t="str">
            <v>STM</v>
          </cell>
          <cell r="F529" t="str">
            <v>第10期</v>
          </cell>
          <cell r="I529" t="str">
            <v>2019.07.15-2019.07.30</v>
          </cell>
          <cell r="V529">
            <v>90650</v>
          </cell>
          <cell r="Y529" t="str">
            <v>2019.07.18</v>
          </cell>
          <cell r="AA529" t="str">
            <v>已收</v>
          </cell>
          <cell r="AB529">
            <v>30</v>
          </cell>
        </row>
        <row r="530">
          <cell r="B530" t="str">
            <v>Heung-A Manila</v>
          </cell>
          <cell r="C530" t="str">
            <v>SCP</v>
          </cell>
          <cell r="F530" t="str">
            <v>第14期</v>
          </cell>
          <cell r="I530" t="str">
            <v>2019.07.17-2019.08.01</v>
          </cell>
          <cell r="V530">
            <v>80425.385273972599</v>
          </cell>
          <cell r="Y530" t="str">
            <v>2019.07.16</v>
          </cell>
          <cell r="AA530" t="str">
            <v>已收</v>
          </cell>
          <cell r="AB530">
            <v>30</v>
          </cell>
        </row>
        <row r="531">
          <cell r="B531" t="str">
            <v>ACACIA TAURUS</v>
          </cell>
          <cell r="C531" t="str">
            <v>STM</v>
          </cell>
          <cell r="F531" t="str">
            <v>第26期</v>
          </cell>
          <cell r="I531" t="str">
            <v>2019.07.17-2019.08.01</v>
          </cell>
          <cell r="V531">
            <v>60650</v>
          </cell>
          <cell r="Y531" t="str">
            <v>2019.07.18</v>
          </cell>
          <cell r="AA531" t="str">
            <v>已收</v>
          </cell>
          <cell r="AB531">
            <v>30</v>
          </cell>
        </row>
        <row r="532">
          <cell r="B532" t="str">
            <v>ACACIA MING</v>
          </cell>
          <cell r="C532" t="str">
            <v>ONE</v>
          </cell>
          <cell r="F532" t="str">
            <v>第31期</v>
          </cell>
          <cell r="I532" t="str">
            <v>2019.07.19-2019.08.03</v>
          </cell>
          <cell r="V532">
            <v>74233.096164383562</v>
          </cell>
          <cell r="Y532" t="str">
            <v>2019.07.15</v>
          </cell>
          <cell r="AA532" t="str">
            <v>已收</v>
          </cell>
          <cell r="AB532">
            <v>30</v>
          </cell>
        </row>
        <row r="533">
          <cell r="B533" t="str">
            <v>OPDR LISBOA</v>
          </cell>
          <cell r="C533" t="str">
            <v>HEDE</v>
          </cell>
          <cell r="F533" t="str">
            <v>第11期</v>
          </cell>
          <cell r="I533" t="str">
            <v>2019.07.21-2019.08.05</v>
          </cell>
          <cell r="V533">
            <v>75641</v>
          </cell>
          <cell r="Y533" t="str">
            <v>2019.07.26</v>
          </cell>
          <cell r="AA533" t="str">
            <v>已收</v>
          </cell>
          <cell r="AB533">
            <v>31</v>
          </cell>
        </row>
        <row r="534">
          <cell r="B534" t="str">
            <v>ACACIA HAWK</v>
          </cell>
          <cell r="C534" t="str">
            <v>CMS</v>
          </cell>
          <cell r="F534" t="str">
            <v>第37期</v>
          </cell>
          <cell r="I534" t="str">
            <v>2019.07.22-2019.08.06</v>
          </cell>
          <cell r="V534">
            <v>74604.965753424651</v>
          </cell>
          <cell r="Y534" t="str">
            <v>2019.07.22</v>
          </cell>
          <cell r="AA534" t="str">
            <v>已收</v>
          </cell>
          <cell r="AB534">
            <v>31</v>
          </cell>
        </row>
        <row r="535">
          <cell r="B535" t="str">
            <v>Heung-A Singapore</v>
          </cell>
          <cell r="C535" t="str">
            <v>SNL</v>
          </cell>
          <cell r="F535" t="str">
            <v>第16期</v>
          </cell>
          <cell r="I535" t="str">
            <v>2019.07.23-2019.08.07</v>
          </cell>
          <cell r="V535">
            <v>67825</v>
          </cell>
          <cell r="Y535" t="str">
            <v>2019.07.23</v>
          </cell>
          <cell r="AA535" t="str">
            <v>已收</v>
          </cell>
          <cell r="AB535">
            <v>31</v>
          </cell>
        </row>
        <row r="536">
          <cell r="B536" t="str">
            <v>ACACIA ARIES</v>
          </cell>
          <cell r="C536" t="str">
            <v>STM</v>
          </cell>
          <cell r="F536" t="str">
            <v>第14期</v>
          </cell>
          <cell r="I536" t="str">
            <v>2019.07.24-2019.08.08</v>
          </cell>
          <cell r="V536">
            <v>60650</v>
          </cell>
          <cell r="Y536" t="str">
            <v>2019.07.25</v>
          </cell>
          <cell r="AA536" t="str">
            <v>已收</v>
          </cell>
          <cell r="AB536">
            <v>31</v>
          </cell>
        </row>
        <row r="537">
          <cell r="B537" t="str">
            <v>ACACIA MAKOTO</v>
          </cell>
          <cell r="C537" t="str">
            <v>STM</v>
          </cell>
          <cell r="F537" t="str">
            <v>第27期</v>
          </cell>
          <cell r="I537" t="str">
            <v>2019.07.24-2019.08.08</v>
          </cell>
          <cell r="V537">
            <v>91200</v>
          </cell>
          <cell r="Y537" t="str">
            <v>2019.07.25</v>
          </cell>
          <cell r="AA537" t="str">
            <v>已收</v>
          </cell>
          <cell r="AB537">
            <v>31</v>
          </cell>
        </row>
        <row r="538">
          <cell r="B538" t="str">
            <v>JRS CARINA</v>
          </cell>
          <cell r="C538" t="str">
            <v>CCL</v>
          </cell>
          <cell r="F538" t="str">
            <v>第27期</v>
          </cell>
          <cell r="I538" t="str">
            <v>2019.07.25-2019.08.09</v>
          </cell>
          <cell r="V538">
            <v>70182.33</v>
          </cell>
          <cell r="Y538" t="str">
            <v>2019.07.30</v>
          </cell>
          <cell r="AA538" t="str">
            <v>已收</v>
          </cell>
          <cell r="AB538">
            <v>32</v>
          </cell>
        </row>
        <row r="539">
          <cell r="B539" t="str">
            <v>ACACIA LAN</v>
          </cell>
          <cell r="C539" t="str">
            <v>Heung-A</v>
          </cell>
          <cell r="F539" t="str">
            <v>第06期</v>
          </cell>
          <cell r="I539" t="str">
            <v>2019.07.27-2019.08.11</v>
          </cell>
          <cell r="V539">
            <v>66358.070000000007</v>
          </cell>
          <cell r="Y539" t="str">
            <v>2019.07.29</v>
          </cell>
          <cell r="AA539" t="str">
            <v>已收</v>
          </cell>
          <cell r="AB539">
            <v>32</v>
          </cell>
        </row>
        <row r="540">
          <cell r="B540" t="str">
            <v xml:space="preserve">Heung-A Jakarta </v>
          </cell>
          <cell r="C540" t="str">
            <v>Heung-A</v>
          </cell>
          <cell r="F540" t="str">
            <v>第31期</v>
          </cell>
          <cell r="I540" t="str">
            <v>2019.07.28-2019.08.01</v>
          </cell>
          <cell r="V540">
            <v>21835.5</v>
          </cell>
          <cell r="Y540" t="str">
            <v>2019.08.01</v>
          </cell>
          <cell r="AA540" t="str">
            <v>已收</v>
          </cell>
          <cell r="AB540">
            <v>32</v>
          </cell>
        </row>
        <row r="541">
          <cell r="B541" t="str">
            <v xml:space="preserve">Heung-A Jakarta </v>
          </cell>
          <cell r="C541" t="str">
            <v>Heung-A</v>
          </cell>
          <cell r="F541" t="str">
            <v>第31期</v>
          </cell>
          <cell r="I541" t="str">
            <v>2019.08.01-2019.08.12</v>
          </cell>
          <cell r="V541">
            <v>58584.364999999998</v>
          </cell>
          <cell r="Y541" t="str">
            <v>2019.08.01</v>
          </cell>
          <cell r="AA541" t="str">
            <v>已收</v>
          </cell>
          <cell r="AB541">
            <v>32</v>
          </cell>
        </row>
        <row r="542">
          <cell r="B542" t="str">
            <v>JRS CORVUS</v>
          </cell>
          <cell r="C542" t="str">
            <v>ONE</v>
          </cell>
          <cell r="F542" t="str">
            <v>第32期</v>
          </cell>
          <cell r="I542" t="str">
            <v>2019.07.29-2019.08.13</v>
          </cell>
          <cell r="V542">
            <v>74163.507613698632</v>
          </cell>
          <cell r="Y542" t="str">
            <v>2019.07.29</v>
          </cell>
          <cell r="AA542" t="str">
            <v>已收</v>
          </cell>
          <cell r="AB542">
            <v>32</v>
          </cell>
        </row>
        <row r="543">
          <cell r="B543" t="str">
            <v>ACACIA VIRGO</v>
          </cell>
          <cell r="C543" t="str">
            <v>ONE</v>
          </cell>
          <cell r="F543" t="str">
            <v>第03期</v>
          </cell>
          <cell r="I543" t="str">
            <v>2019.07.31-2019.08.15</v>
          </cell>
          <cell r="V543">
            <v>99157.226164383552</v>
          </cell>
          <cell r="Y543" t="str">
            <v>2019.07.31</v>
          </cell>
          <cell r="AA543" t="str">
            <v>已收</v>
          </cell>
          <cell r="AB543">
            <v>32</v>
          </cell>
        </row>
        <row r="544">
          <cell r="B544" t="str">
            <v>ACACIA LIBRA</v>
          </cell>
          <cell r="C544" t="str">
            <v>STM</v>
          </cell>
          <cell r="F544" t="str">
            <v>第11期</v>
          </cell>
          <cell r="I544" t="str">
            <v>2019.07.30-2019.08.14</v>
          </cell>
          <cell r="V544">
            <v>90034.84</v>
          </cell>
          <cell r="Y544" t="str">
            <v>2019.08.01</v>
          </cell>
          <cell r="AA544" t="str">
            <v>已收</v>
          </cell>
          <cell r="AB544">
            <v>32</v>
          </cell>
        </row>
        <row r="545">
          <cell r="B545" t="str">
            <v>ACACIA TAURUS</v>
          </cell>
          <cell r="C545" t="str">
            <v>STM</v>
          </cell>
          <cell r="F545" t="str">
            <v>第27期</v>
          </cell>
          <cell r="I545" t="str">
            <v>2019.08.01-2019.08.16</v>
          </cell>
          <cell r="V545">
            <v>60290.35</v>
          </cell>
          <cell r="Y545" t="str">
            <v>2019.08.01</v>
          </cell>
          <cell r="AA545" t="str">
            <v>已收</v>
          </cell>
          <cell r="AB545">
            <v>32</v>
          </cell>
        </row>
        <row r="546">
          <cell r="B546" t="str">
            <v>Heung-A Manila</v>
          </cell>
          <cell r="C546" t="str">
            <v>SCP</v>
          </cell>
          <cell r="F546" t="str">
            <v>第15期</v>
          </cell>
          <cell r="I546" t="str">
            <v>2019.08.01-2019.08.16</v>
          </cell>
          <cell r="V546">
            <v>10567.705273972599</v>
          </cell>
          <cell r="Y546" t="str">
            <v>2019.08.02</v>
          </cell>
          <cell r="AA546" t="str">
            <v>已收</v>
          </cell>
          <cell r="AB546">
            <v>32</v>
          </cell>
        </row>
        <row r="547">
          <cell r="B547" t="str">
            <v>ACACIA MING</v>
          </cell>
          <cell r="C547" t="str">
            <v>ONE</v>
          </cell>
          <cell r="F547" t="str">
            <v>第32期</v>
          </cell>
          <cell r="I547" t="str">
            <v>2019.08.03-2019.08.18</v>
          </cell>
          <cell r="V547">
            <v>75050.856164383556</v>
          </cell>
          <cell r="Y547" t="str">
            <v>2019.07.29</v>
          </cell>
          <cell r="AA547" t="str">
            <v>已收</v>
          </cell>
          <cell r="AB547">
            <v>32</v>
          </cell>
        </row>
        <row r="548">
          <cell r="B548" t="str">
            <v>OPDR LISBOA</v>
          </cell>
          <cell r="C548" t="str">
            <v>HEDE</v>
          </cell>
          <cell r="F548" t="str">
            <v>第12期</v>
          </cell>
          <cell r="I548" t="str">
            <v>2019.08.05-2019.08.20</v>
          </cell>
          <cell r="V548">
            <v>74775</v>
          </cell>
          <cell r="Y548" t="str">
            <v>2019.08.09</v>
          </cell>
          <cell r="AA548" t="str">
            <v>已收</v>
          </cell>
          <cell r="AB548">
            <v>33</v>
          </cell>
        </row>
        <row r="549">
          <cell r="B549" t="str">
            <v>ACACIA HAWK</v>
          </cell>
          <cell r="C549" t="str">
            <v>CMS</v>
          </cell>
          <cell r="F549" t="str">
            <v>第38期</v>
          </cell>
          <cell r="I549" t="str">
            <v>2019.08.06-2019.08.21</v>
          </cell>
          <cell r="V549">
            <v>74604.965753424651</v>
          </cell>
          <cell r="Y549" t="str">
            <v>2019.08.07</v>
          </cell>
          <cell r="AA549" t="str">
            <v>已收</v>
          </cell>
          <cell r="AB549">
            <v>33</v>
          </cell>
        </row>
        <row r="550">
          <cell r="B550" t="str">
            <v>Heung-A Singapore</v>
          </cell>
          <cell r="C550" t="str">
            <v>SNL</v>
          </cell>
          <cell r="F550" t="str">
            <v>第17期</v>
          </cell>
          <cell r="I550" t="str">
            <v>2019.08.07-2019.08.22</v>
          </cell>
          <cell r="V550">
            <v>67825</v>
          </cell>
          <cell r="Y550" t="str">
            <v>2019.08.07</v>
          </cell>
          <cell r="AA550" t="str">
            <v>已收</v>
          </cell>
          <cell r="AB550">
            <v>33</v>
          </cell>
        </row>
        <row r="551">
          <cell r="B551" t="str">
            <v>ACACIA ARIES</v>
          </cell>
          <cell r="C551" t="str">
            <v>STM</v>
          </cell>
          <cell r="F551" t="str">
            <v>第15期</v>
          </cell>
          <cell r="I551" t="str">
            <v>2019.08.08-2019.08.23</v>
          </cell>
          <cell r="V551">
            <v>60491.43</v>
          </cell>
          <cell r="Y551" t="str">
            <v>2019.08.08</v>
          </cell>
          <cell r="AA551" t="str">
            <v>已收</v>
          </cell>
          <cell r="AB551">
            <v>33</v>
          </cell>
        </row>
        <row r="552">
          <cell r="B552" t="str">
            <v>ACACIA MAKOTO</v>
          </cell>
          <cell r="C552" t="str">
            <v>STM</v>
          </cell>
          <cell r="F552" t="str">
            <v>第28期</v>
          </cell>
          <cell r="I552" t="str">
            <v>2019.08.08-2019.08.23</v>
          </cell>
          <cell r="V552">
            <v>88730.37</v>
          </cell>
          <cell r="Y552" t="str">
            <v>2019.08.08</v>
          </cell>
          <cell r="AA552" t="str">
            <v>已收</v>
          </cell>
          <cell r="AB552">
            <v>33</v>
          </cell>
        </row>
        <row r="553">
          <cell r="B553" t="str">
            <v>JRS CARINA</v>
          </cell>
          <cell r="C553" t="str">
            <v>CCL</v>
          </cell>
          <cell r="F553" t="str">
            <v>第28期</v>
          </cell>
          <cell r="I553" t="str">
            <v>2019.08.09-2019.08.24</v>
          </cell>
          <cell r="V553">
            <v>70600</v>
          </cell>
          <cell r="Y553" t="str">
            <v>2019.08.15</v>
          </cell>
          <cell r="AA553" t="str">
            <v>已收</v>
          </cell>
          <cell r="AB553">
            <v>34</v>
          </cell>
        </row>
        <row r="554">
          <cell r="B554" t="str">
            <v>ACACIA LEO</v>
          </cell>
          <cell r="C554" t="str">
            <v>STM</v>
          </cell>
          <cell r="F554" t="str">
            <v>第01期</v>
          </cell>
          <cell r="I554" t="str">
            <v>2019.08.09-2019.08.24</v>
          </cell>
          <cell r="V554">
            <v>266279.52500000002</v>
          </cell>
          <cell r="Y554" t="str">
            <v>2019.09.12</v>
          </cell>
          <cell r="AA554" t="str">
            <v>已收</v>
          </cell>
          <cell r="AB554">
            <v>38</v>
          </cell>
        </row>
        <row r="555">
          <cell r="B555" t="str">
            <v>ACACIA LAN</v>
          </cell>
          <cell r="C555" t="str">
            <v>Heung-A</v>
          </cell>
          <cell r="F555" t="str">
            <v>第07期</v>
          </cell>
          <cell r="I555" t="str">
            <v>2019.08.11-2019.08.26</v>
          </cell>
          <cell r="V555">
            <v>66512.5</v>
          </cell>
          <cell r="Y555" t="str">
            <v>2019.08.13</v>
          </cell>
          <cell r="AA555" t="str">
            <v>已收</v>
          </cell>
          <cell r="AB555">
            <v>34</v>
          </cell>
        </row>
        <row r="556">
          <cell r="B556" t="str">
            <v xml:space="preserve">Heung-A Jakarta </v>
          </cell>
          <cell r="C556" t="str">
            <v>Heung-A</v>
          </cell>
          <cell r="F556" t="str">
            <v>第32期</v>
          </cell>
          <cell r="I556" t="str">
            <v>2019.08.12-2019.08.27</v>
          </cell>
          <cell r="V556">
            <v>80728.125</v>
          </cell>
          <cell r="Y556" t="str">
            <v>2019.08.16</v>
          </cell>
          <cell r="AA556" t="str">
            <v>已收</v>
          </cell>
          <cell r="AB556">
            <v>34</v>
          </cell>
        </row>
        <row r="557">
          <cell r="B557" t="str">
            <v>JRS CORVUS</v>
          </cell>
          <cell r="C557" t="str">
            <v>ONE</v>
          </cell>
          <cell r="F557" t="str">
            <v>第33期</v>
          </cell>
          <cell r="I557" t="str">
            <v>2019.08.13-2019.08.28</v>
          </cell>
          <cell r="V557">
            <v>74900.856164383556</v>
          </cell>
          <cell r="Y557" t="str">
            <v>2019.08.14</v>
          </cell>
          <cell r="AA557" t="str">
            <v>已收</v>
          </cell>
          <cell r="AB557">
            <v>34</v>
          </cell>
        </row>
        <row r="558">
          <cell r="B558" t="str">
            <v>ACACIA VIRGO</v>
          </cell>
          <cell r="C558" t="str">
            <v>ONE</v>
          </cell>
          <cell r="F558" t="str">
            <v>第04期</v>
          </cell>
          <cell r="I558" t="str">
            <v>2019.08.15-2019.08.30</v>
          </cell>
          <cell r="V558">
            <v>100082.10616438356</v>
          </cell>
          <cell r="Y558" t="str">
            <v>2019.08.15</v>
          </cell>
          <cell r="AA558" t="str">
            <v>已收</v>
          </cell>
          <cell r="AB558">
            <v>34</v>
          </cell>
        </row>
        <row r="559">
          <cell r="B559" t="str">
            <v>ACACIA LIBRA</v>
          </cell>
          <cell r="C559" t="str">
            <v>STM</v>
          </cell>
          <cell r="F559" t="str">
            <v>第12期</v>
          </cell>
          <cell r="I559" t="str">
            <v>2019.08.14-2019.08.29</v>
          </cell>
          <cell r="V559">
            <v>90650</v>
          </cell>
          <cell r="Y559" t="str">
            <v>2019.08.16</v>
          </cell>
          <cell r="AA559" t="str">
            <v>已收</v>
          </cell>
          <cell r="AB559">
            <v>34</v>
          </cell>
        </row>
        <row r="560">
          <cell r="B560" t="str">
            <v>ACACIA TAURUS</v>
          </cell>
          <cell r="C560" t="str">
            <v>STM</v>
          </cell>
          <cell r="F560" t="str">
            <v>第28期</v>
          </cell>
          <cell r="I560" t="str">
            <v>2019.08.16-2019.08.31</v>
          </cell>
          <cell r="V560">
            <v>60650</v>
          </cell>
          <cell r="Y560" t="str">
            <v>2019.08.16</v>
          </cell>
          <cell r="AA560" t="str">
            <v>已收</v>
          </cell>
          <cell r="AB560">
            <v>34</v>
          </cell>
        </row>
        <row r="561">
          <cell r="B561" t="str">
            <v>Heung-A Manila</v>
          </cell>
          <cell r="C561" t="str">
            <v>SCP</v>
          </cell>
          <cell r="F561" t="str">
            <v>第16期</v>
          </cell>
          <cell r="I561" t="str">
            <v>2019.08.16-2019.08.31</v>
          </cell>
          <cell r="V561">
            <v>140425.38527397258</v>
          </cell>
          <cell r="Y561" t="str">
            <v>2019.08.20</v>
          </cell>
          <cell r="AA561" t="str">
            <v>已收</v>
          </cell>
          <cell r="AB561">
            <v>35</v>
          </cell>
        </row>
        <row r="562">
          <cell r="B562" t="str">
            <v>ACACIA MING</v>
          </cell>
          <cell r="C562" t="str">
            <v>ONE</v>
          </cell>
          <cell r="F562" t="str">
            <v>第33期</v>
          </cell>
          <cell r="I562" t="str">
            <v>2019.08.18-2019.08.28</v>
          </cell>
          <cell r="V562">
            <v>51802.980074315063</v>
          </cell>
          <cell r="Y562" t="str">
            <v>2019.08.16</v>
          </cell>
          <cell r="AA562" t="str">
            <v>已收</v>
          </cell>
          <cell r="AB562">
            <v>34</v>
          </cell>
        </row>
        <row r="563">
          <cell r="B563" t="str">
            <v>OPDR LISBOA</v>
          </cell>
          <cell r="C563" t="str">
            <v>HEDE</v>
          </cell>
          <cell r="F563" t="str">
            <v>第13期</v>
          </cell>
          <cell r="I563" t="str">
            <v>2019.08.20-2019.08.21</v>
          </cell>
          <cell r="V563">
            <v>6141</v>
          </cell>
          <cell r="Y563" t="str">
            <v>2019.08.26</v>
          </cell>
          <cell r="AA563" t="str">
            <v>已收</v>
          </cell>
          <cell r="AB563">
            <v>36</v>
          </cell>
        </row>
        <row r="564">
          <cell r="B564" t="str">
            <v>OPDR LISBOA</v>
          </cell>
          <cell r="C564" t="str">
            <v>HEDE</v>
          </cell>
          <cell r="F564" t="str">
            <v>第13期</v>
          </cell>
          <cell r="I564" t="str">
            <v>2019.08.21-2019.09.04</v>
          </cell>
          <cell r="V564">
            <v>70560</v>
          </cell>
          <cell r="Y564" t="str">
            <v>2019.08.26</v>
          </cell>
          <cell r="AA564" t="str">
            <v>已收</v>
          </cell>
          <cell r="AB564">
            <v>36</v>
          </cell>
        </row>
        <row r="565">
          <cell r="B565" t="str">
            <v>ACACIA HAWK</v>
          </cell>
          <cell r="C565" t="str">
            <v>CMS</v>
          </cell>
          <cell r="F565" t="str">
            <v>第39期</v>
          </cell>
          <cell r="I565" t="str">
            <v>2019.08.21-2019.09.05</v>
          </cell>
          <cell r="V565">
            <v>74604.965753424651</v>
          </cell>
          <cell r="Y565" t="str">
            <v>2019.08.22</v>
          </cell>
          <cell r="AA565" t="str">
            <v>已收</v>
          </cell>
          <cell r="AB565">
            <v>35</v>
          </cell>
        </row>
        <row r="566">
          <cell r="B566" t="str">
            <v>Heung-A Singapore</v>
          </cell>
          <cell r="C566" t="str">
            <v>SNL</v>
          </cell>
          <cell r="F566" t="str">
            <v>第18期</v>
          </cell>
          <cell r="I566" t="str">
            <v>2019.08.22-2019.09.06</v>
          </cell>
          <cell r="V566">
            <v>67825</v>
          </cell>
          <cell r="Y566" t="str">
            <v>2019.08.23</v>
          </cell>
          <cell r="AA566" t="str">
            <v>已收</v>
          </cell>
          <cell r="AB566">
            <v>35</v>
          </cell>
        </row>
        <row r="567">
          <cell r="B567" t="str">
            <v>ACACIA ARIES</v>
          </cell>
          <cell r="C567" t="str">
            <v>STM</v>
          </cell>
          <cell r="F567" t="str">
            <v>第16期</v>
          </cell>
          <cell r="I567" t="str">
            <v>2019.08.23-2019.09.07</v>
          </cell>
          <cell r="V567">
            <v>45836.19</v>
          </cell>
          <cell r="Y567" t="str">
            <v>2019.08.28</v>
          </cell>
          <cell r="AA567" t="str">
            <v>已收</v>
          </cell>
          <cell r="AB567">
            <v>36</v>
          </cell>
        </row>
        <row r="568">
          <cell r="B568" t="str">
            <v>ACACIA MAKOTO</v>
          </cell>
          <cell r="C568" t="str">
            <v>STM</v>
          </cell>
          <cell r="F568" t="str">
            <v>第29期</v>
          </cell>
          <cell r="I568" t="str">
            <v>2019.08.23-2019.09.07</v>
          </cell>
          <cell r="V568">
            <v>91200</v>
          </cell>
          <cell r="Y568" t="str">
            <v>2019.08.28</v>
          </cell>
          <cell r="AA568" t="str">
            <v>已收</v>
          </cell>
          <cell r="AB568">
            <v>36</v>
          </cell>
        </row>
        <row r="569">
          <cell r="B569" t="str">
            <v>ACACIA LEO</v>
          </cell>
          <cell r="C569" t="str">
            <v>STM</v>
          </cell>
          <cell r="F569" t="str">
            <v>第02期</v>
          </cell>
          <cell r="I569" t="str">
            <v>2019.08.24-2019.09.08</v>
          </cell>
          <cell r="V569">
            <v>75700</v>
          </cell>
          <cell r="Y569" t="str">
            <v>2019.09.12</v>
          </cell>
          <cell r="AA569" t="str">
            <v>已收</v>
          </cell>
          <cell r="AB569">
            <v>38</v>
          </cell>
        </row>
        <row r="570">
          <cell r="B570" t="str">
            <v>JRS CARINA</v>
          </cell>
          <cell r="C570" t="str">
            <v>CCL</v>
          </cell>
          <cell r="F570" t="str">
            <v>第29期</v>
          </cell>
          <cell r="I570" t="str">
            <v>2019.08.24-2019.09.08</v>
          </cell>
          <cell r="V570">
            <v>70270.25</v>
          </cell>
          <cell r="Y570" t="str">
            <v>2019.08.26</v>
          </cell>
          <cell r="AA570" t="str">
            <v>已收</v>
          </cell>
          <cell r="AB570">
            <v>36</v>
          </cell>
        </row>
        <row r="571">
          <cell r="B571" t="str">
            <v>ACACIA LAN</v>
          </cell>
          <cell r="C571" t="str">
            <v>Heung-A</v>
          </cell>
          <cell r="F571" t="str">
            <v>第08期</v>
          </cell>
          <cell r="I571" t="str">
            <v>2019.08.26-2019.09.10</v>
          </cell>
          <cell r="V571">
            <v>66512.5</v>
          </cell>
          <cell r="Y571" t="str">
            <v>2019.09.04</v>
          </cell>
          <cell r="AA571" t="str">
            <v>已收</v>
          </cell>
          <cell r="AB571">
            <v>37</v>
          </cell>
        </row>
        <row r="572">
          <cell r="B572" t="str">
            <v xml:space="preserve">Heung-A Jakarta </v>
          </cell>
          <cell r="C572" t="str">
            <v>Heung-A</v>
          </cell>
          <cell r="F572" t="str">
            <v>第33期</v>
          </cell>
          <cell r="I572" t="str">
            <v>2019.08.27-2019.09.11</v>
          </cell>
          <cell r="V572">
            <v>80728.125</v>
          </cell>
          <cell r="Y572" t="str">
            <v>2019.09.05</v>
          </cell>
          <cell r="AA572" t="str">
            <v>已收</v>
          </cell>
          <cell r="AB572">
            <v>37</v>
          </cell>
        </row>
        <row r="573">
          <cell r="B573" t="str">
            <v>JRS CORVUS</v>
          </cell>
          <cell r="C573" t="str">
            <v>ONE</v>
          </cell>
          <cell r="F573" t="str">
            <v>第34期</v>
          </cell>
          <cell r="I573" t="str">
            <v>2019.08.28-2019.09.12</v>
          </cell>
          <cell r="V573">
            <v>74900.856164383556</v>
          </cell>
          <cell r="Y573" t="str">
            <v>2019.08.28</v>
          </cell>
          <cell r="AA573" t="str">
            <v>已收</v>
          </cell>
          <cell r="AB573">
            <v>36</v>
          </cell>
        </row>
        <row r="574">
          <cell r="B574" t="str">
            <v>ACACIA VIRGO</v>
          </cell>
          <cell r="C574" t="str">
            <v>ONE</v>
          </cell>
          <cell r="F574" t="str">
            <v>第05期</v>
          </cell>
          <cell r="I574" t="str">
            <v>2019.08.30-2019.09.14</v>
          </cell>
          <cell r="V574">
            <v>100337.10616438356</v>
          </cell>
          <cell r="Y574" t="str">
            <v>2019.08.30</v>
          </cell>
          <cell r="AA574" t="str">
            <v>已收</v>
          </cell>
          <cell r="AB574">
            <v>36</v>
          </cell>
        </row>
        <row r="575">
          <cell r="B575" t="str">
            <v>ACACIA MING</v>
          </cell>
          <cell r="C575" t="str">
            <v>ONE</v>
          </cell>
          <cell r="F575" t="str">
            <v>prefinal</v>
          </cell>
          <cell r="I575" t="str">
            <v>2019.08.28-2019.08.27</v>
          </cell>
          <cell r="V575">
            <v>-129902.48919383562</v>
          </cell>
          <cell r="Y575" t="str">
            <v>2019.09.05</v>
          </cell>
          <cell r="AA575" t="str">
            <v>已收</v>
          </cell>
          <cell r="AB575">
            <v>37</v>
          </cell>
        </row>
        <row r="576">
          <cell r="B576" t="str">
            <v>ACACIA LIBRA</v>
          </cell>
          <cell r="C576" t="str">
            <v>STM</v>
          </cell>
          <cell r="F576" t="str">
            <v>prefinal</v>
          </cell>
          <cell r="I576" t="str">
            <v>2019.08.29-2019.08.28</v>
          </cell>
          <cell r="V576">
            <v>-178117.14986666667</v>
          </cell>
          <cell r="Y576" t="str">
            <v>2020.01.08</v>
          </cell>
          <cell r="AA576" t="str">
            <v>已收</v>
          </cell>
          <cell r="AB576">
            <v>3</v>
          </cell>
        </row>
        <row r="577">
          <cell r="B577" t="str">
            <v>ACACIA MING</v>
          </cell>
          <cell r="C577" t="str">
            <v>ONE</v>
          </cell>
          <cell r="F577" t="str">
            <v>final</v>
          </cell>
          <cell r="I577" t="str">
            <v>2018.10.20-2019.08.27</v>
          </cell>
          <cell r="V577">
            <v>9848</v>
          </cell>
          <cell r="AA577" t="str">
            <v>待收</v>
          </cell>
        </row>
        <row r="578">
          <cell r="B578" t="str">
            <v>ACACIA TAURUS</v>
          </cell>
          <cell r="C578" t="str">
            <v>STM</v>
          </cell>
          <cell r="F578" t="str">
            <v>第29期</v>
          </cell>
          <cell r="I578" t="str">
            <v>2019.08.31-2019.09.15</v>
          </cell>
          <cell r="V578">
            <v>60650</v>
          </cell>
          <cell r="Y578" t="str">
            <v>2019.08.28</v>
          </cell>
          <cell r="AA578" t="str">
            <v>已收</v>
          </cell>
          <cell r="AB578">
            <v>36</v>
          </cell>
        </row>
        <row r="579">
          <cell r="B579" t="str">
            <v>Heung-A Manila</v>
          </cell>
          <cell r="C579" t="str">
            <v>SCP</v>
          </cell>
          <cell r="F579" t="str">
            <v>第17期</v>
          </cell>
          <cell r="I579" t="str">
            <v>2019.08.31-2019.09.15</v>
          </cell>
          <cell r="V579">
            <v>76539.085273972596</v>
          </cell>
          <cell r="Y579" t="str">
            <v>2019.08.30</v>
          </cell>
          <cell r="AA579" t="str">
            <v>已收</v>
          </cell>
          <cell r="AB579">
            <v>36</v>
          </cell>
        </row>
        <row r="580">
          <cell r="B580" t="str">
            <v>ACACIA LIBRA</v>
          </cell>
          <cell r="C580" t="str">
            <v>ONE</v>
          </cell>
          <cell r="F580" t="str">
            <v>第01期</v>
          </cell>
          <cell r="I580" t="str">
            <v>2019.08.31-2019.09.15</v>
          </cell>
          <cell r="V580">
            <v>100082.10616438356</v>
          </cell>
          <cell r="Y580" t="str">
            <v>2019.08.30</v>
          </cell>
          <cell r="AA580" t="str">
            <v>已收</v>
          </cell>
          <cell r="AB580">
            <v>36</v>
          </cell>
        </row>
        <row r="581">
          <cell r="B581" t="str">
            <v>OPDR LISBOA</v>
          </cell>
          <cell r="C581" t="str">
            <v>HEDE</v>
          </cell>
          <cell r="F581" t="str">
            <v>第14期</v>
          </cell>
          <cell r="I581" t="str">
            <v>2019.09.04-2019.09.19</v>
          </cell>
          <cell r="V581">
            <v>76378</v>
          </cell>
          <cell r="Y581" t="str">
            <v>2019.09.06</v>
          </cell>
          <cell r="AA581" t="str">
            <v>已收</v>
          </cell>
          <cell r="AB581">
            <v>37</v>
          </cell>
        </row>
        <row r="582">
          <cell r="B582" t="str">
            <v>ACACIA HAWK</v>
          </cell>
          <cell r="C582" t="str">
            <v>CMS</v>
          </cell>
          <cell r="F582" t="str">
            <v>第40期</v>
          </cell>
          <cell r="I582" t="str">
            <v>2019.09.05-2019.09.20</v>
          </cell>
          <cell r="V582">
            <v>74604.965753424651</v>
          </cell>
          <cell r="Y582" t="str">
            <v>2019.09.19</v>
          </cell>
          <cell r="AA582" t="str">
            <v>已收</v>
          </cell>
          <cell r="AB582">
            <v>39</v>
          </cell>
        </row>
        <row r="583">
          <cell r="B583" t="str">
            <v>Heung-A Singapore</v>
          </cell>
          <cell r="C583" t="str">
            <v>SNL</v>
          </cell>
          <cell r="F583" t="str">
            <v>第19期</v>
          </cell>
          <cell r="I583" t="str">
            <v>2019.09.06-2019.09.21</v>
          </cell>
          <cell r="V583">
            <v>67825</v>
          </cell>
          <cell r="Y583" t="str">
            <v>2019.09.26</v>
          </cell>
          <cell r="AA583" t="str">
            <v>已收</v>
          </cell>
          <cell r="AB583">
            <v>40</v>
          </cell>
        </row>
        <row r="584">
          <cell r="B584" t="str">
            <v>ACACIA ARIES</v>
          </cell>
          <cell r="C584" t="str">
            <v>STM</v>
          </cell>
          <cell r="F584" t="str">
            <v>第17期</v>
          </cell>
          <cell r="I584" t="str">
            <v>2019.09.07-2019.09.22</v>
          </cell>
          <cell r="V584">
            <v>60299.89</v>
          </cell>
          <cell r="Y584" t="str">
            <v>2019.09.12</v>
          </cell>
          <cell r="AA584" t="str">
            <v>已收</v>
          </cell>
          <cell r="AB584">
            <v>38</v>
          </cell>
        </row>
        <row r="585">
          <cell r="B585" t="str">
            <v>ACACIA MAKOTO</v>
          </cell>
          <cell r="C585" t="str">
            <v>STM</v>
          </cell>
          <cell r="F585" t="str">
            <v>第30期</v>
          </cell>
          <cell r="I585" t="str">
            <v>2019.09.07-2019.09.22</v>
          </cell>
          <cell r="V585">
            <v>87316.55</v>
          </cell>
          <cell r="Y585" t="str">
            <v>2019.09.12</v>
          </cell>
          <cell r="AA585" t="str">
            <v>已收</v>
          </cell>
          <cell r="AB585">
            <v>38</v>
          </cell>
        </row>
        <row r="586">
          <cell r="B586" t="str">
            <v>ACACIA LEO</v>
          </cell>
          <cell r="C586" t="str">
            <v>STM</v>
          </cell>
          <cell r="F586" t="str">
            <v>第03期</v>
          </cell>
          <cell r="I586" t="str">
            <v>2019.09.08-2019.09.23</v>
          </cell>
          <cell r="V586">
            <v>75700</v>
          </cell>
          <cell r="Y586" t="str">
            <v>2019.09.26</v>
          </cell>
          <cell r="AA586" t="str">
            <v>已收</v>
          </cell>
          <cell r="AB586">
            <v>40</v>
          </cell>
        </row>
        <row r="587">
          <cell r="B587" t="str">
            <v>JRS CARINA</v>
          </cell>
          <cell r="C587" t="str">
            <v>CCL</v>
          </cell>
          <cell r="F587" t="str">
            <v>第30期</v>
          </cell>
          <cell r="I587" t="str">
            <v>2019.09.08-2019.09.23</v>
          </cell>
          <cell r="V587">
            <v>70503.33</v>
          </cell>
          <cell r="Y587" t="str">
            <v>2019.09.11</v>
          </cell>
          <cell r="AA587" t="str">
            <v>已收</v>
          </cell>
          <cell r="AB587">
            <v>38</v>
          </cell>
        </row>
        <row r="588">
          <cell r="B588" t="str">
            <v>ACACIA LAN</v>
          </cell>
          <cell r="C588" t="str">
            <v>Heung-A</v>
          </cell>
          <cell r="F588" t="str">
            <v>第09期</v>
          </cell>
          <cell r="I588" t="str">
            <v>2019.09.10-2019.09.25</v>
          </cell>
          <cell r="V588">
            <v>66512.5</v>
          </cell>
          <cell r="Y588" t="str">
            <v>2019.09.19</v>
          </cell>
          <cell r="AA588" t="str">
            <v>已收</v>
          </cell>
          <cell r="AB588">
            <v>39</v>
          </cell>
        </row>
        <row r="589">
          <cell r="B589" t="str">
            <v xml:space="preserve">Heung-A Jakarta </v>
          </cell>
          <cell r="C589" t="str">
            <v>Heung-A</v>
          </cell>
          <cell r="F589" t="str">
            <v>第34期</v>
          </cell>
          <cell r="I589" t="str">
            <v>2019.09.11-2019.09.26</v>
          </cell>
          <cell r="V589">
            <v>80728.125</v>
          </cell>
          <cell r="Y589" t="str">
            <v>2019.09.23</v>
          </cell>
          <cell r="AA589" t="str">
            <v>已收</v>
          </cell>
          <cell r="AB589">
            <v>40</v>
          </cell>
        </row>
        <row r="590">
          <cell r="B590" t="str">
            <v>JRS CORVUS</v>
          </cell>
          <cell r="C590" t="str">
            <v>ONE</v>
          </cell>
          <cell r="F590" t="str">
            <v>第35期</v>
          </cell>
          <cell r="I590" t="str">
            <v>2019.09.12-2019.09.27</v>
          </cell>
          <cell r="V590">
            <v>74900.856164383556</v>
          </cell>
          <cell r="AA590" t="str">
            <v>未收</v>
          </cell>
          <cell r="AB590" t="str">
            <v>还船暂扣</v>
          </cell>
        </row>
        <row r="591">
          <cell r="B591" t="str">
            <v>ACACIA VIRGO</v>
          </cell>
          <cell r="C591" t="str">
            <v>ONE</v>
          </cell>
          <cell r="F591" t="str">
            <v>第06期</v>
          </cell>
          <cell r="I591" t="str">
            <v>2019.09.14-2019.09.29</v>
          </cell>
          <cell r="V591">
            <v>99937.206164383562</v>
          </cell>
          <cell r="Y591" t="str">
            <v>2019.09.13</v>
          </cell>
          <cell r="AA591" t="str">
            <v>已收</v>
          </cell>
          <cell r="AB591">
            <v>38</v>
          </cell>
        </row>
        <row r="592">
          <cell r="B592" t="str">
            <v>ACACIA TAURUS</v>
          </cell>
          <cell r="C592" t="str">
            <v>STM</v>
          </cell>
          <cell r="F592" t="str">
            <v>第30期</v>
          </cell>
          <cell r="I592" t="str">
            <v>2019.09.15-2019.09.30</v>
          </cell>
          <cell r="V592">
            <v>60061.25</v>
          </cell>
          <cell r="Y592" t="str">
            <v>2019.09.12</v>
          </cell>
          <cell r="AA592" t="str">
            <v>已收</v>
          </cell>
          <cell r="AB592">
            <v>38</v>
          </cell>
        </row>
        <row r="593">
          <cell r="B593" t="str">
            <v>Heung-A Manila</v>
          </cell>
          <cell r="C593" t="str">
            <v>SCP</v>
          </cell>
          <cell r="F593" t="str">
            <v>第18期</v>
          </cell>
          <cell r="I593" t="str">
            <v>2019.09.15-2019.09.30</v>
          </cell>
          <cell r="V593">
            <v>78670.975273972595</v>
          </cell>
          <cell r="Y593" t="str">
            <v>2019.09.13</v>
          </cell>
          <cell r="AA593" t="str">
            <v>已收</v>
          </cell>
          <cell r="AB593">
            <v>38</v>
          </cell>
        </row>
        <row r="594">
          <cell r="B594" t="str">
            <v>ACACIA LIBRA</v>
          </cell>
          <cell r="C594" t="str">
            <v>ONE</v>
          </cell>
          <cell r="F594" t="str">
            <v>第02期</v>
          </cell>
          <cell r="I594" t="str">
            <v>2019.09.15-2019.09.30</v>
          </cell>
          <cell r="V594">
            <v>85201.536164383549</v>
          </cell>
          <cell r="Y594" t="str">
            <v>2019.10.02</v>
          </cell>
          <cell r="AA594" t="str">
            <v>已收</v>
          </cell>
          <cell r="AB594">
            <v>41</v>
          </cell>
        </row>
        <row r="595">
          <cell r="B595" t="str">
            <v>OPDR LISBOA</v>
          </cell>
          <cell r="C595" t="str">
            <v>HEDE</v>
          </cell>
          <cell r="F595" t="str">
            <v>第15期</v>
          </cell>
          <cell r="I595" t="str">
            <v>2019.09.19-2019.10.04</v>
          </cell>
          <cell r="V595">
            <v>76750</v>
          </cell>
          <cell r="Y595" t="str">
            <v>2019.09.26</v>
          </cell>
          <cell r="AA595" t="str">
            <v>已收</v>
          </cell>
          <cell r="AB595">
            <v>40</v>
          </cell>
        </row>
        <row r="596">
          <cell r="B596" t="str">
            <v>ACACIA HAWK</v>
          </cell>
          <cell r="C596" t="str">
            <v>CMS</v>
          </cell>
          <cell r="F596" t="str">
            <v>第41期</v>
          </cell>
          <cell r="I596" t="str">
            <v>2019.09.20-2019.10.05</v>
          </cell>
          <cell r="V596">
            <v>75542.465753424651</v>
          </cell>
          <cell r="Y596" t="str">
            <v>2019.09.19</v>
          </cell>
          <cell r="AA596" t="str">
            <v>已收</v>
          </cell>
          <cell r="AB596">
            <v>39</v>
          </cell>
        </row>
        <row r="597">
          <cell r="B597" t="str">
            <v>ACACIA MING</v>
          </cell>
          <cell r="C597" t="str">
            <v>KMTC</v>
          </cell>
          <cell r="F597" t="str">
            <v>第01期</v>
          </cell>
          <cell r="I597" t="str">
            <v>2019.09.21-2019.10.06</v>
          </cell>
          <cell r="V597">
            <v>40206.912499999999</v>
          </cell>
          <cell r="Y597" t="str">
            <v>2019.10.02</v>
          </cell>
          <cell r="AA597" t="str">
            <v>已收</v>
          </cell>
          <cell r="AB597">
            <v>41</v>
          </cell>
        </row>
        <row r="598">
          <cell r="B598" t="str">
            <v>Heung-A Singapore</v>
          </cell>
          <cell r="C598" t="str">
            <v>SNL</v>
          </cell>
          <cell r="F598" t="str">
            <v>第20期</v>
          </cell>
          <cell r="I598" t="str">
            <v>2019.09.21-2019.10.06</v>
          </cell>
          <cell r="V598">
            <v>64796.45</v>
          </cell>
          <cell r="Y598" t="str">
            <v>2019.10.11</v>
          </cell>
          <cell r="AA598" t="str">
            <v>已收</v>
          </cell>
          <cell r="AB598">
            <v>42</v>
          </cell>
        </row>
        <row r="599">
          <cell r="B599" t="str">
            <v>ACACIA ARIES</v>
          </cell>
          <cell r="C599" t="str">
            <v>STM</v>
          </cell>
          <cell r="F599" t="str">
            <v>第18期</v>
          </cell>
          <cell r="I599" t="str">
            <v>2019.09.22-2019.10.07</v>
          </cell>
          <cell r="V599">
            <v>60650</v>
          </cell>
          <cell r="Y599" t="str">
            <v>2019.09.26</v>
          </cell>
          <cell r="AA599" t="str">
            <v>已收</v>
          </cell>
          <cell r="AB599">
            <v>40</v>
          </cell>
        </row>
        <row r="600">
          <cell r="B600" t="str">
            <v>ACACIA MAKOTO</v>
          </cell>
          <cell r="C600" t="str">
            <v>STM</v>
          </cell>
          <cell r="F600" t="str">
            <v>第31期</v>
          </cell>
          <cell r="I600" t="str">
            <v>2019.09.22-2019.10.07</v>
          </cell>
          <cell r="V600">
            <v>91200</v>
          </cell>
          <cell r="Y600" t="str">
            <v>2019.09.26</v>
          </cell>
          <cell r="AA600" t="str">
            <v>已收</v>
          </cell>
          <cell r="AB600">
            <v>40</v>
          </cell>
        </row>
        <row r="601">
          <cell r="B601" t="str">
            <v>ACACIA LEO</v>
          </cell>
          <cell r="C601" t="str">
            <v>STM</v>
          </cell>
          <cell r="F601" t="str">
            <v>第04期</v>
          </cell>
          <cell r="I601" t="str">
            <v>2019.09.23-2019.10.08</v>
          </cell>
          <cell r="V601">
            <v>75700</v>
          </cell>
          <cell r="Y601" t="str">
            <v>2019.09.26</v>
          </cell>
          <cell r="AA601" t="str">
            <v>已收</v>
          </cell>
          <cell r="AB601">
            <v>40</v>
          </cell>
        </row>
        <row r="602">
          <cell r="B602" t="str">
            <v>JRS CARINA</v>
          </cell>
          <cell r="C602" t="str">
            <v>CCL</v>
          </cell>
          <cell r="F602" t="str">
            <v>第31期</v>
          </cell>
          <cell r="I602" t="str">
            <v>2019.09.23-2019.10.08</v>
          </cell>
          <cell r="V602">
            <v>65112.94</v>
          </cell>
          <cell r="Y602" t="str">
            <v>2019.10.08</v>
          </cell>
          <cell r="AA602" t="str">
            <v>已收</v>
          </cell>
          <cell r="AB602">
            <v>42</v>
          </cell>
        </row>
        <row r="603">
          <cell r="B603" t="str">
            <v>ACACIA LAN</v>
          </cell>
          <cell r="C603" t="str">
            <v>Heung-A</v>
          </cell>
          <cell r="F603" t="str">
            <v>第10期</v>
          </cell>
          <cell r="I603" t="str">
            <v>2019.09.25-2019.10.10</v>
          </cell>
          <cell r="V603">
            <v>66512.5</v>
          </cell>
          <cell r="Y603" t="str">
            <v>2019.10.07</v>
          </cell>
          <cell r="AA603" t="str">
            <v>已收</v>
          </cell>
          <cell r="AB603">
            <v>42</v>
          </cell>
        </row>
        <row r="604">
          <cell r="B604" t="str">
            <v xml:space="preserve">Heung-A Jakarta </v>
          </cell>
          <cell r="C604" t="str">
            <v>Heung-A</v>
          </cell>
          <cell r="F604" t="str">
            <v>第35期</v>
          </cell>
          <cell r="I604" t="str">
            <v>2019.09.26-2019.10.11</v>
          </cell>
          <cell r="V604">
            <v>80728.125</v>
          </cell>
          <cell r="Y604" t="str">
            <v>2019.10.08</v>
          </cell>
          <cell r="AA604" t="str">
            <v>已收</v>
          </cell>
          <cell r="AB604">
            <v>42</v>
          </cell>
        </row>
        <row r="605">
          <cell r="B605" t="str">
            <v>JRS CORVUS</v>
          </cell>
          <cell r="C605" t="str">
            <v>ONE</v>
          </cell>
          <cell r="F605" t="str">
            <v>prefinal</v>
          </cell>
          <cell r="I605" t="str">
            <v>2019.09.27-2019.10.07</v>
          </cell>
          <cell r="V605">
            <v>-75950.507273972617</v>
          </cell>
          <cell r="AA605" t="str">
            <v>未收</v>
          </cell>
          <cell r="AB605" t="str">
            <v>还船暂扣</v>
          </cell>
        </row>
        <row r="606">
          <cell r="B606" t="str">
            <v>ACACIA VIRGO</v>
          </cell>
          <cell r="C606" t="str">
            <v>ONE</v>
          </cell>
          <cell r="F606" t="str">
            <v>prefinal</v>
          </cell>
          <cell r="I606" t="str">
            <v>2019.09.29-2019.10.01</v>
          </cell>
          <cell r="V606">
            <v>-7705.8514616438624</v>
          </cell>
          <cell r="AA606" t="str">
            <v>未收</v>
          </cell>
        </row>
        <row r="607">
          <cell r="B607" t="str">
            <v>ACACIA VIRGO</v>
          </cell>
          <cell r="C607" t="str">
            <v>LYGCK</v>
          </cell>
          <cell r="F607" t="str">
            <v>final</v>
          </cell>
          <cell r="I607" t="str">
            <v>2019.06.22-2019.06.30</v>
          </cell>
          <cell r="V607">
            <v>525</v>
          </cell>
          <cell r="Y607" t="str">
            <v>2019.09.30</v>
          </cell>
          <cell r="AA607" t="str">
            <v>已收</v>
          </cell>
          <cell r="AB607">
            <v>41</v>
          </cell>
        </row>
        <row r="608">
          <cell r="B608" t="str">
            <v>JRS CORVUS</v>
          </cell>
          <cell r="C608" t="str">
            <v>ONE</v>
          </cell>
          <cell r="F608" t="str">
            <v>final</v>
          </cell>
          <cell r="I608" t="str">
            <v>2019.09.27-2019.10.07</v>
          </cell>
          <cell r="V608">
            <v>5000</v>
          </cell>
          <cell r="AA608" t="str">
            <v>待收</v>
          </cell>
        </row>
        <row r="609">
          <cell r="B609" t="str">
            <v>ACACIA VIRGO</v>
          </cell>
          <cell r="C609" t="str">
            <v>ONE</v>
          </cell>
          <cell r="F609" t="str">
            <v>final</v>
          </cell>
          <cell r="I609" t="str">
            <v>2019.09.29-2019.10.01</v>
          </cell>
          <cell r="V609">
            <v>5000</v>
          </cell>
          <cell r="AA609" t="str">
            <v>待收</v>
          </cell>
        </row>
        <row r="610">
          <cell r="B610" t="str">
            <v>ACACIA TAURUS</v>
          </cell>
          <cell r="C610" t="str">
            <v>STM</v>
          </cell>
          <cell r="F610" t="str">
            <v>第31期</v>
          </cell>
          <cell r="I610" t="str">
            <v>2019.09.30-2019.10.15</v>
          </cell>
          <cell r="V610">
            <v>60650</v>
          </cell>
          <cell r="Y610" t="str">
            <v>2019.09.26</v>
          </cell>
          <cell r="AA610" t="str">
            <v>已收</v>
          </cell>
          <cell r="AB610">
            <v>40</v>
          </cell>
        </row>
        <row r="611">
          <cell r="B611" t="str">
            <v>Heung-A Manila</v>
          </cell>
          <cell r="C611" t="str">
            <v>SCP</v>
          </cell>
          <cell r="F611" t="str">
            <v>第19期</v>
          </cell>
          <cell r="I611" t="str">
            <v>2019.09.30-2019.10.15</v>
          </cell>
          <cell r="V611">
            <v>79522.8552739726</v>
          </cell>
          <cell r="Y611" t="str">
            <v>2019.10.01</v>
          </cell>
          <cell r="AA611" t="str">
            <v>已收</v>
          </cell>
          <cell r="AB611">
            <v>41</v>
          </cell>
        </row>
        <row r="612">
          <cell r="B612" t="str">
            <v>ACACIA LIBRA</v>
          </cell>
          <cell r="C612" t="str">
            <v>ONE</v>
          </cell>
          <cell r="F612" t="str">
            <v>第03期</v>
          </cell>
          <cell r="I612" t="str">
            <v>2019.09.30-2019.10.15</v>
          </cell>
          <cell r="V612">
            <v>254761.75616438355</v>
          </cell>
          <cell r="AA612" t="str">
            <v>未收</v>
          </cell>
        </row>
        <row r="613">
          <cell r="B613" t="str">
            <v>ACACIA VIRGO</v>
          </cell>
          <cell r="C613" t="str">
            <v>Heung-A</v>
          </cell>
          <cell r="F613" t="str">
            <v>第01期</v>
          </cell>
          <cell r="I613" t="str">
            <v>2019.10.04-2019.10.19</v>
          </cell>
          <cell r="V613">
            <v>100150</v>
          </cell>
          <cell r="Y613" t="str">
            <v>2019.10.18</v>
          </cell>
          <cell r="AA613" t="str">
            <v>已收</v>
          </cell>
          <cell r="AB613">
            <v>43</v>
          </cell>
        </row>
        <row r="614">
          <cell r="B614" t="str">
            <v>OPDR LISBOA</v>
          </cell>
          <cell r="C614" t="str">
            <v>HEDE</v>
          </cell>
          <cell r="F614" t="str">
            <v>第16期</v>
          </cell>
          <cell r="I614" t="str">
            <v>2019.10.04-2019.10.19</v>
          </cell>
          <cell r="V614">
            <v>77756</v>
          </cell>
          <cell r="Y614" t="str">
            <v>2019.10.15</v>
          </cell>
          <cell r="AA614" t="str">
            <v>已收</v>
          </cell>
          <cell r="AB614">
            <v>43</v>
          </cell>
        </row>
        <row r="615">
          <cell r="B615" t="str">
            <v>ACACIA HAWK</v>
          </cell>
          <cell r="C615" t="str">
            <v>CMS</v>
          </cell>
          <cell r="F615" t="str">
            <v>第42期</v>
          </cell>
          <cell r="I615" t="str">
            <v>2019.10.05-2019.10.20</v>
          </cell>
          <cell r="V615">
            <v>75542.465753424651</v>
          </cell>
          <cell r="Y615" t="str">
            <v>2019.10.07</v>
          </cell>
          <cell r="AA615" t="str">
            <v>已收</v>
          </cell>
          <cell r="AB615">
            <v>42</v>
          </cell>
        </row>
        <row r="616">
          <cell r="B616" t="str">
            <v>ACACIA MING</v>
          </cell>
          <cell r="C616" t="str">
            <v>KMTC</v>
          </cell>
          <cell r="F616" t="str">
            <v>第02期</v>
          </cell>
          <cell r="I616" t="str">
            <v>2019.10.06-2019.10.21</v>
          </cell>
          <cell r="V616">
            <v>167029.19</v>
          </cell>
          <cell r="Y616" t="str">
            <v>2019.10.08</v>
          </cell>
          <cell r="AA616" t="str">
            <v>已收</v>
          </cell>
          <cell r="AB616">
            <v>42</v>
          </cell>
        </row>
        <row r="617">
          <cell r="B617" t="str">
            <v>Heung-A Singapore</v>
          </cell>
          <cell r="C617" t="str">
            <v>SNL</v>
          </cell>
          <cell r="F617" t="str">
            <v>final</v>
          </cell>
          <cell r="I617" t="str">
            <v>2019.10.06-2019.10.10</v>
          </cell>
          <cell r="V617">
            <v>-58435.114166666681</v>
          </cell>
          <cell r="Y617" t="str">
            <v>2019.11.06</v>
          </cell>
          <cell r="AA617" t="str">
            <v>已收</v>
          </cell>
          <cell r="AB617">
            <v>46</v>
          </cell>
        </row>
        <row r="618">
          <cell r="B618" t="str">
            <v>ACACIA ARIES</v>
          </cell>
          <cell r="C618" t="str">
            <v>STM</v>
          </cell>
          <cell r="F618" t="str">
            <v>第19期</v>
          </cell>
          <cell r="I618" t="str">
            <v>2019.10.07-2019.10.22</v>
          </cell>
          <cell r="V618">
            <v>60650</v>
          </cell>
          <cell r="Y618" t="str">
            <v>2019.10.11</v>
          </cell>
          <cell r="AA618" t="str">
            <v>已收</v>
          </cell>
          <cell r="AB618">
            <v>42</v>
          </cell>
        </row>
        <row r="619">
          <cell r="B619" t="str">
            <v>ACACIA MAKOTO</v>
          </cell>
          <cell r="C619" t="str">
            <v>STM</v>
          </cell>
          <cell r="F619" t="str">
            <v>第32期</v>
          </cell>
          <cell r="I619" t="str">
            <v>2019.10.07-2019.10.22</v>
          </cell>
          <cell r="V619">
            <v>91200</v>
          </cell>
          <cell r="Y619" t="str">
            <v>2019.10.11</v>
          </cell>
          <cell r="AA619" t="str">
            <v>已收</v>
          </cell>
          <cell r="AB619">
            <v>42</v>
          </cell>
        </row>
        <row r="620">
          <cell r="B620" t="str">
            <v>ACACIA LEO</v>
          </cell>
          <cell r="C620" t="str">
            <v>STM</v>
          </cell>
          <cell r="F620" t="str">
            <v>prefinal</v>
          </cell>
          <cell r="I620" t="str">
            <v>2019.10.08-2019.10.29</v>
          </cell>
          <cell r="V620">
            <v>-158670.30066666665</v>
          </cell>
          <cell r="Y620" t="str">
            <v>2019.12.17</v>
          </cell>
          <cell r="AA620" t="str">
            <v>已收</v>
          </cell>
          <cell r="AB620">
            <v>52</v>
          </cell>
        </row>
        <row r="621">
          <cell r="B621" t="str">
            <v>JRS CARINA</v>
          </cell>
          <cell r="C621" t="str">
            <v>CCL</v>
          </cell>
          <cell r="F621" t="str">
            <v>第32期</v>
          </cell>
          <cell r="I621" t="str">
            <v>2019.10.08-2019.10.23</v>
          </cell>
          <cell r="V621">
            <v>70600</v>
          </cell>
          <cell r="Y621" t="str">
            <v>2019.10.09</v>
          </cell>
          <cell r="AA621" t="str">
            <v>已收</v>
          </cell>
          <cell r="AB621">
            <v>42</v>
          </cell>
        </row>
        <row r="622">
          <cell r="B622" t="str">
            <v>ACACIA LAN</v>
          </cell>
          <cell r="C622" t="str">
            <v>Heung-A</v>
          </cell>
          <cell r="F622" t="str">
            <v>第11期</v>
          </cell>
          <cell r="I622" t="str">
            <v>2019.10.10-2019.10.25</v>
          </cell>
          <cell r="V622">
            <v>66512.5</v>
          </cell>
          <cell r="Y622" t="str">
            <v>2019.10.21</v>
          </cell>
          <cell r="AA622" t="str">
            <v>已收</v>
          </cell>
          <cell r="AB622">
            <v>44</v>
          </cell>
        </row>
        <row r="623">
          <cell r="B623" t="str">
            <v xml:space="preserve">Heung-A Jakarta </v>
          </cell>
          <cell r="C623" t="str">
            <v>Heung-A</v>
          </cell>
          <cell r="F623" t="str">
            <v>第36期</v>
          </cell>
          <cell r="I623" t="str">
            <v>2019.10.11-2019.10.26</v>
          </cell>
          <cell r="V623">
            <v>80728.125</v>
          </cell>
          <cell r="Y623" t="str">
            <v>2019.10.22</v>
          </cell>
          <cell r="AA623" t="str">
            <v>已收</v>
          </cell>
          <cell r="AB623">
            <v>44</v>
          </cell>
        </row>
        <row r="624">
          <cell r="B624" t="str">
            <v>JRS CORVUS</v>
          </cell>
          <cell r="C624" t="str">
            <v>STM</v>
          </cell>
          <cell r="F624" t="str">
            <v>第01期</v>
          </cell>
          <cell r="I624" t="str">
            <v>2019.10.11-2019.10.26</v>
          </cell>
          <cell r="V624">
            <v>72700</v>
          </cell>
          <cell r="Y624" t="str">
            <v>2019.10.30</v>
          </cell>
          <cell r="AA624" t="str">
            <v>已收</v>
          </cell>
          <cell r="AB624">
            <v>45</v>
          </cell>
        </row>
        <row r="625">
          <cell r="B625" t="str">
            <v>ACACIA TAURUS</v>
          </cell>
          <cell r="C625" t="str">
            <v>STM</v>
          </cell>
          <cell r="F625" t="str">
            <v>第32期</v>
          </cell>
          <cell r="I625" t="str">
            <v>2019.10.15-2019.10.30</v>
          </cell>
          <cell r="V625">
            <v>60650</v>
          </cell>
          <cell r="Y625" t="str">
            <v>2019.10.11</v>
          </cell>
          <cell r="AA625" t="str">
            <v>已收</v>
          </cell>
          <cell r="AB625">
            <v>42</v>
          </cell>
        </row>
        <row r="626">
          <cell r="B626" t="str">
            <v>Heung-A Manila</v>
          </cell>
          <cell r="C626" t="str">
            <v>SCP</v>
          </cell>
          <cell r="F626" t="str">
            <v>第20期</v>
          </cell>
          <cell r="I626" t="str">
            <v>2019.10.15-2019.10.30</v>
          </cell>
          <cell r="V626">
            <v>45425.385273972599</v>
          </cell>
          <cell r="Y626" t="str">
            <v>2019.10.15</v>
          </cell>
          <cell r="AA626" t="str">
            <v>已收</v>
          </cell>
          <cell r="AB626">
            <v>43</v>
          </cell>
        </row>
        <row r="627">
          <cell r="B627" t="str">
            <v>ACACIA LIBRA</v>
          </cell>
          <cell r="C627" t="str">
            <v>ONE</v>
          </cell>
          <cell r="F627" t="str">
            <v>第04期</v>
          </cell>
          <cell r="I627" t="str">
            <v>2019.10.15-2019.10.30</v>
          </cell>
          <cell r="V627">
            <v>100789.10616438356</v>
          </cell>
          <cell r="AA627" t="str">
            <v>未收</v>
          </cell>
        </row>
        <row r="628">
          <cell r="B628" t="str">
            <v>ACACIA VIRGO</v>
          </cell>
          <cell r="C628" t="str">
            <v>Heung-A</v>
          </cell>
          <cell r="F628" t="str">
            <v>第02期</v>
          </cell>
          <cell r="I628" t="str">
            <v>2019.10.19-2019.11.03</v>
          </cell>
          <cell r="V628">
            <v>100150</v>
          </cell>
          <cell r="Y628" t="str">
            <v>2019.10.30</v>
          </cell>
          <cell r="AA628" t="str">
            <v>已收</v>
          </cell>
          <cell r="AB628">
            <v>45</v>
          </cell>
        </row>
        <row r="629">
          <cell r="B629" t="str">
            <v>OPDR LISBOA</v>
          </cell>
          <cell r="C629" t="str">
            <v>HEDE</v>
          </cell>
          <cell r="F629" t="str">
            <v>第17期</v>
          </cell>
          <cell r="I629" t="str">
            <v>2019.10.19-2019.11.03</v>
          </cell>
          <cell r="V629">
            <v>76722</v>
          </cell>
          <cell r="Y629" t="str">
            <v>2019.10.25</v>
          </cell>
          <cell r="AA629" t="str">
            <v>已收</v>
          </cell>
          <cell r="AB629">
            <v>44</v>
          </cell>
        </row>
        <row r="630">
          <cell r="B630" t="str">
            <v>ACACIA HAWK</v>
          </cell>
          <cell r="C630" t="str">
            <v>CMS</v>
          </cell>
          <cell r="F630" t="str">
            <v>第43期</v>
          </cell>
          <cell r="I630" t="str">
            <v>2019.10.20-2019.11.04</v>
          </cell>
          <cell r="V630">
            <v>75542.465753424651</v>
          </cell>
          <cell r="Y630" t="str">
            <v>2019.10.18</v>
          </cell>
          <cell r="AA630" t="str">
            <v>已收</v>
          </cell>
          <cell r="AB630">
            <v>43</v>
          </cell>
        </row>
        <row r="631">
          <cell r="B631" t="str">
            <v>ACACIA MING</v>
          </cell>
          <cell r="C631" t="str">
            <v>KMTC</v>
          </cell>
          <cell r="F631" t="str">
            <v>第03期</v>
          </cell>
          <cell r="I631" t="str">
            <v>2019.10.21-2019.11.05</v>
          </cell>
          <cell r="V631">
            <v>74762.5</v>
          </cell>
          <cell r="Y631" t="str">
            <v>2019.10.21</v>
          </cell>
          <cell r="AA631" t="str">
            <v>已收</v>
          </cell>
          <cell r="AB631">
            <v>44</v>
          </cell>
        </row>
        <row r="632">
          <cell r="B632" t="str">
            <v>Heung-A Singapore</v>
          </cell>
          <cell r="C632" t="str">
            <v>SNL</v>
          </cell>
          <cell r="F632" t="str">
            <v>第01期</v>
          </cell>
          <cell r="I632" t="str">
            <v>2019.10.22-2019.11.06</v>
          </cell>
          <cell r="V632">
            <v>79825</v>
          </cell>
          <cell r="Y632" t="str">
            <v>2019.10.31</v>
          </cell>
          <cell r="AA632" t="str">
            <v>已收</v>
          </cell>
          <cell r="AB632">
            <v>45</v>
          </cell>
        </row>
        <row r="633">
          <cell r="B633" t="str">
            <v>ACACIA ARIES</v>
          </cell>
          <cell r="C633" t="str">
            <v>STM</v>
          </cell>
          <cell r="F633" t="str">
            <v>第20期</v>
          </cell>
          <cell r="I633" t="str">
            <v>2019.10.22-2019.11.06</v>
          </cell>
          <cell r="V633">
            <v>60392.27</v>
          </cell>
          <cell r="Y633" t="str">
            <v>2019.10.24</v>
          </cell>
          <cell r="AA633" t="str">
            <v>已收</v>
          </cell>
          <cell r="AB633">
            <v>44</v>
          </cell>
        </row>
        <row r="634">
          <cell r="B634" t="str">
            <v>ACACIA MAKOTO</v>
          </cell>
          <cell r="C634" t="str">
            <v>STM</v>
          </cell>
          <cell r="F634" t="str">
            <v>第33期</v>
          </cell>
          <cell r="I634" t="str">
            <v>2019.10.22-2019.11.06</v>
          </cell>
          <cell r="V634">
            <v>91200</v>
          </cell>
          <cell r="Y634" t="str">
            <v>2019.10.24</v>
          </cell>
          <cell r="AA634" t="str">
            <v>已收</v>
          </cell>
          <cell r="AB634">
            <v>44</v>
          </cell>
        </row>
        <row r="635">
          <cell r="B635" t="str">
            <v>JRS CARINA</v>
          </cell>
          <cell r="C635" t="str">
            <v>CCL</v>
          </cell>
          <cell r="F635" t="str">
            <v>第33期</v>
          </cell>
          <cell r="I635" t="str">
            <v>2019.10.23-2019.11.07</v>
          </cell>
          <cell r="V635">
            <v>51103.741875</v>
          </cell>
          <cell r="Y635" t="str">
            <v>2019.10.25</v>
          </cell>
          <cell r="AA635" t="str">
            <v>已收</v>
          </cell>
          <cell r="AB635">
            <v>44</v>
          </cell>
        </row>
        <row r="636">
          <cell r="B636" t="str">
            <v>ACACIA LAN</v>
          </cell>
          <cell r="C636" t="str">
            <v>Heung-A</v>
          </cell>
          <cell r="F636" t="str">
            <v>prefinal</v>
          </cell>
          <cell r="I636" t="str">
            <v>2019.10.25-2019.11.18</v>
          </cell>
          <cell r="V636">
            <v>29772.95199999999</v>
          </cell>
          <cell r="Y636" t="str">
            <v>2020.01.22</v>
          </cell>
          <cell r="AA636" t="str">
            <v>已收</v>
          </cell>
          <cell r="AB636">
            <v>5</v>
          </cell>
        </row>
        <row r="637">
          <cell r="B637" t="str">
            <v xml:space="preserve">Heung-A Jakarta </v>
          </cell>
          <cell r="C637" t="str">
            <v>Heung-A</v>
          </cell>
          <cell r="F637" t="str">
            <v>第37期</v>
          </cell>
          <cell r="I637" t="str">
            <v>2019.10.26-2019.11.10</v>
          </cell>
          <cell r="V637">
            <v>80728.125</v>
          </cell>
          <cell r="Y637" t="str">
            <v>2019.11.12</v>
          </cell>
          <cell r="AA637" t="str">
            <v>已收</v>
          </cell>
          <cell r="AB637">
            <v>47</v>
          </cell>
        </row>
        <row r="638">
          <cell r="B638" t="str">
            <v>JRS CORVUS</v>
          </cell>
          <cell r="C638" t="str">
            <v>STM</v>
          </cell>
          <cell r="F638" t="str">
            <v>prefinal</v>
          </cell>
          <cell r="I638" t="str">
            <v>2019.10.26-2019.11.10</v>
          </cell>
          <cell r="V638">
            <v>176579.158</v>
          </cell>
          <cell r="Y638" t="str">
            <v>2019.11.21</v>
          </cell>
          <cell r="AA638" t="str">
            <v>已收</v>
          </cell>
          <cell r="AB638">
            <v>48</v>
          </cell>
        </row>
        <row r="639">
          <cell r="B639" t="str">
            <v>JRS CORVUS</v>
          </cell>
          <cell r="C639" t="str">
            <v>STM</v>
          </cell>
          <cell r="F639" t="str">
            <v>final</v>
          </cell>
          <cell r="I639" t="str">
            <v>2019.10.26-2019.11.10</v>
          </cell>
          <cell r="V639">
            <v>5000</v>
          </cell>
          <cell r="AA639" t="str">
            <v>待收</v>
          </cell>
        </row>
        <row r="640">
          <cell r="B640" t="str">
            <v>ACACIA LEO</v>
          </cell>
          <cell r="C640" t="str">
            <v>TSL</v>
          </cell>
          <cell r="F640" t="str">
            <v>第01期</v>
          </cell>
          <cell r="I640" t="str">
            <v>2019.10.30-2019.11.06</v>
          </cell>
          <cell r="V640">
            <v>38006.164383561641</v>
          </cell>
          <cell r="Y640" t="str">
            <v>2019.11.05</v>
          </cell>
          <cell r="AA640" t="str">
            <v>已收</v>
          </cell>
          <cell r="AB640">
            <v>46</v>
          </cell>
        </row>
        <row r="641">
          <cell r="B641" t="str">
            <v>ACACIA LEO</v>
          </cell>
          <cell r="C641" t="str">
            <v>STM</v>
          </cell>
          <cell r="F641" t="str">
            <v>final</v>
          </cell>
          <cell r="I641" t="str">
            <v>2019.10.08-2019.10.29</v>
          </cell>
          <cell r="V641">
            <v>5000</v>
          </cell>
          <cell r="AA641" t="str">
            <v>待收</v>
          </cell>
        </row>
        <row r="642">
          <cell r="B642" t="str">
            <v>ACACIA TAURUS</v>
          </cell>
          <cell r="C642" t="str">
            <v>STM</v>
          </cell>
          <cell r="F642" t="str">
            <v>第33期</v>
          </cell>
          <cell r="I642" t="str">
            <v>2019.10.30-2019.11.14</v>
          </cell>
          <cell r="V642">
            <v>60546.91</v>
          </cell>
          <cell r="Y642" t="str">
            <v>2019.10.24</v>
          </cell>
          <cell r="AA642" t="str">
            <v>已收</v>
          </cell>
          <cell r="AB642">
            <v>44</v>
          </cell>
        </row>
        <row r="643">
          <cell r="B643" t="str">
            <v>Heung-A Manila</v>
          </cell>
          <cell r="C643" t="str">
            <v>SCP</v>
          </cell>
          <cell r="F643" t="str">
            <v>第21期</v>
          </cell>
          <cell r="I643" t="str">
            <v>2019.10.30-2019.11.14</v>
          </cell>
          <cell r="V643">
            <v>2621.1252739725987</v>
          </cell>
          <cell r="Y643" t="str">
            <v>2019.11.25</v>
          </cell>
          <cell r="AA643" t="str">
            <v>已收</v>
          </cell>
          <cell r="AB643">
            <v>49</v>
          </cell>
        </row>
        <row r="644">
          <cell r="B644" t="str">
            <v>ACACIA LIBRA</v>
          </cell>
          <cell r="C644" t="str">
            <v>ONE</v>
          </cell>
          <cell r="F644" t="str">
            <v>prefinal</v>
          </cell>
          <cell r="I644" t="str">
            <v>2019.10.30-2019.11.04</v>
          </cell>
          <cell r="V644">
            <v>-273019.92273972603</v>
          </cell>
          <cell r="AA644" t="str">
            <v>未收</v>
          </cell>
        </row>
        <row r="645">
          <cell r="B645" t="str">
            <v>ACACIA LAN</v>
          </cell>
          <cell r="C645" t="str">
            <v>Heung-A</v>
          </cell>
          <cell r="F645" t="str">
            <v>final</v>
          </cell>
          <cell r="I645" t="str">
            <v>2019.10.25-2019.11.18</v>
          </cell>
          <cell r="V645">
            <v>5000</v>
          </cell>
          <cell r="AA645" t="str">
            <v>待收</v>
          </cell>
        </row>
        <row r="646">
          <cell r="B646" t="str">
            <v>ACACIA VIRGO</v>
          </cell>
          <cell r="C646" t="str">
            <v>Heung-A</v>
          </cell>
          <cell r="F646" t="str">
            <v>第03期</v>
          </cell>
          <cell r="I646" t="str">
            <v>2019.11.03-2019.11.18</v>
          </cell>
          <cell r="V646">
            <v>100150</v>
          </cell>
          <cell r="Y646" t="str">
            <v>2019.11.26</v>
          </cell>
          <cell r="AA646" t="str">
            <v>已收</v>
          </cell>
          <cell r="AB646">
            <v>49</v>
          </cell>
        </row>
        <row r="647">
          <cell r="B647" t="str">
            <v>OPDR LISBOA</v>
          </cell>
          <cell r="C647" t="str">
            <v>HEDE</v>
          </cell>
          <cell r="F647" t="str">
            <v>prefinal</v>
          </cell>
          <cell r="I647" t="str">
            <v>2019.11.03-2019.12.02</v>
          </cell>
          <cell r="V647">
            <v>31579</v>
          </cell>
          <cell r="Y647" t="str">
            <v>2019.11.07</v>
          </cell>
          <cell r="AA647" t="str">
            <v>已收</v>
          </cell>
          <cell r="AB647">
            <v>46</v>
          </cell>
        </row>
        <row r="648">
          <cell r="B648" t="str">
            <v>ACACIA HAWK</v>
          </cell>
          <cell r="C648" t="str">
            <v>CMS</v>
          </cell>
          <cell r="F648" t="str">
            <v>第44期</v>
          </cell>
          <cell r="I648" t="str">
            <v>2019.11.04-2019.11.19</v>
          </cell>
          <cell r="V648">
            <v>75542.465753424651</v>
          </cell>
          <cell r="Y648" t="str">
            <v>2019.11.01</v>
          </cell>
          <cell r="AA648" t="str">
            <v>已收</v>
          </cell>
          <cell r="AB648">
            <v>45</v>
          </cell>
        </row>
        <row r="649">
          <cell r="B649" t="str">
            <v>ACACIA LEO</v>
          </cell>
          <cell r="C649" t="str">
            <v>TSL</v>
          </cell>
          <cell r="F649" t="str">
            <v>第02期</v>
          </cell>
          <cell r="I649" t="str">
            <v>2019.11.06-2019.11.13</v>
          </cell>
          <cell r="V649">
            <v>38006.164383561641</v>
          </cell>
          <cell r="Y649" t="str">
            <v>2019.11.05</v>
          </cell>
          <cell r="AA649" t="str">
            <v>已收</v>
          </cell>
          <cell r="AB649">
            <v>46</v>
          </cell>
        </row>
        <row r="650">
          <cell r="B650" t="str">
            <v>ACACIA MING</v>
          </cell>
          <cell r="C650" t="str">
            <v>KMTC</v>
          </cell>
          <cell r="F650" t="str">
            <v>第04期</v>
          </cell>
          <cell r="I650" t="str">
            <v>2019.11.05-2019.11.20</v>
          </cell>
          <cell r="V650">
            <v>74762.5</v>
          </cell>
          <cell r="Y650" t="str">
            <v>2019.11.01</v>
          </cell>
          <cell r="AA650" t="str">
            <v>已收</v>
          </cell>
          <cell r="AB650">
            <v>45</v>
          </cell>
        </row>
        <row r="651">
          <cell r="B651" t="str">
            <v>Heung-A Singapore</v>
          </cell>
          <cell r="C651" t="str">
            <v>SNL</v>
          </cell>
          <cell r="F651" t="str">
            <v>第02期</v>
          </cell>
          <cell r="I651" t="str">
            <v>2019.11.06-2019.11.21</v>
          </cell>
          <cell r="V651">
            <v>213789.69690000001</v>
          </cell>
          <cell r="Y651" t="str">
            <v>2019.11.06</v>
          </cell>
          <cell r="AA651" t="str">
            <v>已收</v>
          </cell>
          <cell r="AB651">
            <v>46</v>
          </cell>
        </row>
        <row r="652">
          <cell r="B652" t="str">
            <v>ACACIA ARIES</v>
          </cell>
          <cell r="C652" t="str">
            <v>STM</v>
          </cell>
          <cell r="F652" t="str">
            <v>第21期</v>
          </cell>
          <cell r="I652" t="str">
            <v>2019.11.06-2019.11.21</v>
          </cell>
          <cell r="V652">
            <v>60650</v>
          </cell>
          <cell r="Y652" t="str">
            <v>2019.11.07</v>
          </cell>
          <cell r="AA652" t="str">
            <v>已收</v>
          </cell>
          <cell r="AB652">
            <v>46</v>
          </cell>
        </row>
        <row r="653">
          <cell r="B653" t="str">
            <v>ACACIA MAKOTO</v>
          </cell>
          <cell r="C653" t="str">
            <v>STM</v>
          </cell>
          <cell r="F653" t="str">
            <v>第34期</v>
          </cell>
          <cell r="I653" t="str">
            <v>2019.11.06-2019.11.21</v>
          </cell>
          <cell r="V653">
            <v>89752.14</v>
          </cell>
          <cell r="Y653" t="str">
            <v>2019.11.07</v>
          </cell>
          <cell r="AA653" t="str">
            <v>已收</v>
          </cell>
          <cell r="AB653">
            <v>46</v>
          </cell>
        </row>
        <row r="654">
          <cell r="B654" t="str">
            <v>JRS CARINA</v>
          </cell>
          <cell r="C654" t="str">
            <v>CCL</v>
          </cell>
          <cell r="F654" t="str">
            <v>第34期</v>
          </cell>
          <cell r="I654" t="str">
            <v>2019.11.07-2019.11.22</v>
          </cell>
          <cell r="V654">
            <v>70600</v>
          </cell>
          <cell r="Y654" t="str">
            <v>2019.11.11</v>
          </cell>
          <cell r="AA654" t="str">
            <v>已收</v>
          </cell>
          <cell r="AB654">
            <v>47</v>
          </cell>
        </row>
        <row r="655">
          <cell r="B655" t="str">
            <v>ACACIA LIBRA</v>
          </cell>
          <cell r="C655" t="str">
            <v>STM</v>
          </cell>
          <cell r="F655" t="str">
            <v>第01期</v>
          </cell>
          <cell r="I655" t="str">
            <v>2019.11.08-2019.11.16</v>
          </cell>
          <cell r="V655">
            <v>113116.0146666667</v>
          </cell>
          <cell r="Y655" t="str">
            <v>2019.12.19</v>
          </cell>
          <cell r="AA655" t="str">
            <v>已收</v>
          </cell>
          <cell r="AB655">
            <v>52</v>
          </cell>
        </row>
        <row r="656">
          <cell r="B656" t="str">
            <v>ACACIA LIBRA</v>
          </cell>
          <cell r="C656" t="str">
            <v>STM</v>
          </cell>
          <cell r="F656" t="str">
            <v>final</v>
          </cell>
          <cell r="I656" t="str">
            <v>2019.11.08-2019.11.16</v>
          </cell>
          <cell r="V656">
            <v>5000</v>
          </cell>
          <cell r="AA656" t="str">
            <v>待收</v>
          </cell>
        </row>
        <row r="657">
          <cell r="B657" t="str">
            <v xml:space="preserve">Heung-A Jakarta </v>
          </cell>
          <cell r="C657" t="str">
            <v>Heung-A</v>
          </cell>
          <cell r="F657" t="str">
            <v>第38期</v>
          </cell>
          <cell r="I657" t="str">
            <v>2019.11.10-2019.11.25</v>
          </cell>
          <cell r="V657">
            <v>80728.125</v>
          </cell>
          <cell r="Y657" t="str">
            <v>2019.11.29</v>
          </cell>
          <cell r="AA657" t="str">
            <v>已收</v>
          </cell>
          <cell r="AB657">
            <v>49</v>
          </cell>
        </row>
        <row r="658">
          <cell r="B658" t="str">
            <v>JRS CORVUS</v>
          </cell>
          <cell r="C658" t="str">
            <v>HEDE</v>
          </cell>
          <cell r="F658" t="str">
            <v>第01期</v>
          </cell>
          <cell r="I658" t="str">
            <v>2019.11.12-2019.11.27</v>
          </cell>
          <cell r="V658">
            <v>75600</v>
          </cell>
          <cell r="Y658" t="str">
            <v>2019.11.15</v>
          </cell>
          <cell r="AA658" t="str">
            <v>已收</v>
          </cell>
          <cell r="AB658">
            <v>47</v>
          </cell>
        </row>
        <row r="659">
          <cell r="B659" t="str">
            <v>ACACIA LEO</v>
          </cell>
          <cell r="C659" t="str">
            <v>TSL</v>
          </cell>
          <cell r="F659" t="str">
            <v>prefinal</v>
          </cell>
          <cell r="I659" t="str">
            <v>2019.11.13-2019.11.23</v>
          </cell>
          <cell r="V659">
            <v>142366.95753424658</v>
          </cell>
          <cell r="Y659" t="str">
            <v>2020.01.02</v>
          </cell>
          <cell r="AA659" t="str">
            <v>已收</v>
          </cell>
          <cell r="AB659">
            <v>2</v>
          </cell>
        </row>
        <row r="660">
          <cell r="B660" t="str">
            <v>ACACIA TAURUS</v>
          </cell>
          <cell r="C660" t="str">
            <v>STM</v>
          </cell>
          <cell r="F660" t="str">
            <v>第34期</v>
          </cell>
          <cell r="I660" t="str">
            <v>2019.11.14-2019.11.29</v>
          </cell>
          <cell r="V660">
            <v>60650</v>
          </cell>
          <cell r="Y660" t="str">
            <v>2019.11.13</v>
          </cell>
          <cell r="AA660" t="str">
            <v>已收</v>
          </cell>
          <cell r="AB660">
            <v>47</v>
          </cell>
        </row>
        <row r="661">
          <cell r="B661" t="str">
            <v>Heung-A Manila</v>
          </cell>
          <cell r="C661" t="str">
            <v>SCP</v>
          </cell>
          <cell r="F661" t="str">
            <v>第22期</v>
          </cell>
          <cell r="I661" t="str">
            <v>2019.11.14-2019.11.29</v>
          </cell>
          <cell r="V661">
            <v>123121.8052739726</v>
          </cell>
          <cell r="Y661" t="str">
            <v>2019.11.25</v>
          </cell>
          <cell r="AA661" t="str">
            <v>已收</v>
          </cell>
          <cell r="AB661">
            <v>49</v>
          </cell>
        </row>
        <row r="662">
          <cell r="B662" t="str">
            <v>ACACIA LIBRA</v>
          </cell>
          <cell r="C662" t="str">
            <v>SKR</v>
          </cell>
          <cell r="F662" t="str">
            <v>第01期</v>
          </cell>
          <cell r="I662" t="str">
            <v>2019.11.17-2019.12.02</v>
          </cell>
          <cell r="V662">
            <v>104239.72602739726</v>
          </cell>
          <cell r="Y662" t="str">
            <v>2019.11.18</v>
          </cell>
          <cell r="AA662" t="str">
            <v>已收</v>
          </cell>
          <cell r="AB662">
            <v>48</v>
          </cell>
        </row>
        <row r="663">
          <cell r="B663" t="str">
            <v>ACACIA VIRGO</v>
          </cell>
          <cell r="C663" t="str">
            <v>Heung-A</v>
          </cell>
          <cell r="F663" t="str">
            <v>第04期</v>
          </cell>
          <cell r="I663" t="str">
            <v>2019.11.18-2019.12.03</v>
          </cell>
          <cell r="V663">
            <v>100150</v>
          </cell>
          <cell r="Y663" t="str">
            <v>2019.12.05</v>
          </cell>
          <cell r="AA663" t="str">
            <v>已收</v>
          </cell>
          <cell r="AB663">
            <v>50</v>
          </cell>
        </row>
        <row r="664">
          <cell r="B664" t="str">
            <v>ACACIA HAWK</v>
          </cell>
          <cell r="C664" t="str">
            <v>CMS</v>
          </cell>
          <cell r="F664" t="str">
            <v>第45期</v>
          </cell>
          <cell r="I664" t="str">
            <v>2019.11.19-2019.12.04</v>
          </cell>
          <cell r="V664">
            <v>72250.145753424644</v>
          </cell>
          <cell r="Y664" t="str">
            <v>2019.11.21</v>
          </cell>
          <cell r="AA664" t="str">
            <v>已收</v>
          </cell>
          <cell r="AB664">
            <v>48</v>
          </cell>
        </row>
        <row r="665">
          <cell r="B665" t="str">
            <v>ACACIA MING</v>
          </cell>
          <cell r="C665" t="str">
            <v>KMTC</v>
          </cell>
          <cell r="F665" t="str">
            <v>第05期</v>
          </cell>
          <cell r="I665" t="str">
            <v>2019.11.20-2019.12.05</v>
          </cell>
          <cell r="V665">
            <v>74762.5</v>
          </cell>
          <cell r="Y665" t="str">
            <v>2019.11.15</v>
          </cell>
          <cell r="AA665" t="str">
            <v>已收</v>
          </cell>
          <cell r="AB665">
            <v>47</v>
          </cell>
        </row>
        <row r="666">
          <cell r="B666" t="str">
            <v>Heung-A Singapore</v>
          </cell>
          <cell r="C666" t="str">
            <v>SNL</v>
          </cell>
          <cell r="F666" t="str">
            <v>第03期</v>
          </cell>
          <cell r="I666" t="str">
            <v>2019.11.21-2019.12.06</v>
          </cell>
          <cell r="V666">
            <v>79825</v>
          </cell>
          <cell r="Y666" t="str">
            <v>2019.11.20</v>
          </cell>
          <cell r="AA666" t="str">
            <v>已收</v>
          </cell>
          <cell r="AB666">
            <v>48</v>
          </cell>
        </row>
        <row r="667">
          <cell r="B667" t="str">
            <v>ACACIA ARIES</v>
          </cell>
          <cell r="C667" t="str">
            <v>STM</v>
          </cell>
          <cell r="F667" t="str">
            <v>第22期</v>
          </cell>
          <cell r="I667" t="str">
            <v>2019.11.21-2019.12.06</v>
          </cell>
          <cell r="V667">
            <v>60278.68</v>
          </cell>
          <cell r="Y667" t="str">
            <v>2019.11.21</v>
          </cell>
          <cell r="AA667" t="str">
            <v>已收</v>
          </cell>
          <cell r="AB667">
            <v>48</v>
          </cell>
        </row>
        <row r="668">
          <cell r="B668" t="str">
            <v>ACACIA MAKOTO</v>
          </cell>
          <cell r="C668" t="str">
            <v>STM</v>
          </cell>
          <cell r="F668" t="str">
            <v>第35期</v>
          </cell>
          <cell r="I668" t="str">
            <v>2019.11.21-2019.12.06</v>
          </cell>
          <cell r="V668">
            <v>89688.13</v>
          </cell>
          <cell r="Y668" t="str">
            <v>2019.11.21</v>
          </cell>
          <cell r="AA668" t="str">
            <v>已收</v>
          </cell>
          <cell r="AB668">
            <v>48</v>
          </cell>
        </row>
        <row r="669">
          <cell r="B669" t="str">
            <v>JRS CARINA</v>
          </cell>
          <cell r="C669" t="str">
            <v>CCL</v>
          </cell>
          <cell r="F669" t="str">
            <v>第35期</v>
          </cell>
          <cell r="I669" t="str">
            <v>2019.11.22-2019.12.07</v>
          </cell>
          <cell r="V669">
            <v>68777.605466666661</v>
          </cell>
          <cell r="Y669" t="str">
            <v>2019.11.25</v>
          </cell>
          <cell r="AA669" t="str">
            <v>已收</v>
          </cell>
          <cell r="AB669">
            <v>49</v>
          </cell>
        </row>
        <row r="670">
          <cell r="B670" t="str">
            <v xml:space="preserve">Heung-A Jakarta </v>
          </cell>
          <cell r="C670" t="str">
            <v>Heung-A</v>
          </cell>
          <cell r="F670" t="str">
            <v>第39期</v>
          </cell>
          <cell r="I670" t="str">
            <v>2019.11.25-2019.12.10</v>
          </cell>
          <cell r="V670">
            <v>80728.125</v>
          </cell>
          <cell r="Y670" t="str">
            <v>2019.12.09</v>
          </cell>
          <cell r="AA670" t="str">
            <v>已收</v>
          </cell>
          <cell r="AB670">
            <v>51</v>
          </cell>
        </row>
        <row r="671">
          <cell r="B671" t="str">
            <v>ACACIA LEO</v>
          </cell>
          <cell r="C671" t="str">
            <v>STM</v>
          </cell>
          <cell r="F671" t="str">
            <v>第01期</v>
          </cell>
          <cell r="I671" t="str">
            <v>2019.11.25-2019.12.12</v>
          </cell>
          <cell r="V671">
            <v>67749.405999999988</v>
          </cell>
          <cell r="Y671" t="str">
            <v>2019.12.26</v>
          </cell>
          <cell r="AA671" t="str">
            <v>已收</v>
          </cell>
          <cell r="AB671">
            <v>1</v>
          </cell>
        </row>
        <row r="672">
          <cell r="B672" t="str">
            <v>JRS CORVUS</v>
          </cell>
          <cell r="C672" t="str">
            <v>HEDE</v>
          </cell>
          <cell r="F672" t="str">
            <v>第02期</v>
          </cell>
          <cell r="I672" t="str">
            <v>2019.11.27-2019.12.12</v>
          </cell>
          <cell r="V672">
            <v>210756.32500000001</v>
          </cell>
          <cell r="Y672" t="str">
            <v>2019.12.06/09</v>
          </cell>
          <cell r="AA672" t="str">
            <v>已收</v>
          </cell>
          <cell r="AB672" t="str">
            <v>50/51</v>
          </cell>
        </row>
        <row r="673">
          <cell r="B673" t="str">
            <v>ACACIA TAURUS</v>
          </cell>
          <cell r="C673" t="str">
            <v>STM</v>
          </cell>
          <cell r="F673" t="str">
            <v>第35期</v>
          </cell>
          <cell r="I673" t="str">
            <v>2019.11.29-2019.12.14</v>
          </cell>
          <cell r="V673">
            <v>60303.25</v>
          </cell>
          <cell r="Y673" t="str">
            <v>2019.11.27</v>
          </cell>
          <cell r="AA673" t="str">
            <v>已收</v>
          </cell>
          <cell r="AB673">
            <v>49</v>
          </cell>
        </row>
        <row r="674">
          <cell r="B674" t="str">
            <v>Heung-A Manila</v>
          </cell>
          <cell r="C674" t="str">
            <v>SCP</v>
          </cell>
          <cell r="F674" t="str">
            <v>第23期</v>
          </cell>
          <cell r="I674" t="str">
            <v>2019.11.29-2019.11.30</v>
          </cell>
          <cell r="V674">
            <v>4579.2623515981732</v>
          </cell>
          <cell r="Y674" t="str">
            <v>2019.12.03</v>
          </cell>
          <cell r="AA674" t="str">
            <v>已收</v>
          </cell>
          <cell r="AB674">
            <v>50</v>
          </cell>
        </row>
        <row r="675">
          <cell r="B675" t="str">
            <v>Heung-A Manila</v>
          </cell>
          <cell r="C675" t="str">
            <v>SCP</v>
          </cell>
          <cell r="F675" t="str">
            <v>第23期</v>
          </cell>
          <cell r="I675" t="str">
            <v>2019.11.30-2019.12.14</v>
          </cell>
          <cell r="V675">
            <v>152737.44292237441</v>
          </cell>
          <cell r="Y675" t="str">
            <v>2019.12.03</v>
          </cell>
          <cell r="AA675" t="str">
            <v>已收</v>
          </cell>
          <cell r="AB675">
            <v>50</v>
          </cell>
        </row>
        <row r="676">
          <cell r="B676" t="str">
            <v>ACACIA LAN</v>
          </cell>
          <cell r="C676" t="str">
            <v>STM</v>
          </cell>
          <cell r="F676" t="str">
            <v>第01期</v>
          </cell>
          <cell r="I676" t="str">
            <v>2019.11.28-2019.12.13</v>
          </cell>
          <cell r="V676">
            <v>60650</v>
          </cell>
          <cell r="Y676" t="str">
            <v>2019.12.26</v>
          </cell>
          <cell r="AA676" t="str">
            <v>已收</v>
          </cell>
          <cell r="AB676">
            <v>1</v>
          </cell>
        </row>
        <row r="677">
          <cell r="B677" t="str">
            <v>ACACIA LEO</v>
          </cell>
          <cell r="C677" t="str">
            <v>TSL</v>
          </cell>
          <cell r="F677" t="str">
            <v>final</v>
          </cell>
          <cell r="I677" t="str">
            <v>2019.11.13-2019.11.23</v>
          </cell>
          <cell r="V677">
            <v>10000</v>
          </cell>
          <cell r="AA677" t="str">
            <v>待收</v>
          </cell>
        </row>
        <row r="678">
          <cell r="B678" t="str">
            <v>OPDR LISBOA</v>
          </cell>
          <cell r="C678" t="str">
            <v>HEDE</v>
          </cell>
          <cell r="F678" t="str">
            <v>prefinal2</v>
          </cell>
          <cell r="I678" t="str">
            <v>2019.12.02-2019.12.04</v>
          </cell>
          <cell r="V678">
            <v>26259.035199999998</v>
          </cell>
          <cell r="Y678" t="str">
            <v>2020.01.13</v>
          </cell>
          <cell r="AA678" t="str">
            <v>已收</v>
          </cell>
          <cell r="AB678">
            <v>4</v>
          </cell>
        </row>
        <row r="679">
          <cell r="B679" t="str">
            <v>OPDR LISBOA</v>
          </cell>
          <cell r="C679" t="str">
            <v>HEDE</v>
          </cell>
          <cell r="F679" t="str">
            <v>final</v>
          </cell>
          <cell r="I679" t="str">
            <v>2019.12.02-2019.12.04</v>
          </cell>
          <cell r="V679">
            <v>5000</v>
          </cell>
          <cell r="AA679" t="str">
            <v>待收</v>
          </cell>
        </row>
        <row r="680">
          <cell r="B680" t="str">
            <v>ACACIA LIBRA</v>
          </cell>
          <cell r="C680" t="str">
            <v>SKR</v>
          </cell>
          <cell r="F680" t="str">
            <v>第02期</v>
          </cell>
          <cell r="I680" t="str">
            <v>2019.12.02-2019.12.17</v>
          </cell>
          <cell r="V680">
            <v>104239.72602739726</v>
          </cell>
          <cell r="Y680" t="str">
            <v>2019.12.02</v>
          </cell>
          <cell r="AA680" t="str">
            <v>已收</v>
          </cell>
          <cell r="AB680">
            <v>50</v>
          </cell>
        </row>
        <row r="681">
          <cell r="B681" t="str">
            <v>ACACIA VIRGO</v>
          </cell>
          <cell r="C681" t="str">
            <v>Heung-A</v>
          </cell>
          <cell r="F681" t="str">
            <v>第05期</v>
          </cell>
          <cell r="I681" t="str">
            <v>2019.12.03-2019.12.15</v>
          </cell>
          <cell r="V681">
            <v>80120</v>
          </cell>
          <cell r="Y681" t="str">
            <v>2019.12.12</v>
          </cell>
          <cell r="AA681" t="str">
            <v>已收</v>
          </cell>
          <cell r="AB681">
            <v>51</v>
          </cell>
        </row>
        <row r="682">
          <cell r="B682" t="str">
            <v>ACACIA VIRGO</v>
          </cell>
          <cell r="C682" t="str">
            <v>Heung-A</v>
          </cell>
          <cell r="F682" t="str">
            <v>第05期</v>
          </cell>
          <cell r="I682" t="str">
            <v>2019.12.15-2019.12.18</v>
          </cell>
          <cell r="V682">
            <v>20322.5</v>
          </cell>
          <cell r="Y682" t="str">
            <v>2019.12.12</v>
          </cell>
          <cell r="AA682" t="str">
            <v>已收</v>
          </cell>
          <cell r="AB682">
            <v>51</v>
          </cell>
        </row>
        <row r="683">
          <cell r="B683" t="str">
            <v>ACACIA HAWK</v>
          </cell>
          <cell r="C683" t="str">
            <v>CMS</v>
          </cell>
          <cell r="F683" t="str">
            <v>第46期</v>
          </cell>
          <cell r="I683" t="str">
            <v>2019.12.04-2019.12.19</v>
          </cell>
          <cell r="V683">
            <v>75542.465753424651</v>
          </cell>
          <cell r="Y683" t="str">
            <v>2019.12.04</v>
          </cell>
          <cell r="AA683" t="str">
            <v>已收</v>
          </cell>
          <cell r="AB683">
            <v>50</v>
          </cell>
        </row>
        <row r="684">
          <cell r="B684" t="str">
            <v>ACACIA MING</v>
          </cell>
          <cell r="C684" t="str">
            <v>KMTC</v>
          </cell>
          <cell r="F684" t="str">
            <v>第06期</v>
          </cell>
          <cell r="I684" t="str">
            <v>2019.12.05-2019.12.20</v>
          </cell>
          <cell r="V684">
            <v>74762.5</v>
          </cell>
          <cell r="Y684" t="str">
            <v>2019.12.02</v>
          </cell>
          <cell r="AA684" t="str">
            <v>已收</v>
          </cell>
          <cell r="AB684">
            <v>50</v>
          </cell>
        </row>
        <row r="685">
          <cell r="B685" t="str">
            <v>Heung-A Singapore</v>
          </cell>
          <cell r="C685" t="str">
            <v>SNL</v>
          </cell>
          <cell r="F685" t="str">
            <v>第04期</v>
          </cell>
          <cell r="I685" t="str">
            <v>2019.12.06-2019.12.21</v>
          </cell>
          <cell r="V685">
            <v>79825</v>
          </cell>
          <cell r="Y685" t="str">
            <v>2019.12.05</v>
          </cell>
          <cell r="AA685" t="str">
            <v>已收</v>
          </cell>
          <cell r="AB685">
            <v>50</v>
          </cell>
        </row>
        <row r="686">
          <cell r="B686" t="str">
            <v>ACACIA ARIES</v>
          </cell>
          <cell r="C686" t="str">
            <v>STM</v>
          </cell>
          <cell r="F686" t="str">
            <v>prefinal</v>
          </cell>
          <cell r="I686" t="str">
            <v>2019.12.06-2019.12.01</v>
          </cell>
          <cell r="V686">
            <v>-193904.43700000001</v>
          </cell>
          <cell r="Y686" t="str">
            <v>2020.01.16</v>
          </cell>
          <cell r="AA686" t="str">
            <v>已收</v>
          </cell>
          <cell r="AB686">
            <v>4</v>
          </cell>
        </row>
        <row r="687">
          <cell r="B687" t="str">
            <v>ACACIA ARIES</v>
          </cell>
          <cell r="C687" t="str">
            <v>STM</v>
          </cell>
          <cell r="F687" t="str">
            <v>final</v>
          </cell>
          <cell r="I687" t="str">
            <v>2019.12.06-2019.12.01</v>
          </cell>
          <cell r="V687">
            <v>5000</v>
          </cell>
          <cell r="AA687" t="str">
            <v>待收</v>
          </cell>
        </row>
        <row r="688">
          <cell r="B688" t="str">
            <v>ACACIA MAKOTO</v>
          </cell>
          <cell r="C688" t="str">
            <v>STM</v>
          </cell>
          <cell r="F688" t="str">
            <v>第36期</v>
          </cell>
          <cell r="I688" t="str">
            <v>2019.12.06-2019.12.21</v>
          </cell>
          <cell r="V688">
            <v>91200</v>
          </cell>
          <cell r="Y688" t="str">
            <v>2019.12.05</v>
          </cell>
          <cell r="AA688" t="str">
            <v>已收</v>
          </cell>
          <cell r="AB688">
            <v>50</v>
          </cell>
        </row>
        <row r="689">
          <cell r="B689" t="str">
            <v>OPDR LISBOA</v>
          </cell>
          <cell r="C689" t="str">
            <v>STM</v>
          </cell>
          <cell r="F689" t="str">
            <v>第01期</v>
          </cell>
          <cell r="I689" t="str">
            <v>2019.12.06-2019.12.21</v>
          </cell>
          <cell r="V689">
            <v>72700</v>
          </cell>
          <cell r="Y689" t="str">
            <v>2020.01.06</v>
          </cell>
          <cell r="AA689" t="str">
            <v>已收</v>
          </cell>
          <cell r="AB689">
            <v>3</v>
          </cell>
        </row>
        <row r="690">
          <cell r="B690" t="str">
            <v>JRS CARINA</v>
          </cell>
          <cell r="C690" t="str">
            <v>CCL</v>
          </cell>
          <cell r="F690" t="str">
            <v>第36期</v>
          </cell>
          <cell r="I690" t="str">
            <v>2019.12.07-2019.12.22</v>
          </cell>
          <cell r="V690">
            <v>70386.38</v>
          </cell>
          <cell r="Y690" t="str">
            <v>2019.12.11</v>
          </cell>
          <cell r="AA690" t="str">
            <v>已收</v>
          </cell>
          <cell r="AB690">
            <v>51</v>
          </cell>
        </row>
        <row r="691">
          <cell r="B691" t="str">
            <v xml:space="preserve">Heung-A Jakarta </v>
          </cell>
          <cell r="C691" t="str">
            <v>Heung-A</v>
          </cell>
          <cell r="F691" t="str">
            <v>第40期</v>
          </cell>
          <cell r="I691" t="str">
            <v>2019.12.10-2019.12.25</v>
          </cell>
          <cell r="V691">
            <v>80728.125</v>
          </cell>
          <cell r="Y691" t="str">
            <v>2019.12.18</v>
          </cell>
          <cell r="AA691" t="str">
            <v>已收</v>
          </cell>
          <cell r="AB691">
            <v>52</v>
          </cell>
        </row>
        <row r="692">
          <cell r="B692" t="str">
            <v>JRS CORVUS</v>
          </cell>
          <cell r="C692" t="str">
            <v>HEDE</v>
          </cell>
          <cell r="F692" t="str">
            <v>第03期</v>
          </cell>
          <cell r="I692" t="str">
            <v>2019.12.12-2019.12.27</v>
          </cell>
          <cell r="V692">
            <v>75600</v>
          </cell>
          <cell r="Y692" t="str">
            <v>2019.12.19</v>
          </cell>
          <cell r="AA692" t="str">
            <v>已收</v>
          </cell>
          <cell r="AB692">
            <v>52</v>
          </cell>
        </row>
        <row r="693">
          <cell r="B693" t="str">
            <v>ACACIA LAN</v>
          </cell>
          <cell r="C693" t="str">
            <v>STM</v>
          </cell>
          <cell r="F693" t="str">
            <v>第02期</v>
          </cell>
          <cell r="I693" t="str">
            <v>2019.12.13-2019.12.28</v>
          </cell>
          <cell r="V693">
            <v>262229.06</v>
          </cell>
          <cell r="Y693" t="str">
            <v>2020.01.10</v>
          </cell>
          <cell r="AA693" t="str">
            <v>已收</v>
          </cell>
          <cell r="AB693">
            <v>3</v>
          </cell>
        </row>
        <row r="694">
          <cell r="B694" t="str">
            <v>ACACIA TAURUS</v>
          </cell>
          <cell r="C694" t="str">
            <v>STM</v>
          </cell>
          <cell r="F694" t="str">
            <v>第36期</v>
          </cell>
          <cell r="I694" t="str">
            <v>2019.12.14-2019.12.29</v>
          </cell>
          <cell r="V694">
            <v>58334.96</v>
          </cell>
          <cell r="Y694" t="str">
            <v>2019.12.12</v>
          </cell>
          <cell r="AA694" t="str">
            <v>已收</v>
          </cell>
          <cell r="AB694">
            <v>51</v>
          </cell>
        </row>
        <row r="695">
          <cell r="B695" t="str">
            <v>Heung-A Manila</v>
          </cell>
          <cell r="C695" t="str">
            <v>SCP</v>
          </cell>
          <cell r="F695" t="str">
            <v>第24期</v>
          </cell>
          <cell r="I695" t="str">
            <v>2019.12.14-2019.12.29</v>
          </cell>
          <cell r="V695">
            <v>81147.260273972599</v>
          </cell>
          <cell r="Y695" t="str">
            <v>2019.12.13</v>
          </cell>
          <cell r="AA695" t="str">
            <v>已收</v>
          </cell>
          <cell r="AB695">
            <v>51</v>
          </cell>
        </row>
        <row r="696">
          <cell r="B696" t="str">
            <v>ACACIA LIBRA</v>
          </cell>
          <cell r="C696" t="str">
            <v>SKR</v>
          </cell>
          <cell r="F696" t="str">
            <v>第03期</v>
          </cell>
          <cell r="I696" t="str">
            <v>2019.12.17-2019.12.30</v>
          </cell>
          <cell r="V696">
            <v>90341.095890410972</v>
          </cell>
          <cell r="Y696" t="str">
            <v>2019.12.18</v>
          </cell>
          <cell r="AA696" t="str">
            <v>已收</v>
          </cell>
          <cell r="AB696">
            <v>52</v>
          </cell>
        </row>
        <row r="697">
          <cell r="B697" t="str">
            <v>ACACIA VIRGO</v>
          </cell>
          <cell r="C697" t="str">
            <v>Heung-A</v>
          </cell>
          <cell r="F697" t="str">
            <v>第06期</v>
          </cell>
          <cell r="I697" t="str">
            <v>2019.12.18-2020.01.02</v>
          </cell>
          <cell r="V697">
            <v>100172.21</v>
          </cell>
          <cell r="Y697" t="str">
            <v>2019.12.18</v>
          </cell>
          <cell r="AA697" t="str">
            <v>已收</v>
          </cell>
          <cell r="AB697">
            <v>52</v>
          </cell>
        </row>
        <row r="698">
          <cell r="B698" t="str">
            <v>ACACIA HAWK</v>
          </cell>
          <cell r="C698" t="str">
            <v>CMS</v>
          </cell>
          <cell r="F698" t="str">
            <v>第47期</v>
          </cell>
          <cell r="I698" t="str">
            <v>2019.12.19-2020.01.03</v>
          </cell>
          <cell r="V698">
            <v>75542.465753424651</v>
          </cell>
          <cell r="Y698" t="str">
            <v>2019.12.18</v>
          </cell>
          <cell r="AA698" t="str">
            <v>已收</v>
          </cell>
          <cell r="AB698">
            <v>52</v>
          </cell>
        </row>
        <row r="699">
          <cell r="B699" t="str">
            <v>ACACIA MING</v>
          </cell>
          <cell r="C699" t="str">
            <v>KMTC</v>
          </cell>
          <cell r="F699" t="str">
            <v>第07期</v>
          </cell>
          <cell r="I699" t="str">
            <v>2019.12.20-2020.01.04</v>
          </cell>
          <cell r="V699">
            <v>74762.5</v>
          </cell>
          <cell r="Y699" t="str">
            <v>2019.12.17</v>
          </cell>
          <cell r="AA699" t="str">
            <v>已收</v>
          </cell>
          <cell r="AB699">
            <v>52</v>
          </cell>
        </row>
        <row r="700">
          <cell r="B700" t="str">
            <v>ACACIA ARIES</v>
          </cell>
          <cell r="C700" t="str">
            <v>STM</v>
          </cell>
          <cell r="F700" t="str">
            <v>第01期</v>
          </cell>
          <cell r="I700" t="str">
            <v>2019.12.20-2019.12.29</v>
          </cell>
          <cell r="V700">
            <v>34911.936666666661</v>
          </cell>
          <cell r="Y700" t="str">
            <v>2020.01.15</v>
          </cell>
          <cell r="AA700" t="str">
            <v>已收</v>
          </cell>
          <cell r="AB700">
            <v>4</v>
          </cell>
        </row>
        <row r="701">
          <cell r="B701" t="str">
            <v>OPDR LISBOA</v>
          </cell>
          <cell r="C701" t="str">
            <v>STM</v>
          </cell>
          <cell r="F701" t="str">
            <v>第02期</v>
          </cell>
          <cell r="I701" t="str">
            <v>2019.12.21-2020.01.05</v>
          </cell>
          <cell r="V701">
            <v>248859.6</v>
          </cell>
          <cell r="AA701" t="str">
            <v>未收</v>
          </cell>
        </row>
        <row r="702">
          <cell r="B702" t="str">
            <v>Heung-A Singapore</v>
          </cell>
          <cell r="C702" t="str">
            <v>SNL</v>
          </cell>
          <cell r="F702" t="str">
            <v>第05期</v>
          </cell>
          <cell r="I702" t="str">
            <v>2019.12.21-2020.01.05</v>
          </cell>
          <cell r="V702">
            <v>79825</v>
          </cell>
          <cell r="Y702" t="str">
            <v>2020.01.10</v>
          </cell>
          <cell r="AA702" t="str">
            <v>已收</v>
          </cell>
          <cell r="AB702">
            <v>3</v>
          </cell>
        </row>
        <row r="703">
          <cell r="B703" t="str">
            <v>ACACIA MAKOTO</v>
          </cell>
          <cell r="C703" t="str">
            <v>STM</v>
          </cell>
          <cell r="F703" t="str">
            <v>第37期</v>
          </cell>
          <cell r="I703" t="str">
            <v>2019.12.21-2020.01.05</v>
          </cell>
          <cell r="V703">
            <v>88971.58</v>
          </cell>
          <cell r="Y703" t="str">
            <v>2019.12.19</v>
          </cell>
          <cell r="AA703" t="str">
            <v>已收</v>
          </cell>
          <cell r="AB703">
            <v>52</v>
          </cell>
        </row>
        <row r="704">
          <cell r="B704" t="str">
            <v>JRS CARINA</v>
          </cell>
          <cell r="C704" t="str">
            <v>CCL</v>
          </cell>
          <cell r="F704" t="str">
            <v>第37期</v>
          </cell>
          <cell r="I704" t="str">
            <v>2019.12.22-2020.01.06</v>
          </cell>
          <cell r="V704">
            <v>70440.740000000005</v>
          </cell>
          <cell r="Y704" t="str">
            <v>2019.12.23</v>
          </cell>
          <cell r="AA704" t="str">
            <v>已收</v>
          </cell>
          <cell r="AB704">
            <v>1</v>
          </cell>
        </row>
        <row r="705">
          <cell r="B705" t="str">
            <v xml:space="preserve">Heung-A Jakarta </v>
          </cell>
          <cell r="C705" t="str">
            <v>Heung-A</v>
          </cell>
          <cell r="F705" t="str">
            <v>第41期</v>
          </cell>
          <cell r="I705" t="str">
            <v>2019.12.25-2020.01.09</v>
          </cell>
          <cell r="V705">
            <v>80728.125</v>
          </cell>
          <cell r="Y705" t="str">
            <v>2019.12.27</v>
          </cell>
          <cell r="AA705" t="str">
            <v>已收</v>
          </cell>
          <cell r="AB705">
            <v>1</v>
          </cell>
        </row>
        <row r="706">
          <cell r="B706" t="str">
            <v>JRS CORVUS</v>
          </cell>
          <cell r="C706" t="str">
            <v>HEDE</v>
          </cell>
          <cell r="F706" t="str">
            <v>第04期</v>
          </cell>
          <cell r="I706" t="str">
            <v>2019.12.27-2020.01.11</v>
          </cell>
          <cell r="V706">
            <v>74233.748000000007</v>
          </cell>
          <cell r="Y706" t="str">
            <v>2020.01.13</v>
          </cell>
          <cell r="AA706" t="str">
            <v>已收</v>
          </cell>
          <cell r="AB706">
            <v>4</v>
          </cell>
        </row>
        <row r="707">
          <cell r="B707" t="str">
            <v>ACACIA LAN</v>
          </cell>
          <cell r="C707" t="str">
            <v>STM</v>
          </cell>
          <cell r="F707" t="str">
            <v>第03期</v>
          </cell>
          <cell r="I707" t="str">
            <v>2019.12.28-2020.01.12</v>
          </cell>
          <cell r="V707">
            <v>60650</v>
          </cell>
          <cell r="AA707" t="str">
            <v>未收</v>
          </cell>
        </row>
        <row r="708">
          <cell r="B708" t="str">
            <v>ACACIA TAURUS</v>
          </cell>
          <cell r="C708" t="str">
            <v>STM</v>
          </cell>
          <cell r="F708" t="str">
            <v>第37期</v>
          </cell>
          <cell r="I708" t="str">
            <v>2019.12.29-2020.01.13</v>
          </cell>
          <cell r="V708">
            <v>60650</v>
          </cell>
          <cell r="Y708" t="str">
            <v>2020.01.06</v>
          </cell>
          <cell r="AA708" t="str">
            <v>已收</v>
          </cell>
          <cell r="AB708">
            <v>3</v>
          </cell>
        </row>
        <row r="709">
          <cell r="B709" t="str">
            <v>Heung-A Manila</v>
          </cell>
          <cell r="C709" t="str">
            <v>SCP</v>
          </cell>
          <cell r="F709" t="str">
            <v>第25期</v>
          </cell>
          <cell r="I709" t="str">
            <v>2019.12.29-2020.01.13</v>
          </cell>
          <cell r="V709">
            <v>67749.582407597598</v>
          </cell>
          <cell r="Y709" t="str">
            <v>2020.01.07</v>
          </cell>
          <cell r="AA709" t="str">
            <v>已收</v>
          </cell>
          <cell r="AB709">
            <v>2</v>
          </cell>
        </row>
        <row r="710">
          <cell r="B710" t="str">
            <v>ACACIA LIBRA</v>
          </cell>
          <cell r="C710" t="str">
            <v>SKR</v>
          </cell>
          <cell r="F710" t="str">
            <v>prefinal</v>
          </cell>
          <cell r="I710" t="str">
            <v>2019.12.30-2019.12.31</v>
          </cell>
          <cell r="V710">
            <v>273804.11387671233</v>
          </cell>
          <cell r="Y710" t="str">
            <v>2019.12.23/12.27</v>
          </cell>
          <cell r="AA710" t="str">
            <v>已收</v>
          </cell>
          <cell r="AB710">
            <v>1</v>
          </cell>
        </row>
        <row r="711">
          <cell r="B711" t="str">
            <v>ACACIA LIBRA</v>
          </cell>
          <cell r="C711" t="str">
            <v>SKR</v>
          </cell>
          <cell r="F711" t="str">
            <v>prefinal2</v>
          </cell>
          <cell r="I711" t="str">
            <v>2019.12.31-2020.01.01</v>
          </cell>
          <cell r="V711">
            <v>15507.586260273965</v>
          </cell>
          <cell r="AA711" t="str">
            <v>未收</v>
          </cell>
        </row>
        <row r="712">
          <cell r="B712" t="str">
            <v>ACACIA LIBRA</v>
          </cell>
          <cell r="C712" t="str">
            <v>SKR</v>
          </cell>
          <cell r="F712" t="str">
            <v>final</v>
          </cell>
          <cell r="I712" t="str">
            <v>2019.12.31-2020.01.01</v>
          </cell>
          <cell r="V712">
            <v>3000</v>
          </cell>
          <cell r="AA712" t="str">
            <v>待收</v>
          </cell>
        </row>
        <row r="713">
          <cell r="B713" t="str">
            <v>ACACIA VIRGO</v>
          </cell>
          <cell r="C713" t="str">
            <v>Heung-A</v>
          </cell>
          <cell r="F713" t="str">
            <v>第07期</v>
          </cell>
          <cell r="I713" t="str">
            <v>2020.01.02-2020.01.17</v>
          </cell>
          <cell r="V713">
            <v>89140.92</v>
          </cell>
          <cell r="Y713" t="str">
            <v>2020.01.08</v>
          </cell>
          <cell r="AA713" t="str">
            <v>已收</v>
          </cell>
          <cell r="AB713">
            <v>3</v>
          </cell>
        </row>
        <row r="714">
          <cell r="B714" t="str">
            <v>ACACIA HAWK</v>
          </cell>
          <cell r="C714" t="str">
            <v>CMS</v>
          </cell>
          <cell r="F714" t="str">
            <v>第48期</v>
          </cell>
          <cell r="I714" t="str">
            <v>2020.01.03-2020.01.18</v>
          </cell>
          <cell r="V714">
            <v>75542.465753424651</v>
          </cell>
          <cell r="Y714" t="str">
            <v>2020.01.02</v>
          </cell>
          <cell r="AA714" t="str">
            <v>已收</v>
          </cell>
          <cell r="AB714">
            <v>2</v>
          </cell>
        </row>
        <row r="715">
          <cell r="B715" t="str">
            <v>ACACIA MING</v>
          </cell>
          <cell r="C715" t="str">
            <v>KMTC</v>
          </cell>
          <cell r="F715" t="str">
            <v>第08期</v>
          </cell>
          <cell r="I715" t="str">
            <v>2020.01.04-2020.01.19</v>
          </cell>
          <cell r="V715">
            <v>74762.5</v>
          </cell>
          <cell r="Y715" t="str">
            <v>2020.01.02</v>
          </cell>
          <cell r="AA715" t="str">
            <v>已收</v>
          </cell>
          <cell r="AB715">
            <v>2</v>
          </cell>
        </row>
        <row r="716">
          <cell r="B716" t="str">
            <v>OPDR LISBOA</v>
          </cell>
          <cell r="C716" t="str">
            <v>STM</v>
          </cell>
          <cell r="F716" t="str">
            <v>prefinal</v>
          </cell>
          <cell r="I716" t="str">
            <v>2020.01.05-2020.01.12</v>
          </cell>
          <cell r="V716">
            <v>-94963.410666666678</v>
          </cell>
          <cell r="AA716" t="str">
            <v>未收</v>
          </cell>
        </row>
        <row r="717">
          <cell r="B717" t="str">
            <v>OPDR LISBOA</v>
          </cell>
          <cell r="C717" t="str">
            <v>STM</v>
          </cell>
          <cell r="F717" t="str">
            <v>final</v>
          </cell>
          <cell r="I717" t="str">
            <v>2020.01.05-2020.01.12</v>
          </cell>
          <cell r="V717">
            <v>3000</v>
          </cell>
          <cell r="AA717" t="str">
            <v>待收</v>
          </cell>
        </row>
        <row r="718">
          <cell r="B718" t="str">
            <v>Heung-A Singapore</v>
          </cell>
          <cell r="C718" t="str">
            <v>SNL</v>
          </cell>
          <cell r="F718" t="str">
            <v>第06期</v>
          </cell>
          <cell r="I718" t="str">
            <v>2020.01.05-2020.01.20</v>
          </cell>
          <cell r="V718">
            <v>79825</v>
          </cell>
          <cell r="Y718" t="str">
            <v>2020.01.10</v>
          </cell>
          <cell r="AA718" t="str">
            <v>已收</v>
          </cell>
          <cell r="AB718">
            <v>3</v>
          </cell>
        </row>
        <row r="719">
          <cell r="B719" t="str">
            <v>ACACIA MAKOTO</v>
          </cell>
          <cell r="C719" t="str">
            <v>STM</v>
          </cell>
          <cell r="F719" t="str">
            <v>第38期</v>
          </cell>
          <cell r="I719" t="str">
            <v>2020.01.05-2020.01.20</v>
          </cell>
          <cell r="V719">
            <v>91200</v>
          </cell>
          <cell r="Y719" t="str">
            <v>2020.01.10</v>
          </cell>
          <cell r="AA719" t="str">
            <v>已收</v>
          </cell>
          <cell r="AB719">
            <v>3</v>
          </cell>
        </row>
        <row r="720">
          <cell r="B720" t="str">
            <v>JRS CARINA</v>
          </cell>
          <cell r="C720" t="str">
            <v>CCL</v>
          </cell>
          <cell r="F720" t="str">
            <v>第38期</v>
          </cell>
          <cell r="I720" t="str">
            <v>2020.01.06-2020.01.21</v>
          </cell>
          <cell r="V720">
            <v>70600</v>
          </cell>
          <cell r="Y720" t="str">
            <v>2020.01.07</v>
          </cell>
          <cell r="AA720" t="str">
            <v>已收</v>
          </cell>
          <cell r="AB720">
            <v>2</v>
          </cell>
        </row>
        <row r="721">
          <cell r="B721" t="str">
            <v xml:space="preserve">Heung-A Jakarta </v>
          </cell>
          <cell r="C721" t="str">
            <v>Heung-A</v>
          </cell>
          <cell r="F721" t="str">
            <v>第42期</v>
          </cell>
          <cell r="I721" t="str">
            <v>2020.01.09-2020.01.24</v>
          </cell>
          <cell r="V721">
            <v>80728.125</v>
          </cell>
          <cell r="Y721" t="str">
            <v>2020.01.09</v>
          </cell>
          <cell r="AA721" t="str">
            <v>已收</v>
          </cell>
          <cell r="AB721">
            <v>3</v>
          </cell>
        </row>
        <row r="722">
          <cell r="B722" t="str">
            <v>JRS CORVUS</v>
          </cell>
          <cell r="C722" t="str">
            <v>HEDE</v>
          </cell>
          <cell r="F722" t="str">
            <v>第05期</v>
          </cell>
          <cell r="I722" t="str">
            <v>2020.01.11-2020.01.26</v>
          </cell>
          <cell r="V722">
            <v>79486</v>
          </cell>
          <cell r="AA722" t="str">
            <v>未收</v>
          </cell>
        </row>
        <row r="723">
          <cell r="B723" t="str">
            <v>ACACIA LIBRA</v>
          </cell>
          <cell r="C723" t="str">
            <v>STM</v>
          </cell>
          <cell r="F723" t="str">
            <v>第01期</v>
          </cell>
          <cell r="I723" t="str">
            <v>2020.01.10-2020.01.25</v>
          </cell>
          <cell r="V723">
            <v>278354.66000000003</v>
          </cell>
          <cell r="AA723" t="str">
            <v>未收</v>
          </cell>
        </row>
        <row r="724">
          <cell r="B724" t="str">
            <v>ACACIA LAN</v>
          </cell>
          <cell r="C724" t="str">
            <v>STM</v>
          </cell>
          <cell r="F724" t="str">
            <v>第04期</v>
          </cell>
          <cell r="I724" t="str">
            <v>2020.01.12-2020.01.27</v>
          </cell>
          <cell r="V724">
            <v>60650</v>
          </cell>
          <cell r="AA724" t="str">
            <v>未收</v>
          </cell>
        </row>
        <row r="725">
          <cell r="B725" t="str">
            <v>ACACIA TAURUS</v>
          </cell>
          <cell r="C725" t="str">
            <v>STM</v>
          </cell>
          <cell r="F725" t="str">
            <v>第38期</v>
          </cell>
          <cell r="I725" t="str">
            <v>2020.01.13-2020.01.28</v>
          </cell>
          <cell r="V725">
            <v>59470.85</v>
          </cell>
          <cell r="Y725" t="str">
            <v>2020.01.21</v>
          </cell>
          <cell r="AA725" t="str">
            <v>已收</v>
          </cell>
          <cell r="AB725">
            <v>5</v>
          </cell>
        </row>
        <row r="726">
          <cell r="B726" t="str">
            <v>Heung-A Manila</v>
          </cell>
          <cell r="C726" t="str">
            <v>SCP</v>
          </cell>
          <cell r="F726" t="str">
            <v>第26期</v>
          </cell>
          <cell r="I726" t="str">
            <v>2020.01.13-2020.01.28</v>
          </cell>
          <cell r="V726">
            <v>73147.260273972599</v>
          </cell>
          <cell r="Y726" t="str">
            <v>2020.01.17</v>
          </cell>
          <cell r="AA726" t="str">
            <v>已收</v>
          </cell>
          <cell r="AB726">
            <v>5</v>
          </cell>
        </row>
        <row r="727">
          <cell r="B727" t="str">
            <v>ACACIA VIRGO</v>
          </cell>
          <cell r="C727" t="str">
            <v>Heung-A</v>
          </cell>
          <cell r="F727" t="str">
            <v>PREFINAL</v>
          </cell>
          <cell r="I727" t="str">
            <v>2020.01.17-2020.01.27</v>
          </cell>
          <cell r="V727">
            <v>132588.49141666666</v>
          </cell>
          <cell r="AA727" t="str">
            <v>未收</v>
          </cell>
        </row>
        <row r="728">
          <cell r="B728" t="str">
            <v>ACACIA HAWK</v>
          </cell>
          <cell r="C728" t="str">
            <v>CMS</v>
          </cell>
          <cell r="F728" t="str">
            <v>第49期</v>
          </cell>
          <cell r="I728" t="str">
            <v>2020.01.18-2020.02.02</v>
          </cell>
          <cell r="V728">
            <v>75542.465753424651</v>
          </cell>
          <cell r="AA728" t="str">
            <v>未收</v>
          </cell>
        </row>
        <row r="729">
          <cell r="B729" t="str">
            <v>ACACIA MING</v>
          </cell>
          <cell r="C729" t="str">
            <v>KMTC</v>
          </cell>
          <cell r="F729" t="str">
            <v>第09期</v>
          </cell>
          <cell r="I729" t="str">
            <v>2020.01.19-2020.02.03</v>
          </cell>
          <cell r="V729">
            <v>74762.5</v>
          </cell>
          <cell r="Y729" t="str">
            <v>2020.01.16</v>
          </cell>
          <cell r="AA729" t="str">
            <v>已收</v>
          </cell>
          <cell r="AB729">
            <v>4</v>
          </cell>
        </row>
        <row r="730">
          <cell r="B730" t="str">
            <v>OPDR LISBOA</v>
          </cell>
          <cell r="C730" t="str">
            <v>APL</v>
          </cell>
          <cell r="F730" t="str">
            <v>第01期</v>
          </cell>
          <cell r="I730" t="str">
            <v>2020.01.19-2020.02.03</v>
          </cell>
          <cell r="V730">
            <v>73435.273972602736</v>
          </cell>
          <cell r="AA730" t="str">
            <v>未收</v>
          </cell>
        </row>
        <row r="731">
          <cell r="B731" t="str">
            <v>Heung-A Singapore</v>
          </cell>
          <cell r="C731" t="str">
            <v>SNL</v>
          </cell>
          <cell r="F731" t="str">
            <v>第07期</v>
          </cell>
          <cell r="I731" t="str">
            <v>2020.01.20-2020.02.04</v>
          </cell>
          <cell r="V731">
            <v>79825</v>
          </cell>
          <cell r="AA731" t="str">
            <v>未收</v>
          </cell>
        </row>
        <row r="732">
          <cell r="B732" t="str">
            <v>ACACIA MAKOTO</v>
          </cell>
          <cell r="C732" t="str">
            <v>STM</v>
          </cell>
          <cell r="F732" t="str">
            <v>第39期</v>
          </cell>
          <cell r="I732" t="str">
            <v>2020.01.20-2020.02.04</v>
          </cell>
          <cell r="V732">
            <v>89536.36</v>
          </cell>
          <cell r="AA732" t="str">
            <v>未收</v>
          </cell>
        </row>
        <row r="733">
          <cell r="B733" t="str">
            <v>JRS CARINA</v>
          </cell>
          <cell r="C733" t="str">
            <v>CCL</v>
          </cell>
          <cell r="F733" t="str">
            <v>第39期</v>
          </cell>
          <cell r="I733" t="str">
            <v>2020.01.21-2020.02.05</v>
          </cell>
          <cell r="V733">
            <v>70600</v>
          </cell>
          <cell r="AA733" t="str">
            <v>未收</v>
          </cell>
        </row>
        <row r="734">
          <cell r="B734" t="str">
            <v xml:space="preserve">Heung-A Jakarta </v>
          </cell>
          <cell r="C734" t="str">
            <v>Heung-A</v>
          </cell>
          <cell r="F734" t="str">
            <v>第43期</v>
          </cell>
          <cell r="I734" t="str">
            <v>2020.01.24-2020.02.08</v>
          </cell>
          <cell r="V734">
            <v>80728.125</v>
          </cell>
          <cell r="AA734" t="str">
            <v>未收</v>
          </cell>
        </row>
        <row r="735">
          <cell r="B735" t="str">
            <v>ACACIA ARIES</v>
          </cell>
          <cell r="C735" t="str">
            <v>STM</v>
          </cell>
          <cell r="F735" t="str">
            <v>第01期</v>
          </cell>
          <cell r="I735" t="str">
            <v>2020.01.25</v>
          </cell>
          <cell r="V735">
            <v>33862.916666666672</v>
          </cell>
          <cell r="AA735" t="str">
            <v>未收</v>
          </cell>
        </row>
        <row r="736">
          <cell r="B736" t="str">
            <v>JRS CORVUS</v>
          </cell>
          <cell r="C736" t="str">
            <v>HEDE</v>
          </cell>
          <cell r="F736" t="str">
            <v>第06期</v>
          </cell>
          <cell r="I736" t="str">
            <v>2020.01.26-2020.02.10</v>
          </cell>
          <cell r="V736">
            <v>76529.402000000002</v>
          </cell>
          <cell r="AA736" t="str">
            <v>未收</v>
          </cell>
        </row>
        <row r="737">
          <cell r="B737" t="str">
            <v>ACACIA LIBRA</v>
          </cell>
          <cell r="C737" t="str">
            <v>STM</v>
          </cell>
          <cell r="F737" t="str">
            <v>第02期</v>
          </cell>
          <cell r="I737" t="str">
            <v>2020.01.25-2020.02.09</v>
          </cell>
          <cell r="V737">
            <v>90650</v>
          </cell>
          <cell r="AA737" t="str">
            <v>未收</v>
          </cell>
        </row>
        <row r="738">
          <cell r="B738" t="str">
            <v>ACACIA LAN</v>
          </cell>
          <cell r="C738" t="str">
            <v>STM</v>
          </cell>
          <cell r="F738" t="str">
            <v>第05期</v>
          </cell>
          <cell r="I738" t="str">
            <v>2020.01.27-2020.02.11</v>
          </cell>
          <cell r="V738">
            <v>60650</v>
          </cell>
          <cell r="AA738" t="str">
            <v>未收</v>
          </cell>
        </row>
        <row r="739">
          <cell r="B739" t="str">
            <v>ACACIA TAURUS</v>
          </cell>
          <cell r="C739" t="str">
            <v>STM</v>
          </cell>
          <cell r="F739" t="str">
            <v>第39期</v>
          </cell>
          <cell r="I739" t="str">
            <v>2020.01.28-2020.02.12</v>
          </cell>
          <cell r="V739">
            <v>60650</v>
          </cell>
          <cell r="AA739" t="str">
            <v>未收</v>
          </cell>
        </row>
        <row r="740">
          <cell r="B740" t="str">
            <v>Heung-A Manila</v>
          </cell>
          <cell r="C740" t="str">
            <v>SCP</v>
          </cell>
          <cell r="F740" t="str">
            <v>第27期</v>
          </cell>
          <cell r="I740" t="str">
            <v>2020.01.28-2020.02.12</v>
          </cell>
          <cell r="V740">
            <v>81147.260273972599</v>
          </cell>
          <cell r="AA740" t="str">
            <v>未收</v>
          </cell>
        </row>
        <row r="741">
          <cell r="B741" t="str">
            <v>ACACIA HAWK</v>
          </cell>
          <cell r="C741" t="str">
            <v>CMS</v>
          </cell>
          <cell r="F741" t="str">
            <v>第50期</v>
          </cell>
          <cell r="I741" t="str">
            <v>2020.02.02-2020.02.17</v>
          </cell>
          <cell r="V741">
            <v>75542.465753424651</v>
          </cell>
          <cell r="AA741" t="str">
            <v>未收</v>
          </cell>
        </row>
        <row r="742">
          <cell r="B742" t="str">
            <v>ACACIA MING</v>
          </cell>
          <cell r="C742" t="str">
            <v>KMTC</v>
          </cell>
          <cell r="F742" t="str">
            <v>第10期</v>
          </cell>
          <cell r="I742" t="str">
            <v>2020.02.03-2020.02.18</v>
          </cell>
          <cell r="V742">
            <v>74762.5</v>
          </cell>
          <cell r="AA742" t="str">
            <v>未收</v>
          </cell>
        </row>
        <row r="743">
          <cell r="B743" t="str">
            <v>OPDR LISBOA</v>
          </cell>
          <cell r="C743" t="str">
            <v>APL</v>
          </cell>
          <cell r="F743" t="str">
            <v>第02期</v>
          </cell>
          <cell r="I743" t="str">
            <v>2020.02.03-2020.02.18</v>
          </cell>
          <cell r="V743">
            <v>131922.47936986299</v>
          </cell>
          <cell r="AA743" t="str">
            <v>未收</v>
          </cell>
        </row>
        <row r="744">
          <cell r="B744" t="str">
            <v>Heung-A Singapore</v>
          </cell>
          <cell r="C744" t="str">
            <v>SNL</v>
          </cell>
          <cell r="F744" t="str">
            <v>第08期</v>
          </cell>
          <cell r="I744" t="str">
            <v>2020.02.04-2020.02.19</v>
          </cell>
          <cell r="V744">
            <v>79825</v>
          </cell>
          <cell r="AA744" t="str">
            <v>未收</v>
          </cell>
        </row>
        <row r="745">
          <cell r="B745" t="str">
            <v>ACACIA MAKOTO</v>
          </cell>
          <cell r="C745" t="str">
            <v>STM</v>
          </cell>
          <cell r="F745" t="str">
            <v>第40期</v>
          </cell>
          <cell r="I745" t="str">
            <v>2020.02.04-2020.02.19</v>
          </cell>
          <cell r="V745">
            <v>91200</v>
          </cell>
          <cell r="AA745" t="str">
            <v>未收</v>
          </cell>
        </row>
        <row r="746">
          <cell r="B746" t="str">
            <v>JRS CARINA</v>
          </cell>
          <cell r="C746" t="str">
            <v>CCL</v>
          </cell>
          <cell r="F746" t="str">
            <v>第40期</v>
          </cell>
          <cell r="I746" t="str">
            <v>2020.02.05-2020.02.20</v>
          </cell>
          <cell r="V746">
            <v>70600</v>
          </cell>
          <cell r="AA746" t="str">
            <v>未收</v>
          </cell>
        </row>
        <row r="747">
          <cell r="B747" t="str">
            <v>ACACIA VIRGO</v>
          </cell>
          <cell r="C747" t="str">
            <v>STM</v>
          </cell>
          <cell r="F747" t="str">
            <v>第01期</v>
          </cell>
          <cell r="I747" t="str">
            <v>2020.02.08-2020.02.22</v>
          </cell>
          <cell r="V747">
            <v>84653.333333333343</v>
          </cell>
          <cell r="AA747" t="str">
            <v>未收</v>
          </cell>
        </row>
        <row r="748">
          <cell r="B748" t="str">
            <v xml:space="preserve">Heung-A Jakarta </v>
          </cell>
          <cell r="C748" t="str">
            <v>Heung-A</v>
          </cell>
          <cell r="F748" t="str">
            <v>第44期</v>
          </cell>
          <cell r="I748" t="str">
            <v>2020.02.08-2020.02.23</v>
          </cell>
          <cell r="V748">
            <v>80728.125</v>
          </cell>
          <cell r="AA748" t="str">
            <v>未收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Y7"/>
  <sheetViews>
    <sheetView showZeros="0" workbookViewId="0">
      <selection activeCell="F7" sqref="F7"/>
    </sheetView>
  </sheetViews>
  <sheetFormatPr defaultColWidth="12.875" defaultRowHeight="18.75" customHeight="1"/>
  <cols>
    <col min="1" max="1" width="5.625" style="1" customWidth="1"/>
    <col min="2" max="2" width="7" style="1" customWidth="1"/>
    <col min="3" max="3" width="9.125" style="1" customWidth="1"/>
    <col min="4" max="4" width="7" style="1" customWidth="1"/>
    <col min="5" max="16" width="6.125" style="1" customWidth="1"/>
    <col min="17" max="16384" width="12.875" style="1"/>
  </cols>
  <sheetData>
    <row r="2" spans="1:25" s="2" customFormat="1" ht="18.75" customHeight="1">
      <c r="A2" s="6"/>
      <c r="B2" s="215"/>
      <c r="C2" s="216"/>
      <c r="D2" s="5"/>
      <c r="E2" s="212" t="e">
        <f>'MOV（旧'!#REF!</f>
        <v>#REF!</v>
      </c>
      <c r="F2" s="213"/>
      <c r="G2" s="214"/>
      <c r="H2" s="212" t="e">
        <f>'MOV（旧'!#REF!</f>
        <v>#REF!</v>
      </c>
      <c r="I2" s="213"/>
      <c r="J2" s="214"/>
      <c r="K2" s="212" t="e">
        <f>'MOV（旧'!#REF!</f>
        <v>#REF!</v>
      </c>
      <c r="L2" s="213"/>
      <c r="M2" s="214"/>
      <c r="N2" s="212" t="e">
        <f>'MOV（旧'!#REF!</f>
        <v>#REF!</v>
      </c>
      <c r="O2" s="213"/>
      <c r="P2" s="214"/>
    </row>
    <row r="3" spans="1:25" s="2" customFormat="1" ht="18.75" customHeight="1">
      <c r="A3" s="7" t="s">
        <v>2</v>
      </c>
      <c r="B3" s="15" t="s">
        <v>3</v>
      </c>
      <c r="C3" s="8" t="s">
        <v>4</v>
      </c>
      <c r="D3" s="8" t="s">
        <v>5</v>
      </c>
      <c r="E3" s="8" t="e">
        <f>'MOV（旧'!#REF!</f>
        <v>#REF!</v>
      </c>
      <c r="F3" s="8" t="e">
        <f>'MOV（旧'!#REF!</f>
        <v>#REF!</v>
      </c>
      <c r="G3" s="8" t="e">
        <f>'MOV（旧'!#REF!</f>
        <v>#REF!</v>
      </c>
      <c r="H3" s="8" t="e">
        <f>'MOV（旧'!#REF!</f>
        <v>#REF!</v>
      </c>
      <c r="I3" s="8" t="e">
        <f>'MOV（旧'!#REF!</f>
        <v>#REF!</v>
      </c>
      <c r="J3" s="8" t="e">
        <f>'MOV（旧'!#REF!</f>
        <v>#REF!</v>
      </c>
      <c r="K3" s="8" t="e">
        <f>'MOV（旧'!#REF!</f>
        <v>#REF!</v>
      </c>
      <c r="L3" s="8" t="e">
        <f>'MOV（旧'!#REF!</f>
        <v>#REF!</v>
      </c>
      <c r="M3" s="8" t="e">
        <f>'MOV（旧'!#REF!</f>
        <v>#REF!</v>
      </c>
      <c r="N3" s="8" t="e">
        <f>'MOV（旧'!#REF!</f>
        <v>#REF!</v>
      </c>
      <c r="O3" s="8" t="e">
        <f>'MOV（旧'!#REF!</f>
        <v>#REF!</v>
      </c>
      <c r="P3" s="13" t="e">
        <f>'MOV（旧'!#REF!</f>
        <v>#REF!</v>
      </c>
    </row>
    <row r="4" spans="1:25" s="2" customFormat="1" ht="18.75" customHeight="1">
      <c r="A4" s="10" t="e">
        <f>'MOV（旧'!#REF!</f>
        <v>#REF!</v>
      </c>
      <c r="B4" s="16" t="e">
        <f>'MOV（旧'!#REF!</f>
        <v>#REF!</v>
      </c>
      <c r="C4" s="11" t="e">
        <f>'MOV（旧'!#REF!</f>
        <v>#REF!</v>
      </c>
      <c r="D4" s="11" t="e">
        <f>'MOV（旧'!#REF!</f>
        <v>#REF!</v>
      </c>
      <c r="E4" s="17" t="e">
        <f>'MOV（旧'!#REF!</f>
        <v>#REF!</v>
      </c>
      <c r="F4" s="17" t="e">
        <f>'MOV（旧'!#REF!</f>
        <v>#REF!</v>
      </c>
      <c r="G4" s="17" t="e">
        <f>'MOV（旧'!#REF!</f>
        <v>#REF!</v>
      </c>
      <c r="H4" s="4" t="e">
        <f>'MOV（旧'!#REF!</f>
        <v>#REF!</v>
      </c>
      <c r="I4" s="4" t="e">
        <f>'MOV（旧'!#REF!</f>
        <v>#REF!</v>
      </c>
      <c r="J4" s="4" t="e">
        <f>'MOV（旧'!#REF!</f>
        <v>#REF!</v>
      </c>
      <c r="K4" s="4" t="e">
        <f>'MOV（旧'!#REF!</f>
        <v>#REF!</v>
      </c>
      <c r="L4" s="4" t="e">
        <f>'MOV（旧'!#REF!</f>
        <v>#REF!</v>
      </c>
      <c r="M4" s="4" t="e">
        <f>'MOV（旧'!#REF!</f>
        <v>#REF!</v>
      </c>
      <c r="N4" s="17" t="e">
        <f>'MOV（旧'!#REF!</f>
        <v>#REF!</v>
      </c>
      <c r="O4" s="17" t="e">
        <f>'MOV（旧'!#REF!</f>
        <v>#REF!</v>
      </c>
      <c r="P4" s="18" t="e">
        <f>'MOV（旧'!#REF!</f>
        <v>#REF!</v>
      </c>
    </row>
    <row r="5" spans="1:25" s="5" customFormat="1" ht="24.75" customHeight="1">
      <c r="A5" s="14"/>
      <c r="B5" s="215"/>
      <c r="C5" s="216"/>
      <c r="E5" s="212" t="e">
        <f>'MOV（旧'!#REF!</f>
        <v>#REF!</v>
      </c>
      <c r="F5" s="213"/>
      <c r="G5" s="214"/>
      <c r="H5" s="212" t="e">
        <f>'MOV（旧'!#REF!</f>
        <v>#REF!</v>
      </c>
      <c r="I5" s="213"/>
      <c r="J5" s="214"/>
      <c r="K5" s="217" t="e">
        <f>'MOV（旧'!#REF!</f>
        <v>#REF!</v>
      </c>
      <c r="L5" s="218"/>
      <c r="M5" s="219"/>
      <c r="N5" s="217" t="e">
        <f>'MOV（旧'!#REF!</f>
        <v>#REF!</v>
      </c>
      <c r="O5" s="218"/>
      <c r="P5" s="219"/>
    </row>
    <row r="6" spans="1:25" s="5" customFormat="1" ht="24.75" customHeight="1">
      <c r="A6" s="7" t="e">
        <f>'MOV（旧'!#REF!</f>
        <v>#REF!</v>
      </c>
      <c r="B6" s="15" t="e">
        <f>'MOV（旧'!#REF!</f>
        <v>#REF!</v>
      </c>
      <c r="C6" s="8" t="e">
        <f>'MOV（旧'!#REF!</f>
        <v>#REF!</v>
      </c>
      <c r="D6" s="8" t="e">
        <f>'MOV（旧'!#REF!</f>
        <v>#REF!</v>
      </c>
      <c r="E6" s="8" t="e">
        <f>'MOV（旧'!#REF!</f>
        <v>#REF!</v>
      </c>
      <c r="F6" s="8" t="e">
        <f>'MOV（旧'!#REF!</f>
        <v>#REF!</v>
      </c>
      <c r="G6" s="8" t="e">
        <f>'MOV（旧'!#REF!</f>
        <v>#REF!</v>
      </c>
      <c r="H6" s="8" t="e">
        <f>'MOV（旧'!#REF!</f>
        <v>#REF!</v>
      </c>
      <c r="I6" s="8" t="e">
        <f>'MOV（旧'!#REF!</f>
        <v>#REF!</v>
      </c>
      <c r="J6" s="8" t="e">
        <f>'MOV（旧'!#REF!</f>
        <v>#REF!</v>
      </c>
      <c r="K6" s="8" t="e">
        <f>'MOV（旧'!#REF!</f>
        <v>#REF!</v>
      </c>
      <c r="L6" s="8" t="e">
        <f>'MOV（旧'!#REF!</f>
        <v>#REF!</v>
      </c>
      <c r="M6" s="8" t="e">
        <f>'MOV（旧'!#REF!</f>
        <v>#REF!</v>
      </c>
      <c r="N6" s="8" t="e">
        <f>'MOV（旧'!#REF!</f>
        <v>#REF!</v>
      </c>
      <c r="O6" s="8" t="e">
        <f>'MOV（旧'!#REF!</f>
        <v>#REF!</v>
      </c>
      <c r="P6" s="8" t="e">
        <f>'MOV（旧'!#REF!</f>
        <v>#REF!</v>
      </c>
    </row>
    <row r="7" spans="1:25" s="5" customFormat="1" ht="24.75" customHeight="1">
      <c r="A7" s="10" t="e">
        <f>'MOV（旧'!#REF!</f>
        <v>#REF!</v>
      </c>
      <c r="B7" s="16" t="e">
        <f>'MOV（旧'!#REF!</f>
        <v>#REF!</v>
      </c>
      <c r="C7" s="11" t="e">
        <f>'MOV（旧'!#REF!</f>
        <v>#REF!</v>
      </c>
      <c r="D7" s="11" t="e">
        <f>'MOV（旧'!#REF!</f>
        <v>#REF!</v>
      </c>
      <c r="E7" s="3" t="e">
        <f>'MOV（旧'!#REF!</f>
        <v>#REF!</v>
      </c>
      <c r="F7" s="3" t="e">
        <f>'MOV（旧'!#REF!</f>
        <v>#REF!</v>
      </c>
      <c r="G7" s="3" t="e">
        <f>'MOV（旧'!#REF!</f>
        <v>#REF!</v>
      </c>
      <c r="H7" s="3" t="e">
        <f>'MOV（旧'!#REF!</f>
        <v>#REF!</v>
      </c>
      <c r="I7" s="3" t="e">
        <f>'MOV（旧'!#REF!</f>
        <v>#REF!</v>
      </c>
      <c r="J7" s="3" t="e">
        <f>'MOV（旧'!#REF!</f>
        <v>#REF!</v>
      </c>
      <c r="K7" s="4" t="e">
        <f>'MOV（旧'!#REF!</f>
        <v>#REF!</v>
      </c>
      <c r="L7" s="4" t="e">
        <f>'MOV（旧'!#REF!</f>
        <v>#REF!</v>
      </c>
      <c r="M7" s="4" t="e">
        <f>'MOV（旧'!#REF!</f>
        <v>#REF!</v>
      </c>
      <c r="N7" s="4" t="e">
        <f>'MOV（旧'!#REF!</f>
        <v>#REF!</v>
      </c>
      <c r="O7" s="4" t="e">
        <f>'MOV（旧'!#REF!</f>
        <v>#REF!</v>
      </c>
      <c r="P7" s="4" t="e">
        <f>'MOV（旧'!#REF!</f>
        <v>#REF!</v>
      </c>
      <c r="Q7" s="12"/>
      <c r="R7" s="12"/>
      <c r="S7" s="9"/>
      <c r="T7" s="9"/>
      <c r="U7" s="9"/>
      <c r="V7" s="9"/>
      <c r="W7" s="9"/>
      <c r="X7" s="9"/>
      <c r="Y7" s="9"/>
    </row>
  </sheetData>
  <mergeCells count="10">
    <mergeCell ref="N2:P2"/>
    <mergeCell ref="B5:C5"/>
    <mergeCell ref="E5:G5"/>
    <mergeCell ref="H5:J5"/>
    <mergeCell ref="K5:M5"/>
    <mergeCell ref="N5:P5"/>
    <mergeCell ref="B2:C2"/>
    <mergeCell ref="E2:G2"/>
    <mergeCell ref="H2:J2"/>
    <mergeCell ref="K2:M2"/>
  </mergeCells>
  <phoneticPr fontId="8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82"/>
  <sheetViews>
    <sheetView showGridLines="0" showZeros="0" tabSelected="1" topLeftCell="A43" zoomScaleNormal="100" workbookViewId="0">
      <selection activeCell="L75" sqref="L75"/>
    </sheetView>
  </sheetViews>
  <sheetFormatPr defaultRowHeight="24.75" customHeight="1"/>
  <cols>
    <col min="1" max="1" width="3.875" style="179" customWidth="1"/>
    <col min="2" max="2" width="6.375" style="179" customWidth="1"/>
    <col min="3" max="3" width="11.875" style="179" customWidth="1"/>
    <col min="4" max="4" width="15.625" style="179" customWidth="1"/>
    <col min="5" max="5" width="10.375" style="179" customWidth="1"/>
    <col min="6" max="35" width="12.375" style="179" customWidth="1"/>
    <col min="36" max="16384" width="9" style="179"/>
  </cols>
  <sheetData>
    <row r="1" spans="1:38" ht="24.7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38" ht="12.75" customHeight="1">
      <c r="A2" s="172"/>
      <c r="B2" s="181"/>
      <c r="C2" s="181">
        <f ca="1">NOW()</f>
        <v>45016.438736458331</v>
      </c>
      <c r="D2" s="180"/>
      <c r="E2" s="172"/>
      <c r="F2" s="228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150"/>
      <c r="R2" s="150"/>
      <c r="S2" s="150"/>
      <c r="T2" s="172"/>
      <c r="U2" s="172"/>
      <c r="V2" s="172"/>
      <c r="W2" s="172"/>
      <c r="X2" s="172"/>
      <c r="Y2" s="172"/>
      <c r="Z2" s="172"/>
    </row>
    <row r="3" spans="1:38" ht="12" customHeight="1">
      <c r="A3" s="172"/>
      <c r="B3" s="172"/>
      <c r="C3" s="172"/>
      <c r="D3" s="172"/>
      <c r="E3" s="172"/>
      <c r="F3" s="228" t="s">
        <v>205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T3" s="172"/>
      <c r="U3" s="172"/>
      <c r="V3" s="172"/>
      <c r="W3" s="172"/>
      <c r="X3" s="172"/>
      <c r="Y3" s="172"/>
      <c r="Z3" s="172"/>
    </row>
    <row r="4" spans="1:38" ht="12.75" customHeight="1" thickBot="1">
      <c r="A4" s="172"/>
      <c r="B4" s="172"/>
      <c r="C4" s="172"/>
      <c r="D4" s="172"/>
      <c r="E4" s="202"/>
      <c r="F4" s="229"/>
      <c r="G4" s="229"/>
      <c r="H4" s="229"/>
      <c r="I4" s="229"/>
      <c r="J4" s="229"/>
      <c r="K4" s="229"/>
      <c r="L4" s="202"/>
      <c r="M4" s="202"/>
      <c r="N4" s="187"/>
      <c r="O4" s="20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pans="1:38" ht="12.75" customHeight="1" thickBot="1">
      <c r="A5" s="150"/>
      <c r="B5" s="150"/>
      <c r="C5" s="150"/>
      <c r="D5" s="150"/>
      <c r="E5" s="150"/>
      <c r="F5" s="154"/>
      <c r="G5" s="164" t="s">
        <v>6</v>
      </c>
      <c r="H5" s="164"/>
      <c r="I5" s="154"/>
      <c r="J5" s="164" t="s">
        <v>10</v>
      </c>
      <c r="K5" s="164"/>
      <c r="L5" s="154"/>
      <c r="M5" s="164" t="s">
        <v>11</v>
      </c>
      <c r="N5" s="164"/>
      <c r="O5" s="178"/>
      <c r="P5" s="177" t="s">
        <v>6</v>
      </c>
      <c r="Q5" s="176"/>
      <c r="R5" s="150"/>
      <c r="S5" s="150"/>
      <c r="T5" s="150"/>
    </row>
    <row r="6" spans="1:38" ht="12.75" customHeight="1" thickBot="1">
      <c r="A6" s="144" t="s">
        <v>13</v>
      </c>
      <c r="B6" s="144" t="s">
        <v>2</v>
      </c>
      <c r="C6" s="144" t="s">
        <v>3</v>
      </c>
      <c r="D6" s="144" t="s">
        <v>4</v>
      </c>
      <c r="E6" s="143" t="s">
        <v>5</v>
      </c>
      <c r="F6" s="184" t="s">
        <v>7</v>
      </c>
      <c r="G6" s="161" t="s">
        <v>8</v>
      </c>
      <c r="H6" s="161" t="s">
        <v>209</v>
      </c>
      <c r="I6" s="161" t="s">
        <v>7</v>
      </c>
      <c r="J6" s="161" t="s">
        <v>8</v>
      </c>
      <c r="K6" s="161" t="s">
        <v>9</v>
      </c>
      <c r="L6" s="161" t="s">
        <v>7</v>
      </c>
      <c r="M6" s="161" t="s">
        <v>8</v>
      </c>
      <c r="N6" s="161" t="s">
        <v>9</v>
      </c>
      <c r="O6" s="136" t="s">
        <v>7</v>
      </c>
      <c r="P6" s="136" t="s">
        <v>8</v>
      </c>
      <c r="Q6" s="136" t="s">
        <v>9</v>
      </c>
      <c r="R6" s="143" t="s">
        <v>12</v>
      </c>
      <c r="S6" s="172"/>
      <c r="T6" s="172"/>
      <c r="U6" s="172"/>
      <c r="X6" s="172"/>
    </row>
    <row r="7" spans="1:38" s="131" customFormat="1" ht="12.75" customHeight="1" thickBot="1">
      <c r="A7" s="153">
        <v>1</v>
      </c>
      <c r="B7" s="136" t="s">
        <v>212</v>
      </c>
      <c r="C7" s="63" t="s">
        <v>244</v>
      </c>
      <c r="D7" s="61" t="s">
        <v>245</v>
      </c>
      <c r="E7" s="188" t="s">
        <v>255</v>
      </c>
      <c r="F7" s="191">
        <v>45015.625</v>
      </c>
      <c r="G7" s="190">
        <v>45016.020833333336</v>
      </c>
      <c r="H7" s="190">
        <v>45016.479166666664</v>
      </c>
      <c r="I7" s="190">
        <v>45016.479166666664</v>
      </c>
      <c r="J7" s="191"/>
      <c r="K7" s="191"/>
      <c r="L7" s="191"/>
      <c r="M7" s="191"/>
      <c r="N7" s="191"/>
      <c r="O7" s="191"/>
      <c r="P7" s="191"/>
      <c r="Q7" s="191"/>
      <c r="R7" s="195"/>
      <c r="S7" s="150"/>
      <c r="T7" s="150"/>
      <c r="U7" s="150"/>
      <c r="V7" s="150"/>
      <c r="W7" s="150"/>
      <c r="X7" s="150"/>
      <c r="Y7" s="150"/>
      <c r="Z7" s="150"/>
    </row>
    <row r="8" spans="1:38" s="131" customFormat="1" ht="12.75" customHeight="1" thickBot="1">
      <c r="A8" s="153"/>
      <c r="B8" s="136" t="s">
        <v>212</v>
      </c>
      <c r="C8" s="63" t="s">
        <v>244</v>
      </c>
      <c r="D8" s="61" t="s">
        <v>245</v>
      </c>
      <c r="E8" s="188" t="s">
        <v>251</v>
      </c>
      <c r="F8" s="191">
        <v>45008.25</v>
      </c>
      <c r="G8" s="191">
        <v>45009.520833333336</v>
      </c>
      <c r="H8" s="191">
        <v>45009.979166666664</v>
      </c>
      <c r="I8" s="191">
        <v>45012.291666666664</v>
      </c>
      <c r="J8" s="191">
        <v>45012.333333333336</v>
      </c>
      <c r="K8" s="191">
        <v>45012.75</v>
      </c>
      <c r="L8" s="191">
        <v>45012.791666666664</v>
      </c>
      <c r="M8" s="191">
        <v>45012.833333333336</v>
      </c>
      <c r="N8" s="191">
        <v>45013.4375</v>
      </c>
      <c r="O8" s="191">
        <v>45015.625</v>
      </c>
      <c r="P8" s="190">
        <v>45016.020833333336</v>
      </c>
      <c r="Q8" s="190">
        <v>45016.479166666664</v>
      </c>
      <c r="R8" s="195"/>
      <c r="S8" s="172"/>
      <c r="T8" s="172"/>
      <c r="U8" s="150"/>
      <c r="V8" s="150"/>
      <c r="W8" s="150"/>
      <c r="X8" s="150"/>
      <c r="Y8" s="150"/>
      <c r="Z8" s="150"/>
      <c r="AA8" s="150"/>
      <c r="AB8" s="150"/>
      <c r="AC8" s="150"/>
    </row>
    <row r="9" spans="1:38" ht="12.75" customHeight="1" thickBo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D9" s="172"/>
    </row>
    <row r="10" spans="1:38" ht="12.75" customHeight="1" thickBot="1">
      <c r="A10" s="150"/>
      <c r="B10" s="150"/>
      <c r="C10" s="150"/>
      <c r="D10" s="150"/>
      <c r="E10" s="150"/>
      <c r="F10" s="154"/>
      <c r="G10" s="164" t="s">
        <v>231</v>
      </c>
      <c r="H10" s="164"/>
      <c r="I10" s="154"/>
      <c r="J10" s="164" t="s">
        <v>14</v>
      </c>
      <c r="K10" s="164"/>
      <c r="L10" s="154"/>
      <c r="M10" s="164" t="s">
        <v>204</v>
      </c>
      <c r="N10" s="164"/>
      <c r="O10" s="178"/>
      <c r="P10" s="177" t="s">
        <v>231</v>
      </c>
      <c r="Q10" s="176"/>
      <c r="R10" s="150"/>
      <c r="S10" s="150"/>
      <c r="T10" s="172"/>
      <c r="U10" s="172"/>
      <c r="V10" s="172"/>
      <c r="W10" s="172"/>
      <c r="X10" s="172"/>
      <c r="Y10" s="172"/>
      <c r="Z10" s="172"/>
      <c r="AA10" s="172"/>
      <c r="AD10" s="172"/>
    </row>
    <row r="11" spans="1:38" ht="12.75" customHeight="1" thickBot="1">
      <c r="A11" s="144" t="s">
        <v>13</v>
      </c>
      <c r="B11" s="144" t="s">
        <v>2</v>
      </c>
      <c r="C11" s="144" t="s">
        <v>3</v>
      </c>
      <c r="D11" s="144" t="s">
        <v>225</v>
      </c>
      <c r="E11" s="143" t="s">
        <v>5</v>
      </c>
      <c r="F11" s="208" t="s">
        <v>7</v>
      </c>
      <c r="G11" s="161" t="s">
        <v>206</v>
      </c>
      <c r="H11" s="161" t="s">
        <v>209</v>
      </c>
      <c r="I11" s="161" t="s">
        <v>7</v>
      </c>
      <c r="J11" s="161" t="s">
        <v>8</v>
      </c>
      <c r="K11" s="161" t="s">
        <v>9</v>
      </c>
      <c r="L11" s="161" t="s">
        <v>7</v>
      </c>
      <c r="M11" s="161" t="s">
        <v>8</v>
      </c>
      <c r="N11" s="161" t="s">
        <v>209</v>
      </c>
      <c r="O11" s="136" t="s">
        <v>7</v>
      </c>
      <c r="P11" s="136" t="s">
        <v>8</v>
      </c>
      <c r="Q11" s="136" t="s">
        <v>9</v>
      </c>
      <c r="R11" s="143" t="s">
        <v>12</v>
      </c>
      <c r="S11" s="150"/>
      <c r="T11" s="172"/>
      <c r="U11" s="172"/>
      <c r="V11" s="172"/>
      <c r="W11" s="172"/>
      <c r="X11" s="172"/>
      <c r="Y11" s="172"/>
      <c r="Z11" s="172"/>
      <c r="AA11" s="172"/>
      <c r="AB11" s="163"/>
      <c r="AC11" s="163"/>
      <c r="AD11" s="172"/>
      <c r="AE11" s="163"/>
      <c r="AF11" s="163"/>
    </row>
    <row r="12" spans="1:38" ht="12.75" customHeight="1" thickBot="1">
      <c r="A12" s="153">
        <v>2</v>
      </c>
      <c r="B12" s="61" t="s">
        <v>217</v>
      </c>
      <c r="C12" s="63" t="s">
        <v>219</v>
      </c>
      <c r="D12" s="61" t="s">
        <v>220</v>
      </c>
      <c r="E12" s="188" t="s">
        <v>251</v>
      </c>
      <c r="F12" s="191">
        <v>45009</v>
      </c>
      <c r="G12" s="191">
        <v>45010.625</v>
      </c>
      <c r="H12" s="191">
        <v>45011.041666666664</v>
      </c>
      <c r="I12" s="192">
        <v>45013.708333333336</v>
      </c>
      <c r="J12" s="191">
        <v>45013.729166666664</v>
      </c>
      <c r="K12" s="191">
        <v>45013.875</v>
      </c>
      <c r="L12" s="192">
        <v>45012.791666666664</v>
      </c>
      <c r="M12" s="191">
        <v>45013.291666666664</v>
      </c>
      <c r="N12" s="191">
        <v>45013.5</v>
      </c>
      <c r="O12" s="191">
        <v>45015.291666666664</v>
      </c>
      <c r="P12" s="190" t="s">
        <v>256</v>
      </c>
      <c r="Q12" s="191"/>
      <c r="R12" s="195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38" s="131" customFormat="1" ht="12.75" customHeight="1" thickBot="1">
      <c r="A13" s="153"/>
      <c r="B13" s="61" t="s">
        <v>217</v>
      </c>
      <c r="C13" s="63" t="s">
        <v>219</v>
      </c>
      <c r="D13" s="61" t="s">
        <v>220</v>
      </c>
      <c r="E13" s="188" t="s">
        <v>255</v>
      </c>
      <c r="F13" s="191">
        <v>45015.291666666664</v>
      </c>
      <c r="G13" s="190" t="s">
        <v>256</v>
      </c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5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</row>
    <row r="14" spans="1:38" ht="12.75" customHeight="1" thickBot="1">
      <c r="A14" s="175"/>
      <c r="B14" s="175"/>
      <c r="C14" s="150"/>
      <c r="D14" s="150"/>
      <c r="E14" s="175"/>
      <c r="F14" s="186"/>
      <c r="G14" s="186"/>
      <c r="H14" s="186"/>
      <c r="I14" s="230"/>
      <c r="J14" s="230"/>
      <c r="K14" s="230"/>
      <c r="L14" s="230"/>
      <c r="M14" s="230"/>
      <c r="N14" s="230"/>
      <c r="O14" s="203"/>
      <c r="P14" s="203"/>
      <c r="Q14" s="203"/>
      <c r="R14" s="150"/>
      <c r="S14" s="150"/>
      <c r="T14" s="172"/>
      <c r="U14" s="172"/>
      <c r="V14" s="172"/>
      <c r="W14" s="172"/>
      <c r="X14" s="172"/>
      <c r="Y14" s="172"/>
      <c r="Z14" s="172"/>
      <c r="AA14" s="172"/>
      <c r="AD14" s="172"/>
    </row>
    <row r="15" spans="1:38" ht="12.75" customHeight="1" thickBot="1">
      <c r="A15" s="150"/>
      <c r="B15" s="150"/>
      <c r="C15" s="150"/>
      <c r="D15" s="150"/>
      <c r="E15" s="150"/>
      <c r="F15" s="149"/>
      <c r="G15" s="148" t="s">
        <v>207</v>
      </c>
      <c r="H15" s="148"/>
      <c r="I15" s="154"/>
      <c r="J15" s="164" t="s">
        <v>119</v>
      </c>
      <c r="K15" s="167"/>
      <c r="L15" s="164"/>
      <c r="M15" s="164" t="s">
        <v>222</v>
      </c>
      <c r="N15" s="164"/>
      <c r="O15" s="178"/>
      <c r="P15" s="177" t="s">
        <v>120</v>
      </c>
      <c r="Q15" s="167"/>
      <c r="R15" s="150"/>
    </row>
    <row r="16" spans="1:38" ht="12.75" customHeight="1" thickBot="1">
      <c r="A16" s="144" t="s">
        <v>13</v>
      </c>
      <c r="B16" s="144" t="s">
        <v>2</v>
      </c>
      <c r="C16" s="144" t="s">
        <v>3</v>
      </c>
      <c r="D16" s="144" t="s">
        <v>4</v>
      </c>
      <c r="E16" s="143" t="s">
        <v>5</v>
      </c>
      <c r="F16" s="184" t="s">
        <v>7</v>
      </c>
      <c r="G16" s="161" t="s">
        <v>8</v>
      </c>
      <c r="H16" s="193" t="s">
        <v>9</v>
      </c>
      <c r="I16" s="161" t="s">
        <v>7</v>
      </c>
      <c r="J16" s="161" t="s">
        <v>8</v>
      </c>
      <c r="K16" s="161" t="s">
        <v>9</v>
      </c>
      <c r="L16" s="161" t="s">
        <v>7</v>
      </c>
      <c r="M16" s="161" t="s">
        <v>8</v>
      </c>
      <c r="N16" s="161" t="s">
        <v>9</v>
      </c>
      <c r="O16" s="161" t="s">
        <v>7</v>
      </c>
      <c r="P16" s="161" t="s">
        <v>8</v>
      </c>
      <c r="Q16" s="161" t="s">
        <v>9</v>
      </c>
      <c r="R16" s="143" t="s">
        <v>12</v>
      </c>
    </row>
    <row r="17" spans="1:41" s="131" customFormat="1" ht="12.75" customHeight="1" thickBot="1">
      <c r="A17" s="153">
        <v>3</v>
      </c>
      <c r="B17" s="136" t="s">
        <v>211</v>
      </c>
      <c r="C17" s="137" t="s">
        <v>248</v>
      </c>
      <c r="D17" s="136" t="s">
        <v>249</v>
      </c>
      <c r="E17" s="188" t="s">
        <v>257</v>
      </c>
      <c r="F17" s="190">
        <v>45016.791666666664</v>
      </c>
      <c r="G17" s="190">
        <v>45016.958333333336</v>
      </c>
      <c r="H17" s="190">
        <v>45017.625</v>
      </c>
      <c r="I17" s="190">
        <v>45020.333333333336</v>
      </c>
      <c r="J17" s="191"/>
      <c r="K17" s="191"/>
      <c r="L17" s="209"/>
      <c r="M17" s="209"/>
      <c r="N17" s="209"/>
      <c r="O17" s="191"/>
      <c r="P17" s="191"/>
      <c r="Q17" s="191"/>
      <c r="R17" s="171"/>
    </row>
    <row r="18" spans="1:41" s="131" customFormat="1" ht="12.75" customHeight="1" thickBot="1">
      <c r="A18" s="153"/>
      <c r="B18" s="136" t="s">
        <v>211</v>
      </c>
      <c r="C18" s="137" t="s">
        <v>248</v>
      </c>
      <c r="D18" s="136" t="s">
        <v>249</v>
      </c>
      <c r="E18" s="188" t="s">
        <v>252</v>
      </c>
      <c r="F18" s="191">
        <v>45009.25</v>
      </c>
      <c r="G18" s="191">
        <v>45009.604166666664</v>
      </c>
      <c r="H18" s="191">
        <v>45010.25</v>
      </c>
      <c r="I18" s="191">
        <v>45013.291666666664</v>
      </c>
      <c r="J18" s="191">
        <v>45013.333333333336</v>
      </c>
      <c r="K18" s="191">
        <v>45014.104166666664</v>
      </c>
      <c r="L18" s="209"/>
      <c r="M18" s="209"/>
      <c r="N18" s="209"/>
      <c r="O18" s="190">
        <v>45016.791666666664</v>
      </c>
      <c r="P18" s="190">
        <v>45016.958333333336</v>
      </c>
      <c r="Q18" s="190">
        <v>45017.625</v>
      </c>
      <c r="R18" s="171"/>
    </row>
    <row r="19" spans="1:41" ht="12.75" customHeight="1" thickBot="1">
      <c r="A19" s="175"/>
      <c r="B19" s="175"/>
      <c r="C19" s="150"/>
      <c r="D19" s="150"/>
      <c r="E19" s="175"/>
      <c r="F19" s="186"/>
      <c r="G19" s="186"/>
      <c r="H19" s="186"/>
      <c r="I19" s="230"/>
      <c r="J19" s="230"/>
      <c r="K19" s="230"/>
      <c r="L19" s="231"/>
      <c r="M19" s="231"/>
      <c r="N19" s="231"/>
      <c r="O19" s="203"/>
      <c r="P19" s="203"/>
      <c r="Q19" s="203"/>
      <c r="R19" s="150"/>
      <c r="S19" s="150"/>
      <c r="T19" s="172"/>
      <c r="U19" s="172"/>
      <c r="V19" s="172"/>
      <c r="W19" s="172"/>
      <c r="X19" s="172"/>
      <c r="Y19" s="172"/>
      <c r="Z19" s="172"/>
      <c r="AA19" s="172"/>
      <c r="AD19" s="172"/>
    </row>
    <row r="20" spans="1:41" ht="12.75" customHeight="1" thickBot="1">
      <c r="A20" s="150"/>
      <c r="B20" s="150"/>
      <c r="C20" s="150"/>
      <c r="D20" s="150"/>
      <c r="E20" s="150"/>
      <c r="F20" s="154"/>
      <c r="G20" s="164" t="s">
        <v>19</v>
      </c>
      <c r="H20" s="164"/>
      <c r="I20" s="204"/>
      <c r="J20" s="174" t="s">
        <v>234</v>
      </c>
      <c r="K20" s="205"/>
      <c r="L20" s="154"/>
      <c r="M20" s="164" t="s">
        <v>204</v>
      </c>
      <c r="N20" s="164"/>
      <c r="O20" s="149"/>
      <c r="P20" s="148" t="s">
        <v>14</v>
      </c>
      <c r="Q20" s="148"/>
      <c r="R20" s="220" t="s">
        <v>92</v>
      </c>
      <c r="S20" s="221"/>
      <c r="T20" s="222"/>
      <c r="U20" s="173"/>
      <c r="W20" s="172"/>
      <c r="X20" s="172"/>
      <c r="AA20" s="172"/>
      <c r="AD20" s="172"/>
    </row>
    <row r="21" spans="1:41" ht="12.75" customHeight="1" thickBot="1">
      <c r="A21" s="144" t="s">
        <v>13</v>
      </c>
      <c r="B21" s="144" t="s">
        <v>2</v>
      </c>
      <c r="C21" s="144" t="s">
        <v>3</v>
      </c>
      <c r="D21" s="144" t="s">
        <v>4</v>
      </c>
      <c r="E21" s="143" t="s">
        <v>5</v>
      </c>
      <c r="F21" s="184" t="s">
        <v>7</v>
      </c>
      <c r="G21" s="161" t="s">
        <v>8</v>
      </c>
      <c r="H21" s="161" t="s">
        <v>9</v>
      </c>
      <c r="I21" s="161" t="s">
        <v>7</v>
      </c>
      <c r="J21" s="161" t="s">
        <v>8</v>
      </c>
      <c r="K21" s="161" t="s">
        <v>209</v>
      </c>
      <c r="L21" s="161" t="s">
        <v>7</v>
      </c>
      <c r="M21" s="161" t="s">
        <v>8</v>
      </c>
      <c r="N21" s="161" t="s">
        <v>9</v>
      </c>
      <c r="O21" s="161" t="s">
        <v>7</v>
      </c>
      <c r="P21" s="185" t="s">
        <v>8</v>
      </c>
      <c r="Q21" s="161" t="s">
        <v>9</v>
      </c>
      <c r="R21" s="136" t="s">
        <v>7</v>
      </c>
      <c r="S21" s="144" t="s">
        <v>8</v>
      </c>
      <c r="T21" s="136" t="s">
        <v>9</v>
      </c>
      <c r="U21" s="143" t="s">
        <v>12</v>
      </c>
      <c r="W21" s="172"/>
      <c r="X21" s="172"/>
      <c r="AA21" s="172"/>
      <c r="AD21" s="172"/>
    </row>
    <row r="22" spans="1:41" s="131" customFormat="1" ht="12.75" customHeight="1" thickBot="1">
      <c r="A22" s="153">
        <v>4</v>
      </c>
      <c r="B22" s="61" t="s">
        <v>21</v>
      </c>
      <c r="C22" s="63" t="s">
        <v>68</v>
      </c>
      <c r="D22" s="61" t="s">
        <v>69</v>
      </c>
      <c r="E22" s="61" t="s">
        <v>251</v>
      </c>
      <c r="F22" s="191">
        <v>45010.875</v>
      </c>
      <c r="G22" s="191">
        <v>45010.895833333336</v>
      </c>
      <c r="H22" s="191">
        <v>45011.145833333336</v>
      </c>
      <c r="I22" s="191">
        <v>45011.541666666664</v>
      </c>
      <c r="J22" s="191">
        <v>45011.5625</v>
      </c>
      <c r="K22" s="191">
        <v>45011.958333333336</v>
      </c>
      <c r="L22" s="191">
        <v>45014.166666666664</v>
      </c>
      <c r="M22" s="191">
        <v>45014.229166666664</v>
      </c>
      <c r="N22" s="191">
        <v>45014.479166666664</v>
      </c>
      <c r="O22" s="191">
        <v>45014.6875</v>
      </c>
      <c r="P22" s="191">
        <v>45014.708333333336</v>
      </c>
      <c r="Q22" s="191">
        <v>45014.875</v>
      </c>
      <c r="R22" s="190">
        <v>45016.770833333336</v>
      </c>
      <c r="S22" s="191"/>
      <c r="T22" s="191"/>
      <c r="U22" s="195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</row>
    <row r="23" spans="1:41" s="131" customFormat="1" ht="12.75" customHeight="1" thickBot="1">
      <c r="A23" s="153"/>
      <c r="B23" s="61" t="s">
        <v>21</v>
      </c>
      <c r="C23" s="63" t="s">
        <v>68</v>
      </c>
      <c r="D23" s="61" t="s">
        <v>69</v>
      </c>
      <c r="E23" s="61" t="s">
        <v>255</v>
      </c>
      <c r="F23" s="190">
        <v>45016.770833333336</v>
      </c>
      <c r="G23" s="191"/>
      <c r="H23" s="191"/>
      <c r="I23" s="191"/>
      <c r="J23" s="191"/>
      <c r="K23" s="191"/>
      <c r="L23" s="192"/>
      <c r="M23" s="191"/>
      <c r="N23" s="191"/>
      <c r="O23" s="192"/>
      <c r="P23" s="191"/>
      <c r="Q23" s="191"/>
      <c r="R23" s="191"/>
      <c r="S23" s="191"/>
      <c r="T23" s="191"/>
      <c r="U23" s="195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</row>
    <row r="24" spans="1:41" ht="12.75" customHeight="1" thickBot="1"/>
    <row r="25" spans="1:41" s="131" customFormat="1" ht="12.75" customHeight="1" thickBot="1">
      <c r="A25" s="151"/>
      <c r="B25" s="150"/>
      <c r="C25" s="150"/>
      <c r="D25" s="150"/>
      <c r="E25" s="150"/>
      <c r="F25" s="149"/>
      <c r="G25" s="148" t="s">
        <v>22</v>
      </c>
      <c r="H25" s="148"/>
      <c r="I25" s="170"/>
      <c r="J25" s="148" t="s">
        <v>20</v>
      </c>
      <c r="K25" s="169"/>
      <c r="L25" s="148"/>
      <c r="M25" s="148" t="s">
        <v>10</v>
      </c>
      <c r="N25" s="148"/>
      <c r="O25" s="149"/>
      <c r="P25" s="148" t="s">
        <v>11</v>
      </c>
      <c r="Q25" s="164"/>
      <c r="R25" s="154"/>
      <c r="S25" s="164" t="s">
        <v>23</v>
      </c>
      <c r="T25" s="164"/>
      <c r="U25" s="154"/>
      <c r="V25" s="164" t="s">
        <v>24</v>
      </c>
      <c r="W25" s="164"/>
      <c r="X25" s="154"/>
      <c r="Y25" s="164" t="s">
        <v>17</v>
      </c>
      <c r="Z25" s="164"/>
      <c r="AA25" s="223" t="s">
        <v>193</v>
      </c>
      <c r="AB25" s="224"/>
      <c r="AC25" s="225"/>
      <c r="AD25" s="132"/>
    </row>
    <row r="26" spans="1:41" ht="12.75" customHeight="1" thickBot="1">
      <c r="A26" s="144" t="s">
        <v>13</v>
      </c>
      <c r="B26" s="144" t="s">
        <v>2</v>
      </c>
      <c r="C26" s="144" t="s">
        <v>3</v>
      </c>
      <c r="D26" s="144" t="s">
        <v>4</v>
      </c>
      <c r="E26" s="143" t="s">
        <v>5</v>
      </c>
      <c r="F26" s="161" t="s">
        <v>7</v>
      </c>
      <c r="G26" s="161" t="s">
        <v>8</v>
      </c>
      <c r="H26" s="161" t="s">
        <v>9</v>
      </c>
      <c r="I26" s="161" t="s">
        <v>7</v>
      </c>
      <c r="J26" s="161" t="s">
        <v>8</v>
      </c>
      <c r="K26" s="161" t="s">
        <v>9</v>
      </c>
      <c r="L26" s="161" t="s">
        <v>7</v>
      </c>
      <c r="M26" s="161" t="s">
        <v>8</v>
      </c>
      <c r="N26" s="161" t="s">
        <v>9</v>
      </c>
      <c r="O26" s="161" t="s">
        <v>7</v>
      </c>
      <c r="P26" s="161" t="s">
        <v>8</v>
      </c>
      <c r="Q26" s="161" t="s">
        <v>9</v>
      </c>
      <c r="R26" s="161" t="s">
        <v>7</v>
      </c>
      <c r="S26" s="161" t="s">
        <v>8</v>
      </c>
      <c r="T26" s="161" t="s">
        <v>9</v>
      </c>
      <c r="U26" s="161" t="s">
        <v>7</v>
      </c>
      <c r="V26" s="161" t="s">
        <v>8</v>
      </c>
      <c r="W26" s="161" t="s">
        <v>9</v>
      </c>
      <c r="X26" s="161" t="s">
        <v>7</v>
      </c>
      <c r="Y26" s="161" t="s">
        <v>8</v>
      </c>
      <c r="Z26" s="161" t="s">
        <v>9</v>
      </c>
      <c r="AA26" s="161" t="s">
        <v>7</v>
      </c>
      <c r="AB26" s="161" t="s">
        <v>8</v>
      </c>
      <c r="AC26" s="161" t="s">
        <v>9</v>
      </c>
      <c r="AD26" s="143" t="s">
        <v>12</v>
      </c>
    </row>
    <row r="27" spans="1:41" s="131" customFormat="1" ht="12.75" customHeight="1" thickBot="1">
      <c r="A27" s="153">
        <v>5</v>
      </c>
      <c r="B27" s="61" t="s">
        <v>25</v>
      </c>
      <c r="C27" s="63" t="s">
        <v>215</v>
      </c>
      <c r="D27" s="61" t="s">
        <v>216</v>
      </c>
      <c r="E27" s="61" t="s">
        <v>255</v>
      </c>
      <c r="F27" s="191">
        <v>45016.375</v>
      </c>
      <c r="G27" s="190">
        <v>45016.458333333336</v>
      </c>
      <c r="H27" s="190">
        <v>45016.958333333336</v>
      </c>
      <c r="I27" s="190">
        <v>45017.583333333336</v>
      </c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7"/>
      <c r="AE27" s="62"/>
      <c r="AF27" s="62"/>
      <c r="AG27" s="62"/>
      <c r="AH27" s="62"/>
      <c r="AI27" s="62"/>
    </row>
    <row r="28" spans="1:41" ht="12.75" customHeight="1" thickBot="1">
      <c r="A28" s="153"/>
      <c r="B28" s="136" t="s">
        <v>218</v>
      </c>
      <c r="C28" s="137" t="s">
        <v>246</v>
      </c>
      <c r="D28" s="136" t="s">
        <v>247</v>
      </c>
      <c r="E28" s="188" t="s">
        <v>251</v>
      </c>
      <c r="F28" s="191">
        <v>45011.291666666664</v>
      </c>
      <c r="G28" s="191">
        <v>45011.416666666664</v>
      </c>
      <c r="H28" s="191">
        <v>45011.833333333336</v>
      </c>
      <c r="I28" s="191">
        <v>45012.5</v>
      </c>
      <c r="J28" s="191">
        <v>45012.583333333336</v>
      </c>
      <c r="K28" s="191">
        <v>45012.895833333336</v>
      </c>
      <c r="L28" s="192">
        <v>45015.75</v>
      </c>
      <c r="M28" s="191">
        <v>45015.791666666664</v>
      </c>
      <c r="N28" s="191">
        <v>45016.125</v>
      </c>
      <c r="O28" s="192">
        <v>45015.416666666664</v>
      </c>
      <c r="P28" s="191">
        <v>45015.458333333336</v>
      </c>
      <c r="Q28" s="191">
        <v>45015.708333333336</v>
      </c>
      <c r="R28" s="209"/>
      <c r="S28" s="209"/>
      <c r="T28" s="209"/>
      <c r="U28" s="209"/>
      <c r="V28" s="209"/>
      <c r="W28" s="209"/>
      <c r="X28" s="209"/>
      <c r="Y28" s="209"/>
      <c r="Z28" s="209"/>
      <c r="AA28" s="190">
        <v>45023.375</v>
      </c>
      <c r="AB28" s="191"/>
      <c r="AC28" s="191"/>
      <c r="AD28" s="168"/>
      <c r="AE28" s="92"/>
      <c r="AF28" s="92"/>
      <c r="AG28" s="92"/>
      <c r="AH28" s="92"/>
      <c r="AI28" s="92"/>
      <c r="AJ28" s="92"/>
      <c r="AK28" s="92"/>
      <c r="AL28" s="92"/>
    </row>
    <row r="29" spans="1:41" ht="12.75" customHeight="1">
      <c r="AH29" s="92"/>
      <c r="AI29" s="92"/>
      <c r="AJ29" s="92"/>
      <c r="AK29" s="92"/>
      <c r="AL29" s="92"/>
      <c r="AM29" s="92"/>
      <c r="AN29" s="92"/>
      <c r="AO29" s="92"/>
    </row>
    <row r="30" spans="1:41" ht="12.75" customHeight="1" thickBo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</row>
    <row r="31" spans="1:41" s="131" customFormat="1" ht="12.75" customHeight="1" thickBot="1">
      <c r="A31" s="151"/>
      <c r="B31" s="150"/>
      <c r="C31" s="150"/>
      <c r="D31" s="150"/>
      <c r="E31" s="150"/>
      <c r="F31" s="149"/>
      <c r="G31" s="148" t="s">
        <v>16</v>
      </c>
      <c r="H31" s="148"/>
      <c r="I31" s="154"/>
      <c r="J31" s="164" t="s">
        <v>228</v>
      </c>
      <c r="K31" s="164"/>
      <c r="L31" s="154"/>
      <c r="M31" s="164" t="s">
        <v>24</v>
      </c>
      <c r="N31" s="164"/>
      <c r="O31" s="154"/>
      <c r="P31" s="164" t="s">
        <v>16</v>
      </c>
      <c r="Q31" s="167"/>
      <c r="R31" s="132"/>
      <c r="S31" s="132"/>
      <c r="T31" s="194"/>
      <c r="X31" s="132"/>
      <c r="Y31" s="132"/>
      <c r="Z31" s="132"/>
      <c r="AA31" s="132"/>
      <c r="AB31" s="132"/>
      <c r="AC31" s="132"/>
      <c r="AD31" s="132"/>
      <c r="AE31" s="132"/>
      <c r="AF31" s="132"/>
    </row>
    <row r="32" spans="1:41" s="131" customFormat="1" ht="12.75" customHeight="1" thickBot="1">
      <c r="A32" s="145" t="s">
        <v>13</v>
      </c>
      <c r="B32" s="144" t="s">
        <v>2</v>
      </c>
      <c r="C32" s="144" t="s">
        <v>3</v>
      </c>
      <c r="D32" s="144" t="s">
        <v>4</v>
      </c>
      <c r="E32" s="143" t="s">
        <v>5</v>
      </c>
      <c r="F32" s="200" t="s">
        <v>7</v>
      </c>
      <c r="G32" s="201" t="s">
        <v>8</v>
      </c>
      <c r="H32" s="201" t="s">
        <v>9</v>
      </c>
      <c r="I32" s="201" t="s">
        <v>208</v>
      </c>
      <c r="J32" s="201" t="s">
        <v>8</v>
      </c>
      <c r="K32" s="201" t="s">
        <v>9</v>
      </c>
      <c r="L32" s="201" t="s">
        <v>208</v>
      </c>
      <c r="M32" s="201" t="s">
        <v>8</v>
      </c>
      <c r="N32" s="201" t="s">
        <v>9</v>
      </c>
      <c r="O32" s="201" t="s">
        <v>7</v>
      </c>
      <c r="P32" s="154" t="s">
        <v>8</v>
      </c>
      <c r="Q32" s="201" t="s">
        <v>9</v>
      </c>
      <c r="R32" s="140" t="s">
        <v>12</v>
      </c>
      <c r="S32" s="132"/>
      <c r="AA32" s="132"/>
      <c r="AB32" s="132"/>
      <c r="AC32" s="132"/>
      <c r="AD32" s="132"/>
      <c r="AE32" s="132"/>
      <c r="AF32" s="132"/>
    </row>
    <row r="33" spans="1:42" s="131" customFormat="1" ht="12.75" customHeight="1" thickBot="1">
      <c r="A33" s="153">
        <v>6</v>
      </c>
      <c r="B33" s="144" t="s">
        <v>26</v>
      </c>
      <c r="C33" s="137" t="s">
        <v>232</v>
      </c>
      <c r="D33" s="136" t="s">
        <v>233</v>
      </c>
      <c r="E33" s="61" t="s">
        <v>251</v>
      </c>
      <c r="F33" s="191">
        <v>45010.208333333336</v>
      </c>
      <c r="G33" s="191">
        <v>45010.25</v>
      </c>
      <c r="H33" s="191">
        <v>45010.791666666664</v>
      </c>
      <c r="I33" s="191">
        <v>45013.791666666664</v>
      </c>
      <c r="J33" s="191">
        <v>45013.833333333336</v>
      </c>
      <c r="K33" s="191">
        <v>45014.541666666664</v>
      </c>
      <c r="L33" s="191">
        <v>45014.583333333336</v>
      </c>
      <c r="M33" s="191">
        <v>45014.625</v>
      </c>
      <c r="N33" s="191">
        <v>45014.958333333336</v>
      </c>
      <c r="O33" s="190">
        <v>45017.791666666664</v>
      </c>
      <c r="P33" s="191"/>
      <c r="Q33" s="191"/>
      <c r="R33" s="133"/>
      <c r="S33" s="132"/>
      <c r="T33" s="132"/>
      <c r="U33" s="132"/>
      <c r="AA33" s="132"/>
      <c r="AD33" s="132"/>
    </row>
    <row r="34" spans="1:42" s="131" customFormat="1" ht="12.75" customHeight="1" thickBot="1">
      <c r="A34" s="61"/>
      <c r="B34" s="61" t="s">
        <v>26</v>
      </c>
      <c r="C34" s="165" t="s">
        <v>227</v>
      </c>
      <c r="D34" s="152" t="s">
        <v>100</v>
      </c>
      <c r="E34" s="161" t="s">
        <v>258</v>
      </c>
      <c r="F34" s="190">
        <v>45017.083333333336</v>
      </c>
      <c r="G34" s="190">
        <v>45017.333333333336</v>
      </c>
      <c r="H34" s="190">
        <v>45017.958333333336</v>
      </c>
      <c r="I34" s="191"/>
      <c r="J34" s="191"/>
      <c r="K34" s="191"/>
      <c r="L34" s="191"/>
      <c r="M34" s="191"/>
      <c r="N34" s="191"/>
      <c r="O34" s="191"/>
      <c r="P34" s="191"/>
      <c r="Q34" s="191"/>
      <c r="R34" s="195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</row>
    <row r="35" spans="1:42" ht="12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1:42" ht="12.75" customHeight="1" thickBot="1"/>
    <row r="37" spans="1:42" s="131" customFormat="1" ht="12.75" customHeight="1" thickBot="1">
      <c r="A37" s="151"/>
      <c r="B37" s="150"/>
      <c r="C37" s="150"/>
      <c r="D37" s="150"/>
      <c r="E37" s="150"/>
      <c r="F37" s="154"/>
      <c r="G37" s="164" t="s">
        <v>16</v>
      </c>
      <c r="H37" s="164"/>
      <c r="I37" s="154"/>
      <c r="J37" s="164" t="s">
        <v>222</v>
      </c>
      <c r="K37" s="164"/>
      <c r="L37" s="154"/>
      <c r="M37" s="164" t="s">
        <v>11</v>
      </c>
      <c r="N37" s="164"/>
      <c r="O37" s="149"/>
      <c r="P37" s="148" t="s">
        <v>16</v>
      </c>
      <c r="Q37" s="167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D37" s="132"/>
    </row>
    <row r="38" spans="1:42" s="131" customFormat="1" ht="12.75" customHeight="1" thickBot="1">
      <c r="A38" s="145" t="s">
        <v>13</v>
      </c>
      <c r="B38" s="144" t="s">
        <v>2</v>
      </c>
      <c r="C38" s="144" t="s">
        <v>3</v>
      </c>
      <c r="D38" s="144" t="s">
        <v>4</v>
      </c>
      <c r="E38" s="143" t="s">
        <v>5</v>
      </c>
      <c r="F38" s="200" t="s">
        <v>7</v>
      </c>
      <c r="G38" s="201" t="s">
        <v>8</v>
      </c>
      <c r="H38" s="201" t="s">
        <v>9</v>
      </c>
      <c r="I38" s="201" t="s">
        <v>7</v>
      </c>
      <c r="J38" s="201" t="s">
        <v>206</v>
      </c>
      <c r="K38" s="201" t="s">
        <v>9</v>
      </c>
      <c r="L38" s="201" t="s">
        <v>7</v>
      </c>
      <c r="M38" s="201" t="s">
        <v>8</v>
      </c>
      <c r="N38" s="201" t="s">
        <v>209</v>
      </c>
      <c r="O38" s="141" t="s">
        <v>7</v>
      </c>
      <c r="P38" s="141" t="s">
        <v>8</v>
      </c>
      <c r="Q38" s="201" t="s">
        <v>9</v>
      </c>
      <c r="R38" s="140" t="s">
        <v>12</v>
      </c>
      <c r="S38" s="132"/>
      <c r="T38" s="132"/>
      <c r="U38" s="132"/>
      <c r="V38" s="132"/>
      <c r="W38" s="132"/>
      <c r="X38" s="132"/>
      <c r="Y38" s="132"/>
      <c r="Z38" s="132"/>
      <c r="AA38" s="132"/>
      <c r="AD38" s="132"/>
    </row>
    <row r="39" spans="1:42" s="134" customFormat="1" ht="12.75" customHeight="1" thickBot="1">
      <c r="A39" s="153">
        <v>7</v>
      </c>
      <c r="B39" s="61" t="s">
        <v>27</v>
      </c>
      <c r="C39" s="137" t="s">
        <v>232</v>
      </c>
      <c r="D39" s="136" t="s">
        <v>233</v>
      </c>
      <c r="E39" s="61" t="s">
        <v>255</v>
      </c>
      <c r="F39" s="190">
        <v>45017.791666666664</v>
      </c>
      <c r="G39" s="191"/>
      <c r="H39" s="191"/>
      <c r="I39" s="192"/>
      <c r="J39" s="191"/>
      <c r="K39" s="191"/>
      <c r="L39" s="192"/>
      <c r="M39" s="191"/>
      <c r="N39" s="191"/>
      <c r="O39" s="191"/>
      <c r="P39" s="191"/>
      <c r="Q39" s="191"/>
      <c r="R39" s="171"/>
      <c r="S39" s="132"/>
      <c r="T39" s="132"/>
      <c r="U39" s="132"/>
      <c r="V39" s="132"/>
      <c r="W39" s="132"/>
      <c r="X39" s="132"/>
      <c r="Y39" s="132"/>
      <c r="Z39" s="132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</row>
    <row r="40" spans="1:42" s="131" customFormat="1" ht="12.75" customHeight="1" thickBot="1">
      <c r="A40" s="61"/>
      <c r="B40" s="61" t="s">
        <v>237</v>
      </c>
      <c r="C40" s="165" t="s">
        <v>227</v>
      </c>
      <c r="D40" s="152" t="s">
        <v>100</v>
      </c>
      <c r="E40" s="161" t="s">
        <v>253</v>
      </c>
      <c r="F40" s="191">
        <v>45011.375</v>
      </c>
      <c r="G40" s="191">
        <v>45011.625</v>
      </c>
      <c r="H40" s="191">
        <v>45012.208333333336</v>
      </c>
      <c r="I40" s="191">
        <v>45014.291666666664</v>
      </c>
      <c r="J40" s="191">
        <v>45014.3125</v>
      </c>
      <c r="K40" s="191">
        <v>45014.75</v>
      </c>
      <c r="L40" s="191">
        <v>45014.791666666664</v>
      </c>
      <c r="M40" s="191">
        <v>45014.8125</v>
      </c>
      <c r="N40" s="191">
        <v>45015.166666666664</v>
      </c>
      <c r="O40" s="190">
        <v>45017.083333333336</v>
      </c>
      <c r="P40" s="190">
        <v>45017.333333333336</v>
      </c>
      <c r="Q40" s="190">
        <v>45017.958333333336</v>
      </c>
      <c r="R40" s="195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</row>
    <row r="41" spans="1:42" s="131" customFormat="1" ht="12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</row>
    <row r="42" spans="1:42" s="131" customFormat="1" ht="12.75" customHeight="1" thickBo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</row>
    <row r="43" spans="1:42" s="131" customFormat="1" ht="12.75" customHeight="1" thickBot="1">
      <c r="A43" s="151"/>
      <c r="B43" s="150"/>
      <c r="C43" s="150"/>
      <c r="D43" s="150"/>
      <c r="E43" s="150"/>
      <c r="F43" s="149"/>
      <c r="G43" s="148" t="s">
        <v>16</v>
      </c>
      <c r="H43" s="148"/>
      <c r="I43" s="154"/>
      <c r="J43" s="164" t="s">
        <v>228</v>
      </c>
      <c r="K43" s="164"/>
      <c r="L43" s="154"/>
      <c r="M43" s="164" t="s">
        <v>24</v>
      </c>
      <c r="N43" s="164"/>
      <c r="O43" s="154"/>
      <c r="P43" s="164" t="s">
        <v>16</v>
      </c>
      <c r="Q43" s="167"/>
      <c r="R43" s="132"/>
      <c r="S43" s="132"/>
      <c r="T43" s="194"/>
      <c r="X43" s="132"/>
      <c r="Y43" s="132"/>
      <c r="Z43" s="132"/>
      <c r="AA43" s="132"/>
      <c r="AB43" s="132"/>
      <c r="AC43" s="132"/>
      <c r="AD43" s="132"/>
      <c r="AE43" s="132"/>
      <c r="AF43" s="132"/>
    </row>
    <row r="44" spans="1:42" s="131" customFormat="1" ht="12.75" customHeight="1" thickBot="1">
      <c r="A44" s="145" t="s">
        <v>13</v>
      </c>
      <c r="B44" s="144" t="s">
        <v>2</v>
      </c>
      <c r="C44" s="144" t="s">
        <v>3</v>
      </c>
      <c r="D44" s="144" t="s">
        <v>4</v>
      </c>
      <c r="E44" s="143" t="s">
        <v>5</v>
      </c>
      <c r="F44" s="200" t="s">
        <v>7</v>
      </c>
      <c r="G44" s="201" t="s">
        <v>8</v>
      </c>
      <c r="H44" s="201" t="s">
        <v>9</v>
      </c>
      <c r="I44" s="201" t="s">
        <v>208</v>
      </c>
      <c r="J44" s="201" t="s">
        <v>8</v>
      </c>
      <c r="K44" s="201" t="s">
        <v>9</v>
      </c>
      <c r="L44" s="201" t="s">
        <v>208</v>
      </c>
      <c r="M44" s="201" t="s">
        <v>8</v>
      </c>
      <c r="N44" s="201" t="s">
        <v>9</v>
      </c>
      <c r="O44" s="201" t="s">
        <v>7</v>
      </c>
      <c r="P44" s="154" t="s">
        <v>8</v>
      </c>
      <c r="Q44" s="201" t="s">
        <v>9</v>
      </c>
      <c r="R44" s="140" t="s">
        <v>12</v>
      </c>
      <c r="S44" s="132"/>
      <c r="AA44" s="132"/>
      <c r="AB44" s="132"/>
      <c r="AC44" s="132"/>
      <c r="AD44" s="132"/>
      <c r="AE44" s="132"/>
      <c r="AF44" s="132"/>
    </row>
    <row r="45" spans="1:42" s="131" customFormat="1" ht="12.75" customHeight="1" thickBot="1">
      <c r="A45" s="153">
        <v>8</v>
      </c>
      <c r="B45" s="144" t="s">
        <v>259</v>
      </c>
      <c r="C45" s="137" t="s">
        <v>260</v>
      </c>
      <c r="D45" s="136" t="s">
        <v>261</v>
      </c>
      <c r="E45" s="61" t="s">
        <v>251</v>
      </c>
      <c r="F45" s="190">
        <v>45015.916666666664</v>
      </c>
      <c r="G45" s="190">
        <v>45016.291666666664</v>
      </c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33"/>
      <c r="S45" s="132"/>
      <c r="T45" s="132"/>
      <c r="U45" s="132"/>
      <c r="AA45" s="132"/>
      <c r="AD45" s="132"/>
    </row>
    <row r="46" spans="1:42" s="131" customFormat="1" ht="12.75" customHeight="1" thickBot="1">
      <c r="A46" s="61"/>
      <c r="B46" s="61" t="s">
        <v>259</v>
      </c>
      <c r="C46" s="165" t="s">
        <v>263</v>
      </c>
      <c r="D46" s="152" t="s">
        <v>264</v>
      </c>
      <c r="E46" s="161" t="s">
        <v>265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5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</row>
    <row r="47" spans="1:42" ht="12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42" ht="12.75" customHeight="1" thickBot="1"/>
    <row r="49" spans="1:42" s="131" customFormat="1" ht="12.75" customHeight="1" thickBot="1">
      <c r="A49" s="151"/>
      <c r="B49" s="150"/>
      <c r="C49" s="150"/>
      <c r="D49" s="150"/>
      <c r="E49" s="150"/>
      <c r="F49" s="154"/>
      <c r="G49" s="164" t="s">
        <v>16</v>
      </c>
      <c r="H49" s="164"/>
      <c r="I49" s="154"/>
      <c r="J49" s="164" t="s">
        <v>222</v>
      </c>
      <c r="K49" s="164"/>
      <c r="L49" s="154"/>
      <c r="M49" s="164" t="s">
        <v>11</v>
      </c>
      <c r="N49" s="164"/>
      <c r="O49" s="149"/>
      <c r="P49" s="148" t="s">
        <v>16</v>
      </c>
      <c r="Q49" s="167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D49" s="132"/>
    </row>
    <row r="50" spans="1:42" s="131" customFormat="1" ht="12.75" customHeight="1" thickBot="1">
      <c r="A50" s="145" t="s">
        <v>13</v>
      </c>
      <c r="B50" s="144" t="s">
        <v>2</v>
      </c>
      <c r="C50" s="144" t="s">
        <v>3</v>
      </c>
      <c r="D50" s="144" t="s">
        <v>4</v>
      </c>
      <c r="E50" s="143" t="s">
        <v>5</v>
      </c>
      <c r="F50" s="200" t="s">
        <v>7</v>
      </c>
      <c r="G50" s="201" t="s">
        <v>8</v>
      </c>
      <c r="H50" s="201" t="s">
        <v>9</v>
      </c>
      <c r="I50" s="201" t="s">
        <v>7</v>
      </c>
      <c r="J50" s="201" t="s">
        <v>206</v>
      </c>
      <c r="K50" s="201" t="s">
        <v>9</v>
      </c>
      <c r="L50" s="201" t="s">
        <v>7</v>
      </c>
      <c r="M50" s="201" t="s">
        <v>8</v>
      </c>
      <c r="N50" s="201" t="s">
        <v>209</v>
      </c>
      <c r="O50" s="141" t="s">
        <v>7</v>
      </c>
      <c r="P50" s="141" t="s">
        <v>8</v>
      </c>
      <c r="Q50" s="201" t="s">
        <v>9</v>
      </c>
      <c r="R50" s="140" t="s">
        <v>12</v>
      </c>
      <c r="S50" s="132"/>
      <c r="T50" s="132"/>
      <c r="U50" s="132"/>
      <c r="V50" s="132"/>
      <c r="W50" s="132"/>
      <c r="X50" s="132"/>
      <c r="Y50" s="132"/>
      <c r="Z50" s="132"/>
      <c r="AA50" s="132"/>
      <c r="AD50" s="132"/>
    </row>
    <row r="51" spans="1:42" s="134" customFormat="1" ht="12.75" customHeight="1" thickBot="1">
      <c r="A51" s="153">
        <v>9</v>
      </c>
      <c r="B51" s="61" t="s">
        <v>262</v>
      </c>
      <c r="C51" s="165" t="s">
        <v>263</v>
      </c>
      <c r="D51" s="152" t="s">
        <v>264</v>
      </c>
      <c r="E51" s="161" t="s">
        <v>258</v>
      </c>
      <c r="F51" s="190">
        <v>45016.958333333336</v>
      </c>
      <c r="G51" s="191"/>
      <c r="H51" s="191"/>
      <c r="I51" s="192"/>
      <c r="J51" s="191"/>
      <c r="K51" s="191"/>
      <c r="L51" s="192"/>
      <c r="M51" s="191"/>
      <c r="N51" s="191"/>
      <c r="O51" s="191"/>
      <c r="P51" s="191"/>
      <c r="Q51" s="191"/>
      <c r="R51" s="171"/>
      <c r="S51" s="132"/>
      <c r="T51" s="132"/>
      <c r="U51" s="132"/>
      <c r="V51" s="132"/>
      <c r="W51" s="132"/>
      <c r="X51" s="132"/>
      <c r="Y51" s="132"/>
      <c r="Z51" s="132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42" s="131" customFormat="1" ht="12.75" customHeight="1" thickBot="1">
      <c r="A52" s="61"/>
      <c r="B52" s="61" t="s">
        <v>262</v>
      </c>
      <c r="C52" s="137" t="s">
        <v>260</v>
      </c>
      <c r="D52" s="136" t="s">
        <v>261</v>
      </c>
      <c r="E52" s="161" t="s">
        <v>265</v>
      </c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5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</row>
    <row r="53" spans="1:42" s="131" customFormat="1" ht="12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</row>
    <row r="54" spans="1:42" s="131" customFormat="1" ht="12.75" customHeight="1" thickBot="1">
      <c r="A54" s="8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</row>
    <row r="55" spans="1:42" s="131" customFormat="1" ht="12.75" customHeight="1" thickBot="1">
      <c r="A55" s="151"/>
      <c r="B55" s="150"/>
      <c r="C55" s="150"/>
      <c r="D55" s="150"/>
      <c r="E55" s="150"/>
      <c r="F55" s="226" t="s">
        <v>207</v>
      </c>
      <c r="G55" s="224"/>
      <c r="H55" s="227"/>
      <c r="I55" s="201"/>
      <c r="J55" s="164" t="s">
        <v>14</v>
      </c>
      <c r="K55" s="164"/>
      <c r="L55" s="154"/>
      <c r="M55" s="164" t="s">
        <v>15</v>
      </c>
      <c r="N55" s="164"/>
      <c r="O55" s="149"/>
      <c r="P55" s="148" t="s">
        <v>16</v>
      </c>
      <c r="Q55" s="147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D55" s="132"/>
    </row>
    <row r="56" spans="1:42" s="131" customFormat="1" ht="12.75" customHeight="1" thickBot="1">
      <c r="A56" s="145" t="s">
        <v>13</v>
      </c>
      <c r="B56" s="144" t="s">
        <v>2</v>
      </c>
      <c r="C56" s="144" t="s">
        <v>3</v>
      </c>
      <c r="D56" s="144" t="s">
        <v>4</v>
      </c>
      <c r="E56" s="143" t="s">
        <v>5</v>
      </c>
      <c r="F56" s="131" t="s">
        <v>7</v>
      </c>
      <c r="G56" s="155" t="s">
        <v>8</v>
      </c>
      <c r="H56" s="201" t="s">
        <v>16</v>
      </c>
      <c r="I56" s="154" t="s">
        <v>113</v>
      </c>
      <c r="J56" s="154" t="s">
        <v>8</v>
      </c>
      <c r="K56" s="154" t="s">
        <v>9</v>
      </c>
      <c r="L56" s="201" t="s">
        <v>7</v>
      </c>
      <c r="M56" s="201" t="s">
        <v>8</v>
      </c>
      <c r="N56" s="201" t="s">
        <v>9</v>
      </c>
      <c r="O56" s="141" t="s">
        <v>7</v>
      </c>
      <c r="P56" s="141" t="s">
        <v>206</v>
      </c>
      <c r="Q56" s="141" t="s">
        <v>9</v>
      </c>
      <c r="R56" s="140" t="s">
        <v>12</v>
      </c>
      <c r="S56" s="132"/>
      <c r="T56" s="132"/>
      <c r="U56" s="132"/>
      <c r="V56" s="132"/>
      <c r="W56" s="132"/>
      <c r="X56" s="132"/>
      <c r="Y56" s="132"/>
      <c r="Z56" s="132"/>
      <c r="AA56" s="132"/>
      <c r="AD56" s="132"/>
    </row>
    <row r="57" spans="1:42" s="131" customFormat="1" ht="12.75" customHeight="1" thickBot="1">
      <c r="A57" s="166">
        <v>10</v>
      </c>
      <c r="B57" s="61" t="s">
        <v>28</v>
      </c>
      <c r="C57" s="63" t="s">
        <v>213</v>
      </c>
      <c r="D57" s="61" t="s">
        <v>214</v>
      </c>
      <c r="E57" s="61" t="s">
        <v>255</v>
      </c>
      <c r="F57" s="190">
        <v>45016.458333333336</v>
      </c>
      <c r="G57" s="190">
        <v>45016.666666666664</v>
      </c>
      <c r="H57" s="190">
        <v>45017.208333333336</v>
      </c>
      <c r="I57" s="191"/>
      <c r="J57" s="191"/>
      <c r="K57" s="191"/>
      <c r="L57" s="191"/>
      <c r="M57" s="191"/>
      <c r="N57" s="191"/>
      <c r="O57" s="191"/>
      <c r="P57" s="191"/>
      <c r="Q57" s="191"/>
      <c r="R57" s="195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62"/>
      <c r="AH57" s="62"/>
      <c r="AI57" s="62"/>
      <c r="AJ57" s="62"/>
      <c r="AK57" s="62"/>
      <c r="AL57" s="62"/>
    </row>
    <row r="58" spans="1:42" s="131" customFormat="1" ht="12.75" customHeight="1">
      <c r="A58" s="92"/>
      <c r="B58" s="92"/>
      <c r="C58" s="92"/>
      <c r="D58" s="92"/>
      <c r="E58" s="92"/>
      <c r="F58" s="92"/>
      <c r="G58" s="92"/>
      <c r="H58" s="92"/>
      <c r="I58" s="111"/>
      <c r="J58" s="111"/>
      <c r="K58" s="111"/>
      <c r="L58" s="111"/>
      <c r="M58" s="111"/>
      <c r="N58" s="111"/>
      <c r="O58" s="210"/>
      <c r="P58" s="111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</row>
    <row r="59" spans="1:42" s="131" customFormat="1" ht="12.75" customHeight="1" thickBot="1">
      <c r="A59" s="82"/>
      <c r="B59" s="92"/>
      <c r="C59" s="110"/>
      <c r="D59" s="110"/>
      <c r="E59" s="110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</row>
    <row r="60" spans="1:42" s="131" customFormat="1" ht="12.75" customHeight="1" thickBot="1">
      <c r="A60" s="151"/>
      <c r="B60" s="150"/>
      <c r="C60" s="150"/>
      <c r="D60" s="150"/>
      <c r="E60" s="150"/>
      <c r="F60" s="149"/>
      <c r="G60" s="148" t="s">
        <v>6</v>
      </c>
      <c r="H60" s="148"/>
      <c r="I60" s="154"/>
      <c r="J60" s="164" t="s">
        <v>10</v>
      </c>
      <c r="K60" s="148"/>
      <c r="L60" s="154"/>
      <c r="M60" s="164" t="s">
        <v>102</v>
      </c>
      <c r="N60" s="148"/>
      <c r="O60" s="149"/>
      <c r="P60" s="148" t="s">
        <v>6</v>
      </c>
      <c r="Q60" s="147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D60" s="132"/>
    </row>
    <row r="61" spans="1:42" s="131" customFormat="1" ht="12.75" customHeight="1" thickBot="1">
      <c r="A61" s="145" t="s">
        <v>13</v>
      </c>
      <c r="B61" s="144" t="s">
        <v>2</v>
      </c>
      <c r="C61" s="144" t="s">
        <v>3</v>
      </c>
      <c r="D61" s="144" t="s">
        <v>4</v>
      </c>
      <c r="E61" s="143" t="s">
        <v>5</v>
      </c>
      <c r="F61" s="142" t="s">
        <v>7</v>
      </c>
      <c r="G61" s="201" t="s">
        <v>8</v>
      </c>
      <c r="H61" s="162" t="s">
        <v>9</v>
      </c>
      <c r="I61" s="200" t="s">
        <v>7</v>
      </c>
      <c r="J61" s="201" t="s">
        <v>206</v>
      </c>
      <c r="K61" s="201" t="s">
        <v>9</v>
      </c>
      <c r="L61" s="201" t="s">
        <v>7</v>
      </c>
      <c r="M61" s="201" t="s">
        <v>8</v>
      </c>
      <c r="N61" s="201" t="s">
        <v>9</v>
      </c>
      <c r="O61" s="201" t="s">
        <v>7</v>
      </c>
      <c r="P61" s="201" t="s">
        <v>8</v>
      </c>
      <c r="Q61" s="201" t="s">
        <v>9</v>
      </c>
      <c r="R61" s="140" t="s">
        <v>12</v>
      </c>
      <c r="S61" s="132"/>
      <c r="T61" s="132"/>
      <c r="U61" s="132"/>
      <c r="V61" s="132"/>
      <c r="W61" s="132"/>
      <c r="X61" s="132"/>
      <c r="Y61" s="132"/>
      <c r="Z61" s="132"/>
      <c r="AA61" s="132"/>
      <c r="AD61" s="132"/>
    </row>
    <row r="62" spans="1:42" s="131" customFormat="1" ht="12.75" customHeight="1" thickBot="1">
      <c r="A62" s="153">
        <v>11</v>
      </c>
      <c r="B62" s="152" t="s">
        <v>29</v>
      </c>
      <c r="C62" s="165" t="s">
        <v>229</v>
      </c>
      <c r="D62" s="161" t="s">
        <v>230</v>
      </c>
      <c r="E62" s="189" t="s">
        <v>255</v>
      </c>
      <c r="F62" s="190">
        <v>45017.375</v>
      </c>
      <c r="G62" s="190">
        <v>45017.583333333336</v>
      </c>
      <c r="H62" s="190">
        <v>45018.125</v>
      </c>
      <c r="I62" s="190">
        <v>45020.291666666664</v>
      </c>
      <c r="J62" s="191"/>
      <c r="K62" s="191"/>
      <c r="L62" s="191"/>
      <c r="M62" s="191"/>
      <c r="N62" s="191"/>
      <c r="O62" s="191"/>
      <c r="P62" s="191"/>
      <c r="Q62" s="191"/>
      <c r="R62" s="133"/>
      <c r="S62" s="150"/>
      <c r="T62" s="150"/>
      <c r="U62" s="150"/>
      <c r="V62" s="150"/>
      <c r="W62" s="150"/>
      <c r="X62" s="150"/>
      <c r="Y62" s="150"/>
      <c r="Z62" s="150"/>
      <c r="AA62" s="150"/>
      <c r="AD62" s="150"/>
    </row>
    <row r="63" spans="1:42" s="131" customFormat="1" ht="12.75" customHeight="1" thickBot="1">
      <c r="A63" s="153"/>
      <c r="B63" s="152" t="s">
        <v>29</v>
      </c>
      <c r="C63" s="165" t="s">
        <v>114</v>
      </c>
      <c r="D63" s="161" t="s">
        <v>241</v>
      </c>
      <c r="E63" s="189" t="s">
        <v>251</v>
      </c>
      <c r="F63" s="191">
        <v>45010.4375</v>
      </c>
      <c r="G63" s="191">
        <v>45010.645833333336</v>
      </c>
      <c r="H63" s="191">
        <v>45011.25</v>
      </c>
      <c r="I63" s="191">
        <v>45013.416666666664</v>
      </c>
      <c r="J63" s="191">
        <v>45013.4375</v>
      </c>
      <c r="K63" s="191">
        <v>45013.8125</v>
      </c>
      <c r="L63" s="191">
        <v>45013.854166666664</v>
      </c>
      <c r="M63" s="191">
        <v>45013.875</v>
      </c>
      <c r="N63" s="191">
        <v>45014.145833333336</v>
      </c>
      <c r="O63" s="191">
        <v>45016.291666666664</v>
      </c>
      <c r="P63" s="190">
        <v>45016.5</v>
      </c>
      <c r="Q63" s="190">
        <v>45017.041666666664</v>
      </c>
      <c r="R63" s="133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</row>
    <row r="64" spans="1:42" s="131" customFormat="1" ht="12.75" customHeight="1">
      <c r="A64" s="8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111"/>
      <c r="M64" s="111"/>
      <c r="N64" s="111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</row>
    <row r="65" spans="1:35" s="131" customFormat="1" ht="12.75" customHeight="1" thickBot="1">
      <c r="A65" s="206"/>
      <c r="B65" s="206"/>
      <c r="C65" s="206"/>
      <c r="D65" s="206"/>
      <c r="E65" s="206"/>
      <c r="F65" s="206"/>
      <c r="G65" s="206"/>
      <c r="H65" s="207"/>
      <c r="I65" s="207"/>
      <c r="J65" s="207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132"/>
      <c r="W65" s="132"/>
      <c r="X65" s="132"/>
      <c r="Y65" s="132"/>
      <c r="Z65" s="132"/>
      <c r="AA65" s="132"/>
      <c r="AD65" s="132"/>
    </row>
    <row r="66" spans="1:35" s="131" customFormat="1" ht="12.75" customHeight="1" thickBot="1">
      <c r="A66" s="151"/>
      <c r="B66" s="150"/>
      <c r="C66" s="150"/>
      <c r="D66" s="150"/>
      <c r="E66" s="150"/>
      <c r="F66" s="160"/>
      <c r="G66" s="159" t="s">
        <v>6</v>
      </c>
      <c r="H66" s="158"/>
      <c r="I66" s="164"/>
      <c r="J66" s="164" t="s">
        <v>10</v>
      </c>
      <c r="K66" s="164"/>
      <c r="L66" s="154"/>
      <c r="M66" s="164" t="s">
        <v>11</v>
      </c>
      <c r="N66" s="164"/>
      <c r="O66" s="149"/>
      <c r="P66" s="148" t="s">
        <v>6</v>
      </c>
      <c r="Q66" s="147"/>
      <c r="R66" s="132"/>
      <c r="S66" s="146"/>
      <c r="T66" s="132"/>
      <c r="U66" s="132"/>
      <c r="V66" s="132"/>
      <c r="W66" s="132"/>
      <c r="X66" s="132"/>
      <c r="Y66" s="132"/>
      <c r="Z66" s="132"/>
      <c r="AA66" s="132"/>
      <c r="AD66" s="132"/>
    </row>
    <row r="67" spans="1:35" s="131" customFormat="1" ht="12.75" customHeight="1" thickBot="1">
      <c r="A67" s="145" t="s">
        <v>13</v>
      </c>
      <c r="B67" s="135" t="s">
        <v>2</v>
      </c>
      <c r="C67" s="157" t="s">
        <v>3</v>
      </c>
      <c r="D67" s="144" t="s">
        <v>4</v>
      </c>
      <c r="E67" s="143" t="s">
        <v>5</v>
      </c>
      <c r="F67" s="156" t="s">
        <v>7</v>
      </c>
      <c r="G67" s="155" t="s">
        <v>8</v>
      </c>
      <c r="H67" s="155" t="s">
        <v>209</v>
      </c>
      <c r="I67" s="154" t="s">
        <v>7</v>
      </c>
      <c r="J67" s="201" t="s">
        <v>8</v>
      </c>
      <c r="K67" s="201" t="s">
        <v>9</v>
      </c>
      <c r="L67" s="201" t="s">
        <v>7</v>
      </c>
      <c r="M67" s="201" t="s">
        <v>8</v>
      </c>
      <c r="N67" s="201" t="s">
        <v>9</v>
      </c>
      <c r="O67" s="141" t="s">
        <v>7</v>
      </c>
      <c r="P67" s="141" t="s">
        <v>8</v>
      </c>
      <c r="Q67" s="141" t="s">
        <v>9</v>
      </c>
      <c r="R67" s="140" t="s">
        <v>12</v>
      </c>
      <c r="S67" s="132"/>
      <c r="T67" s="132"/>
      <c r="U67" s="132"/>
      <c r="V67" s="132"/>
      <c r="W67" s="132"/>
      <c r="X67" s="132"/>
      <c r="Y67" s="132"/>
      <c r="Z67" s="132"/>
      <c r="AA67" s="132"/>
      <c r="AD67" s="132"/>
    </row>
    <row r="68" spans="1:35" s="131" customFormat="1" ht="12.75" customHeight="1" thickBot="1">
      <c r="A68" s="153">
        <v>12</v>
      </c>
      <c r="B68" s="152" t="s">
        <v>30</v>
      </c>
      <c r="C68" s="165" t="s">
        <v>239</v>
      </c>
      <c r="D68" s="161" t="s">
        <v>240</v>
      </c>
      <c r="E68" s="189" t="s">
        <v>250</v>
      </c>
      <c r="F68" s="191">
        <v>45005.625</v>
      </c>
      <c r="G68" s="191">
        <v>45006.333333333336</v>
      </c>
      <c r="H68" s="191">
        <v>45007.541666666664</v>
      </c>
      <c r="I68" s="191">
        <v>45009.666666666664</v>
      </c>
      <c r="J68" s="191">
        <v>45009.708333333336</v>
      </c>
      <c r="K68" s="191">
        <v>45010.25</v>
      </c>
      <c r="L68" s="191">
        <v>45010.291666666664</v>
      </c>
      <c r="M68" s="191">
        <v>45010.333333333336</v>
      </c>
      <c r="N68" s="191">
        <v>45010.625</v>
      </c>
      <c r="O68" s="191">
        <v>45012.583333333336</v>
      </c>
      <c r="P68" s="191">
        <v>45013.0625</v>
      </c>
      <c r="Q68" s="191">
        <v>45013.458333333336</v>
      </c>
      <c r="R68" s="133"/>
      <c r="S68" s="211"/>
      <c r="T68" s="150"/>
      <c r="U68" s="150"/>
      <c r="V68" s="150"/>
      <c r="W68" s="150"/>
      <c r="X68" s="150"/>
      <c r="Y68" s="150"/>
      <c r="Z68" s="150"/>
      <c r="AA68" s="150"/>
      <c r="AD68" s="150"/>
    </row>
    <row r="69" spans="1:35" s="131" customFormat="1" ht="12.75" customHeight="1" thickBot="1">
      <c r="A69" s="153"/>
      <c r="B69" s="152" t="s">
        <v>30</v>
      </c>
      <c r="C69" s="165" t="s">
        <v>242</v>
      </c>
      <c r="D69" s="161" t="s">
        <v>243</v>
      </c>
      <c r="E69" s="189" t="s">
        <v>254</v>
      </c>
      <c r="F69" s="191">
        <v>45012.166666666664</v>
      </c>
      <c r="G69" s="191">
        <v>45013.166666666664</v>
      </c>
      <c r="H69" s="191">
        <v>45015.333333333336</v>
      </c>
      <c r="I69" s="190">
        <v>45017.25</v>
      </c>
      <c r="J69" s="191"/>
      <c r="K69" s="191"/>
      <c r="L69" s="191"/>
      <c r="M69" s="191"/>
      <c r="N69" s="191"/>
      <c r="O69" s="191"/>
      <c r="P69" s="191"/>
      <c r="Q69" s="191"/>
      <c r="R69" s="133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</row>
    <row r="70" spans="1:35" s="206" customFormat="1" ht="12.75" customHeight="1">
      <c r="C70" s="110"/>
      <c r="D70" s="110"/>
      <c r="E70" s="92"/>
      <c r="F70" s="111"/>
      <c r="G70" s="111"/>
      <c r="H70" s="111"/>
      <c r="I70" s="111"/>
      <c r="J70" s="111"/>
      <c r="K70" s="111"/>
      <c r="L70" s="111"/>
      <c r="M70" s="111"/>
      <c r="N70" s="111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</row>
    <row r="71" spans="1:35" s="206" customFormat="1" ht="12.75" customHeight="1" thickBot="1">
      <c r="C71" s="207"/>
      <c r="D71" s="207"/>
      <c r="F71" s="207"/>
      <c r="H71" s="207"/>
    </row>
    <row r="72" spans="1:35" s="131" customFormat="1" ht="12.75" customHeight="1" thickBot="1">
      <c r="A72" s="151"/>
      <c r="B72" s="150"/>
      <c r="C72" s="179"/>
      <c r="D72" s="179"/>
      <c r="E72" s="150"/>
      <c r="F72" s="154"/>
      <c r="G72" s="148" t="s">
        <v>6</v>
      </c>
      <c r="H72" s="164"/>
      <c r="I72" s="149"/>
      <c r="J72" s="148" t="s">
        <v>33</v>
      </c>
      <c r="K72" s="148"/>
      <c r="L72" s="149"/>
      <c r="M72" s="148" t="s">
        <v>34</v>
      </c>
      <c r="N72" s="164"/>
      <c r="O72" s="149"/>
      <c r="P72" s="148" t="s">
        <v>6</v>
      </c>
      <c r="Q72" s="147"/>
      <c r="R72" s="132"/>
      <c r="S72" s="146"/>
      <c r="T72" s="132"/>
      <c r="U72" s="132"/>
      <c r="V72" s="132"/>
      <c r="W72" s="132"/>
      <c r="X72" s="132"/>
      <c r="Y72" s="132"/>
      <c r="Z72" s="132"/>
      <c r="AA72" s="132"/>
      <c r="AD72" s="132"/>
    </row>
    <row r="73" spans="1:35" s="131" customFormat="1" ht="12.75" customHeight="1" thickBot="1">
      <c r="A73" s="145" t="s">
        <v>13</v>
      </c>
      <c r="B73" s="144" t="s">
        <v>2</v>
      </c>
      <c r="C73" s="185" t="s">
        <v>3</v>
      </c>
      <c r="D73" s="185" t="s">
        <v>4</v>
      </c>
      <c r="E73" s="143" t="s">
        <v>5</v>
      </c>
      <c r="F73" s="200" t="s">
        <v>7</v>
      </c>
      <c r="G73" s="201" t="s">
        <v>8</v>
      </c>
      <c r="H73" s="201" t="s">
        <v>9</v>
      </c>
      <c r="I73" s="201" t="s">
        <v>7</v>
      </c>
      <c r="J73" s="201" t="s">
        <v>8</v>
      </c>
      <c r="K73" s="201" t="s">
        <v>9</v>
      </c>
      <c r="L73" s="201" t="s">
        <v>7</v>
      </c>
      <c r="M73" s="201" t="s">
        <v>8</v>
      </c>
      <c r="N73" s="201" t="s">
        <v>209</v>
      </c>
      <c r="O73" s="141" t="s">
        <v>208</v>
      </c>
      <c r="P73" s="141" t="s">
        <v>8</v>
      </c>
      <c r="Q73" s="141" t="s">
        <v>9</v>
      </c>
      <c r="R73" s="140" t="s">
        <v>12</v>
      </c>
      <c r="S73" s="132"/>
      <c r="T73" s="132"/>
      <c r="U73" s="132"/>
      <c r="V73" s="132"/>
      <c r="W73" s="132"/>
      <c r="X73" s="132"/>
      <c r="Y73" s="132"/>
      <c r="Z73" s="132"/>
      <c r="AA73" s="132"/>
      <c r="AD73" s="132"/>
    </row>
    <row r="74" spans="1:35" s="131" customFormat="1" ht="12.75" customHeight="1" thickBot="1">
      <c r="A74" s="139">
        <v>13</v>
      </c>
      <c r="B74" s="138" t="s">
        <v>31</v>
      </c>
      <c r="C74" s="165" t="s">
        <v>239</v>
      </c>
      <c r="D74" s="161" t="s">
        <v>240</v>
      </c>
      <c r="E74" s="189" t="s">
        <v>266</v>
      </c>
      <c r="F74" s="190">
        <v>45019.666666666664</v>
      </c>
      <c r="G74" s="191"/>
      <c r="H74" s="191"/>
      <c r="I74" s="192"/>
      <c r="J74" s="191"/>
      <c r="K74" s="191"/>
      <c r="L74" s="192"/>
      <c r="M74" s="191"/>
      <c r="N74" s="191"/>
      <c r="O74" s="191"/>
      <c r="P74" s="191"/>
      <c r="Q74" s="191"/>
      <c r="R74" s="133"/>
      <c r="S74" s="132"/>
      <c r="T74" s="132"/>
      <c r="U74" s="132"/>
      <c r="V74" s="132"/>
      <c r="W74" s="132"/>
      <c r="X74" s="132"/>
      <c r="Y74" s="132"/>
      <c r="Z74" s="132"/>
      <c r="AA74" s="132"/>
      <c r="AD74" s="132"/>
    </row>
    <row r="75" spans="1:35" s="131" customFormat="1" ht="12.75" customHeight="1" thickBot="1">
      <c r="A75" s="139"/>
      <c r="B75" s="138" t="s">
        <v>31</v>
      </c>
      <c r="C75" s="165" t="s">
        <v>239</v>
      </c>
      <c r="D75" s="161" t="s">
        <v>240</v>
      </c>
      <c r="E75" s="189" t="s">
        <v>254</v>
      </c>
      <c r="F75" s="191">
        <v>45012.583333333336</v>
      </c>
      <c r="G75" s="191">
        <v>45013.0625</v>
      </c>
      <c r="H75" s="191">
        <v>45013.458333333336</v>
      </c>
      <c r="I75" s="191">
        <v>45016.25</v>
      </c>
      <c r="J75" s="191">
        <v>45016.291666666664</v>
      </c>
      <c r="K75" s="190">
        <v>45016.666666666664</v>
      </c>
      <c r="L75" s="190">
        <v>45016.708333333336</v>
      </c>
      <c r="M75" s="190">
        <v>45016.75</v>
      </c>
      <c r="N75" s="190">
        <v>45016.958333333336</v>
      </c>
      <c r="O75" s="190">
        <v>45019.666666666664</v>
      </c>
      <c r="P75" s="191"/>
      <c r="Q75" s="191"/>
      <c r="R75" s="133"/>
      <c r="S75" s="132"/>
      <c r="T75" s="132"/>
      <c r="U75" s="132"/>
      <c r="V75" s="132"/>
      <c r="W75" s="132"/>
      <c r="X75" s="132"/>
      <c r="Y75" s="132"/>
      <c r="Z75" s="132"/>
      <c r="AA75" s="132"/>
      <c r="AD75" s="132"/>
    </row>
    <row r="76" spans="1:35" ht="12.9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</row>
    <row r="77" spans="1:35" ht="12.95" customHeight="1" thickBot="1"/>
    <row r="78" spans="1:35" ht="12.95" customHeight="1" thickBot="1">
      <c r="A78" s="151"/>
      <c r="B78" s="150"/>
      <c r="C78" s="150"/>
      <c r="D78" s="150"/>
      <c r="E78" s="150"/>
      <c r="F78" s="170"/>
      <c r="G78" s="148" t="s">
        <v>236</v>
      </c>
      <c r="H78" s="169"/>
      <c r="I78" s="170"/>
      <c r="J78" s="148" t="s">
        <v>223</v>
      </c>
      <c r="K78" s="169"/>
      <c r="L78" s="148"/>
      <c r="M78" s="148" t="s">
        <v>235</v>
      </c>
      <c r="N78" s="199"/>
      <c r="O78" s="148"/>
      <c r="P78" s="148" t="s">
        <v>222</v>
      </c>
      <c r="Q78" s="148"/>
      <c r="R78" s="154"/>
      <c r="S78" s="164" t="s">
        <v>24</v>
      </c>
      <c r="T78" s="164"/>
      <c r="U78" s="154"/>
      <c r="V78" s="164" t="s">
        <v>23</v>
      </c>
      <c r="W78" s="164"/>
      <c r="X78" s="154"/>
      <c r="Y78" s="164" t="s">
        <v>17</v>
      </c>
      <c r="Z78" s="164"/>
      <c r="AA78" s="149"/>
      <c r="AB78" s="148" t="s">
        <v>236</v>
      </c>
      <c r="AC78" s="199"/>
      <c r="AD78" s="149"/>
      <c r="AE78" s="148" t="s">
        <v>223</v>
      </c>
      <c r="AF78" s="199"/>
      <c r="AG78" s="132"/>
    </row>
    <row r="79" spans="1:35" ht="12.95" customHeight="1" thickBot="1">
      <c r="A79" s="144" t="s">
        <v>13</v>
      </c>
      <c r="B79" s="144" t="s">
        <v>2</v>
      </c>
      <c r="C79" s="144" t="s">
        <v>3</v>
      </c>
      <c r="D79" s="144" t="s">
        <v>4</v>
      </c>
      <c r="E79" s="143" t="s">
        <v>5</v>
      </c>
      <c r="F79" s="161" t="s">
        <v>7</v>
      </c>
      <c r="G79" s="161" t="s">
        <v>8</v>
      </c>
      <c r="H79" s="161" t="s">
        <v>9</v>
      </c>
      <c r="I79" s="161" t="s">
        <v>7</v>
      </c>
      <c r="J79" s="161" t="s">
        <v>8</v>
      </c>
      <c r="K79" s="161" t="s">
        <v>9</v>
      </c>
      <c r="L79" s="161" t="s">
        <v>7</v>
      </c>
      <c r="M79" s="161" t="s">
        <v>8</v>
      </c>
      <c r="N79" s="161" t="s">
        <v>9</v>
      </c>
      <c r="O79" s="161" t="s">
        <v>7</v>
      </c>
      <c r="P79" s="161" t="s">
        <v>8</v>
      </c>
      <c r="Q79" s="161" t="s">
        <v>9</v>
      </c>
      <c r="R79" s="161" t="s">
        <v>7</v>
      </c>
      <c r="S79" s="161" t="s">
        <v>8</v>
      </c>
      <c r="T79" s="161" t="s">
        <v>9</v>
      </c>
      <c r="U79" s="161" t="s">
        <v>7</v>
      </c>
      <c r="V79" s="161" t="s">
        <v>8</v>
      </c>
      <c r="W79" s="161" t="s">
        <v>9</v>
      </c>
      <c r="X79" s="161" t="s">
        <v>7</v>
      </c>
      <c r="Y79" s="161" t="s">
        <v>8</v>
      </c>
      <c r="Z79" s="161" t="s">
        <v>9</v>
      </c>
      <c r="AA79" s="161" t="s">
        <v>7</v>
      </c>
      <c r="AB79" s="161" t="s">
        <v>8</v>
      </c>
      <c r="AC79" s="161" t="s">
        <v>9</v>
      </c>
      <c r="AD79" s="161" t="s">
        <v>7</v>
      </c>
      <c r="AE79" s="161" t="s">
        <v>8</v>
      </c>
      <c r="AF79" s="161" t="s">
        <v>9</v>
      </c>
      <c r="AG79" s="143" t="s">
        <v>12</v>
      </c>
    </row>
    <row r="80" spans="1:35" ht="12.95" customHeight="1" thickBot="1">
      <c r="A80" s="153">
        <v>14</v>
      </c>
      <c r="B80" s="136" t="s">
        <v>221</v>
      </c>
      <c r="C80" s="137" t="s">
        <v>224</v>
      </c>
      <c r="D80" s="136" t="s">
        <v>210</v>
      </c>
      <c r="E80" s="188" t="s">
        <v>255</v>
      </c>
      <c r="F80" s="191">
        <v>45015.791666666664</v>
      </c>
      <c r="G80" s="191">
        <v>45015.8125</v>
      </c>
      <c r="H80" s="191">
        <v>45016.125</v>
      </c>
      <c r="I80" s="190">
        <v>45016.5</v>
      </c>
      <c r="J80" s="190">
        <v>45016.541666666664</v>
      </c>
      <c r="K80" s="190">
        <v>45017.208333333336</v>
      </c>
      <c r="L80" s="190">
        <v>45018.416666666664</v>
      </c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8"/>
      <c r="AH80" s="92"/>
      <c r="AI80" s="92"/>
    </row>
    <row r="81" spans="1:33" ht="12.95" customHeight="1" thickBot="1">
      <c r="A81" s="153"/>
      <c r="B81" s="136" t="s">
        <v>221</v>
      </c>
      <c r="C81" s="137" t="s">
        <v>238</v>
      </c>
      <c r="D81" s="136" t="s">
        <v>226</v>
      </c>
      <c r="E81" s="188" t="s">
        <v>251</v>
      </c>
      <c r="F81" s="209"/>
      <c r="G81" s="209"/>
      <c r="H81" s="209"/>
      <c r="I81" s="191">
        <v>45010.166666666664</v>
      </c>
      <c r="J81" s="191">
        <v>45010.208333333336</v>
      </c>
      <c r="K81" s="191">
        <v>45010.916666666664</v>
      </c>
      <c r="L81" s="191">
        <v>45012.25</v>
      </c>
      <c r="M81" s="191">
        <v>45013.729166666664</v>
      </c>
      <c r="N81" s="191">
        <v>45014.125</v>
      </c>
      <c r="O81" s="190">
        <v>45017.270833333336</v>
      </c>
      <c r="P81" s="190">
        <v>45017.3125</v>
      </c>
      <c r="Q81" s="190">
        <v>45017.625</v>
      </c>
      <c r="R81" s="190">
        <v>45018.875</v>
      </c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68"/>
    </row>
    <row r="82" spans="1:33" ht="12.95" customHeight="1"/>
  </sheetData>
  <mergeCells count="10">
    <mergeCell ref="R20:T20"/>
    <mergeCell ref="AA25:AC25"/>
    <mergeCell ref="F55:H55"/>
    <mergeCell ref="F2:P2"/>
    <mergeCell ref="F3:P3"/>
    <mergeCell ref="F4:K4"/>
    <mergeCell ref="I19:K19"/>
    <mergeCell ref="L19:N19"/>
    <mergeCell ref="I14:K14"/>
    <mergeCell ref="L14:N14"/>
  </mergeCells>
  <phoneticPr fontId="31" type="noConversion"/>
  <pageMargins left="0" right="0" top="0" bottom="0" header="0" footer="0"/>
  <pageSetup paperSize="9" scale="70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3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B1:M1825"/>
  <sheetViews>
    <sheetView zoomScale="115" zoomScaleNormal="115" workbookViewId="0">
      <selection activeCell="E8" sqref="E8"/>
    </sheetView>
  </sheetViews>
  <sheetFormatPr defaultColWidth="9" defaultRowHeight="12.75"/>
  <cols>
    <col min="1" max="1" width="9" style="21"/>
    <col min="2" max="2" width="15.625" style="21" bestFit="1" customWidth="1"/>
    <col min="3" max="3" width="10.75" style="21" customWidth="1"/>
    <col min="4" max="4" width="20" style="21" bestFit="1" customWidth="1"/>
    <col min="5" max="5" width="17.75" style="21" customWidth="1"/>
    <col min="6" max="6" width="11.5" style="78" customWidth="1"/>
    <col min="7" max="7" width="10" style="21" customWidth="1"/>
    <col min="8" max="8" width="14.875" style="21" customWidth="1"/>
    <col min="9" max="9" width="12" style="21" customWidth="1"/>
    <col min="10" max="10" width="11.625" style="21" bestFit="1" customWidth="1"/>
    <col min="11" max="11" width="9.375" style="21" bestFit="1" customWidth="1"/>
    <col min="12" max="12" width="9" style="21"/>
    <col min="13" max="13" width="12.875" style="21" bestFit="1" customWidth="1"/>
    <col min="14" max="15" width="9" style="21"/>
    <col min="16" max="16" width="17.875" style="21" customWidth="1"/>
    <col min="17" max="17" width="10.375" style="21" customWidth="1"/>
    <col min="18" max="16384" width="9" style="21"/>
  </cols>
  <sheetData>
    <row r="1" spans="2:13">
      <c r="C1" s="22"/>
      <c r="E1" s="22"/>
      <c r="F1" s="22"/>
      <c r="G1" s="22"/>
    </row>
    <row r="2" spans="2:13" ht="12" customHeight="1">
      <c r="B2" s="232" t="s">
        <v>70</v>
      </c>
      <c r="C2" s="232"/>
      <c r="D2" s="232"/>
      <c r="E2" s="232"/>
      <c r="F2" s="232"/>
      <c r="G2" s="232"/>
      <c r="H2" s="232"/>
    </row>
    <row r="3" spans="2:13" ht="13.5" customHeight="1">
      <c r="B3" s="234" t="str">
        <f ca="1" xml:space="preserve"> WEEKNUM(NOW())&amp;"周"</f>
        <v>13周</v>
      </c>
      <c r="C3" s="235"/>
      <c r="D3" s="23" t="s">
        <v>71</v>
      </c>
      <c r="E3" s="183" t="s">
        <v>72</v>
      </c>
      <c r="F3" s="236" t="s">
        <v>73</v>
      </c>
      <c r="G3" s="236"/>
      <c r="H3" s="183" t="s">
        <v>63</v>
      </c>
    </row>
    <row r="4" spans="2:13" ht="12" customHeight="1">
      <c r="B4" s="236" t="s">
        <v>62</v>
      </c>
      <c r="C4" s="183" t="s">
        <v>36</v>
      </c>
      <c r="D4" s="182" t="str">
        <f>MOV!D7</f>
        <v>RUN SHENG</v>
      </c>
      <c r="E4" s="23" t="str">
        <f ca="1">IF(MOV!I7-2-J4&gt;0.1,"拖班","正班")</f>
        <v>拖班</v>
      </c>
      <c r="F4" s="24">
        <f ca="1">IF(E4="正班","",MOV!I7-2-J4)</f>
        <v>4.0404302083334187</v>
      </c>
      <c r="G4" s="183" t="str">
        <f t="shared" ref="G4:G16" ca="1" si="0">IF(F4="","","天")</f>
        <v>天</v>
      </c>
      <c r="H4" s="109" t="s">
        <v>176</v>
      </c>
      <c r="J4" s="23">
        <f ca="1">NOW()-WEEKDAY(NOW())</f>
        <v>45010.438736458331</v>
      </c>
      <c r="K4" s="25"/>
      <c r="L4" s="21" t="s">
        <v>108</v>
      </c>
    </row>
    <row r="5" spans="2:13" ht="12" customHeight="1">
      <c r="B5" s="236"/>
      <c r="C5" s="183" t="s">
        <v>37</v>
      </c>
      <c r="D5" s="182" t="e">
        <f>MOV!#REF!</f>
        <v>#REF!</v>
      </c>
      <c r="E5" s="23" t="e">
        <f ca="1">IF(MOV!#REF!+7-J4&gt;0,"拖班","正班")</f>
        <v>#REF!</v>
      </c>
      <c r="F5" s="24" t="e">
        <f ca="1">IF(E5="正班","",MOV!#REF!-J4)</f>
        <v>#REF!</v>
      </c>
      <c r="G5" s="183" t="e">
        <f t="shared" ca="1" si="0"/>
        <v>#REF!</v>
      </c>
      <c r="H5" s="109" t="s">
        <v>176</v>
      </c>
      <c r="L5" s="21" t="s">
        <v>53</v>
      </c>
    </row>
    <row r="6" spans="2:13" ht="12" customHeight="1">
      <c r="B6" s="236"/>
      <c r="C6" s="183" t="s">
        <v>38</v>
      </c>
      <c r="D6" s="182" t="s">
        <v>180</v>
      </c>
      <c r="E6" s="23" t="e">
        <f ca="1">IF(MOV!#REF!-3-J4&gt;0.2,"拖班","正班")</f>
        <v>#REF!</v>
      </c>
      <c r="F6" s="24" t="e">
        <f ca="1">IF(E6="正班","",MOV!#REF!-3-J4)</f>
        <v>#REF!</v>
      </c>
      <c r="G6" s="183" t="e">
        <f t="shared" ca="1" si="0"/>
        <v>#REF!</v>
      </c>
      <c r="H6" s="183" t="s">
        <v>198</v>
      </c>
      <c r="J6" s="21" t="s">
        <v>74</v>
      </c>
      <c r="L6" s="21" t="s">
        <v>54</v>
      </c>
      <c r="M6" s="182" t="s">
        <v>112</v>
      </c>
    </row>
    <row r="7" spans="2:13" ht="12" customHeight="1">
      <c r="B7" s="236"/>
      <c r="C7" s="183" t="s">
        <v>121</v>
      </c>
      <c r="D7" s="182" t="e">
        <f>MOV!#REF!</f>
        <v>#REF!</v>
      </c>
      <c r="E7" s="23" t="e">
        <f ca="1">IF(MOV!#REF!-4.1-J4&gt;0,"拖班","正班")</f>
        <v>#REF!</v>
      </c>
      <c r="F7" s="24" t="e">
        <f ca="1">IF(E7="正班","",MOV!#REF!-4-J4)</f>
        <v>#REF!</v>
      </c>
      <c r="G7" s="183" t="e">
        <f t="shared" ca="1" si="0"/>
        <v>#REF!</v>
      </c>
      <c r="H7" s="183"/>
      <c r="J7" s="19" t="s">
        <v>175</v>
      </c>
      <c r="L7" s="21" t="s">
        <v>55</v>
      </c>
      <c r="M7" s="182" t="s">
        <v>117</v>
      </c>
    </row>
    <row r="8" spans="2:13" ht="12" customHeight="1">
      <c r="B8" s="236"/>
      <c r="C8" s="183" t="s">
        <v>39</v>
      </c>
      <c r="D8" s="182" t="str">
        <f>MOV!D28</f>
        <v>PROSRICH</v>
      </c>
      <c r="E8" s="23" t="e">
        <f ca="1">IF(MOV!#REF!+3-J4&gt;0.2,"拖班","正班")</f>
        <v>#REF!</v>
      </c>
      <c r="F8" s="24" t="e">
        <f ca="1">IF(E8="正班","",MOV!#REF!-4+7-J4)</f>
        <v>#REF!</v>
      </c>
      <c r="G8" s="183" t="e">
        <f t="shared" ca="1" si="0"/>
        <v>#REF!</v>
      </c>
      <c r="H8" s="183" t="s">
        <v>198</v>
      </c>
      <c r="J8" s="19" t="s">
        <v>98</v>
      </c>
      <c r="L8" s="21" t="s">
        <v>56</v>
      </c>
      <c r="M8" s="182" t="s">
        <v>67</v>
      </c>
    </row>
    <row r="9" spans="2:13" ht="12" customHeight="1">
      <c r="B9" s="236"/>
      <c r="C9" s="183" t="s">
        <v>39</v>
      </c>
      <c r="D9" s="182" t="e">
        <f>MOV!#REF!</f>
        <v>#REF!</v>
      </c>
      <c r="E9" s="23" t="e">
        <f ca="1">IF(MOV!#REF!-5-J4&gt;0.2,"拖班","正班")</f>
        <v>#REF!</v>
      </c>
      <c r="F9" s="24" t="e">
        <f ca="1">IF(E9="正班","",MOV!#REF!-4-J4)</f>
        <v>#REF!</v>
      </c>
      <c r="G9" s="183" t="e">
        <f t="shared" ca="1" si="0"/>
        <v>#REF!</v>
      </c>
      <c r="H9" s="183"/>
      <c r="J9" s="115" t="s">
        <v>157</v>
      </c>
      <c r="L9" s="21" t="s">
        <v>57</v>
      </c>
      <c r="M9" s="182" t="s">
        <v>66</v>
      </c>
    </row>
    <row r="10" spans="2:13" ht="12" customHeight="1">
      <c r="B10" s="236" t="s">
        <v>40</v>
      </c>
      <c r="C10" s="183" t="s">
        <v>41</v>
      </c>
      <c r="D10" s="182" t="s">
        <v>116</v>
      </c>
      <c r="E10" s="23" t="str">
        <f ca="1">IF(D10="MILD TUNE",IF(MOV!M34-3-J4&gt;0,"拖班","正班"),IF(MOV!M33-4-J4&gt;0,"拖班","正班"))</f>
        <v>拖班</v>
      </c>
      <c r="F10" s="24">
        <f ca="1">IF(E10="正班","",IF(D10="MILD TUNE",MOV!M34-3-J4,MOV!M33-4-'晨报 (2)'!J4))</f>
        <v>0.18626354166917736</v>
      </c>
      <c r="G10" s="183" t="str">
        <f t="shared" ca="1" si="0"/>
        <v>天</v>
      </c>
      <c r="H10" s="183" t="s">
        <v>198</v>
      </c>
      <c r="J10" s="19" t="s">
        <v>122</v>
      </c>
      <c r="L10" s="21" t="s">
        <v>101</v>
      </c>
      <c r="M10" s="182" t="s">
        <v>91</v>
      </c>
    </row>
    <row r="11" spans="2:13" ht="12" customHeight="1">
      <c r="B11" s="236"/>
      <c r="C11" s="183" t="s">
        <v>42</v>
      </c>
      <c r="D11" s="182" t="s">
        <v>111</v>
      </c>
      <c r="E11" s="23" t="str">
        <f ca="1">IF(D11="MILD TUNE",IF(MOV!G39-J4&gt;0,"拖班","正班"),IF(MOV!#REF!-3-J4&gt;0.2,"拖班","正班"))</f>
        <v>正班</v>
      </c>
      <c r="F11" s="24" t="str">
        <f ca="1">IF(E11="正班","",IF(D11="MILD TUNE",MOV!G39-J4,MOV!#REF!-2.8-'晨报 (2)'!J4))</f>
        <v/>
      </c>
      <c r="G11" s="183" t="str">
        <f t="shared" ca="1" si="0"/>
        <v/>
      </c>
      <c r="H11" s="183" t="s">
        <v>191</v>
      </c>
      <c r="J11" s="21" t="s">
        <v>75</v>
      </c>
      <c r="L11" s="21" t="s">
        <v>118</v>
      </c>
      <c r="M11" s="182" t="s">
        <v>35</v>
      </c>
    </row>
    <row r="12" spans="2:13" ht="12" customHeight="1">
      <c r="B12" s="236"/>
      <c r="C12" s="183" t="s">
        <v>43</v>
      </c>
      <c r="D12" s="182" t="e">
        <f>MOV!#REF!</f>
        <v>#REF!</v>
      </c>
      <c r="E12" s="23" t="e">
        <f ca="1">IF(MOV!#REF!-7-J4&gt;0.3,"拖班","正班")</f>
        <v>#REF!</v>
      </c>
      <c r="F12" s="24" t="e">
        <f ca="1">IF(E12="正班","",MOV!#REF!-2.5-J4)</f>
        <v>#REF!</v>
      </c>
      <c r="G12" s="183" t="e">
        <f t="shared" ca="1" si="0"/>
        <v>#REF!</v>
      </c>
      <c r="H12" s="183"/>
      <c r="J12" s="21" t="s">
        <v>76</v>
      </c>
      <c r="L12" s="21" t="s">
        <v>106</v>
      </c>
    </row>
    <row r="13" spans="2:13" ht="12" customHeight="1">
      <c r="B13" s="236"/>
      <c r="C13" s="183" t="s">
        <v>44</v>
      </c>
      <c r="D13" s="182" t="s">
        <v>199</v>
      </c>
      <c r="E13" s="23" t="str">
        <f ca="1">IF(D13="JRS CARINA",IF(MOV!I62-3-J4&gt;0.4,"拖班","正班"),IF(MOV!M63-3-J4&gt;0.2,"拖班","正班"))</f>
        <v>拖班</v>
      </c>
      <c r="F13" s="24">
        <f ca="1">IF(E13="正班","",IF(D13="JRS CARINA",MOV!I62-2.8-J4,MOV!M63-3.7-'晨报 (2)'!J4))</f>
        <v>7.0529302083305083</v>
      </c>
      <c r="G13" s="183" t="str">
        <f t="shared" ca="1" si="0"/>
        <v>天</v>
      </c>
      <c r="H13" s="183" t="s">
        <v>176</v>
      </c>
      <c r="J13" s="19" t="s">
        <v>107</v>
      </c>
    </row>
    <row r="14" spans="2:13" ht="12" customHeight="1">
      <c r="B14" s="236" t="s">
        <v>45</v>
      </c>
      <c r="C14" s="183" t="s">
        <v>65</v>
      </c>
      <c r="D14" s="182" t="s">
        <v>202</v>
      </c>
      <c r="E14" s="23" t="str">
        <f ca="1">IF(D14="HE SHENG",IF(MOV!J68-5-J4&gt;0,"拖班","正班"),IF(MOV!#REF!-1-J4&gt;0,"拖班","正班"))</f>
        <v>正班</v>
      </c>
      <c r="F14" s="24" t="str">
        <f ca="1">IF(E14="正班","",MOV!J68-5-J4)</f>
        <v/>
      </c>
      <c r="G14" s="183" t="str">
        <f ca="1">IF(F14="","","天")</f>
        <v/>
      </c>
      <c r="H14" s="183" t="s">
        <v>176</v>
      </c>
    </row>
    <row r="15" spans="2:13" ht="12" customHeight="1">
      <c r="B15" s="236"/>
      <c r="C15" s="183" t="s">
        <v>46</v>
      </c>
      <c r="D15" s="182" t="str">
        <f>IF(D14="HE SHENG","LANTAU BREEZE","HE SHENG")</f>
        <v>LANTAU BREEZE</v>
      </c>
      <c r="E15" s="23" t="e">
        <f ca="1">IF(MOV!#REF!-2.2-J4&gt;0,"拖班","正班")</f>
        <v>#REF!</v>
      </c>
      <c r="F15" s="24" t="e">
        <f ca="1">IF(E15="正班","",MOV!#REF!-1-J4)</f>
        <v>#REF!</v>
      </c>
      <c r="G15" s="183" t="e">
        <f t="shared" ca="1" si="0"/>
        <v>#REF!</v>
      </c>
      <c r="H15" s="183" t="s">
        <v>176</v>
      </c>
      <c r="L15" s="115" t="s">
        <v>156</v>
      </c>
    </row>
    <row r="16" spans="2:13" ht="12" customHeight="1">
      <c r="B16" s="183" t="s">
        <v>128</v>
      </c>
      <c r="C16" s="183" t="s">
        <v>126</v>
      </c>
      <c r="D16" s="182" t="s">
        <v>129</v>
      </c>
      <c r="E16" s="23" t="e">
        <f ca="1">IF(MOV!#REF!-7-J4&gt;0,"拖班","正班")</f>
        <v>#REF!</v>
      </c>
      <c r="F16" s="24" t="e">
        <f ca="1">IF(E16="正班","",MOV!#REF!-2-J4)</f>
        <v>#REF!</v>
      </c>
      <c r="G16" s="183" t="e">
        <f t="shared" ca="1" si="0"/>
        <v>#REF!</v>
      </c>
      <c r="H16" s="183"/>
      <c r="L16" s="115" t="s">
        <v>160</v>
      </c>
    </row>
    <row r="17" spans="2:11" ht="12" customHeight="1">
      <c r="B17" s="232" t="s">
        <v>77</v>
      </c>
      <c r="C17" s="232"/>
      <c r="D17" s="232"/>
      <c r="E17" s="232"/>
      <c r="F17" s="232"/>
      <c r="G17" s="232"/>
      <c r="H17" s="232"/>
      <c r="I17" s="21" t="s">
        <v>96</v>
      </c>
    </row>
    <row r="18" spans="2:11" ht="12" customHeight="1">
      <c r="B18" s="183" t="s">
        <v>60</v>
      </c>
      <c r="C18" s="183" t="s">
        <v>47</v>
      </c>
      <c r="D18" s="183" t="s">
        <v>48</v>
      </c>
      <c r="E18" s="183" t="s">
        <v>61</v>
      </c>
      <c r="F18" s="183" t="s">
        <v>59</v>
      </c>
      <c r="G18" s="183" t="s">
        <v>58</v>
      </c>
      <c r="H18" s="183" t="s">
        <v>64</v>
      </c>
      <c r="I18" s="109" t="s">
        <v>154</v>
      </c>
    </row>
    <row r="19" spans="2:11" ht="12" hidden="1" customHeight="1">
      <c r="B19" s="23">
        <v>43784</v>
      </c>
      <c r="C19" s="183" t="s">
        <v>133</v>
      </c>
      <c r="D19" s="183" t="s">
        <v>134</v>
      </c>
      <c r="E19" s="183" t="s">
        <v>135</v>
      </c>
      <c r="F19" s="183"/>
      <c r="G19" s="93">
        <v>100</v>
      </c>
      <c r="H19" s="94">
        <v>389</v>
      </c>
      <c r="I19" s="109" t="s">
        <v>155</v>
      </c>
      <c r="J19" s="21" t="s">
        <v>51</v>
      </c>
      <c r="K19" s="21" t="s">
        <v>49</v>
      </c>
    </row>
    <row r="20" spans="2:11" ht="12" hidden="1" customHeight="1">
      <c r="B20" s="23">
        <v>43787</v>
      </c>
      <c r="C20" s="183" t="s">
        <v>138</v>
      </c>
      <c r="D20" s="183" t="s">
        <v>139</v>
      </c>
      <c r="E20" s="183" t="s">
        <v>80</v>
      </c>
      <c r="F20" s="183"/>
      <c r="G20" s="93">
        <v>161</v>
      </c>
      <c r="H20" s="94">
        <v>647</v>
      </c>
      <c r="I20" s="109" t="s">
        <v>155</v>
      </c>
      <c r="J20" s="21" t="s">
        <v>52</v>
      </c>
      <c r="K20" s="21" t="s">
        <v>50</v>
      </c>
    </row>
    <row r="21" spans="2:11" ht="12" hidden="1" customHeight="1">
      <c r="B21" s="23">
        <v>43787</v>
      </c>
      <c r="C21" s="183" t="s">
        <v>142</v>
      </c>
      <c r="D21" s="183" t="s">
        <v>141</v>
      </c>
      <c r="E21" s="183"/>
      <c r="F21" s="183" t="s">
        <v>140</v>
      </c>
      <c r="G21" s="93">
        <v>71</v>
      </c>
      <c r="H21" s="94">
        <v>715</v>
      </c>
      <c r="I21" s="109" t="s">
        <v>155</v>
      </c>
      <c r="J21" s="21" t="s">
        <v>80</v>
      </c>
      <c r="K21" s="21" t="s">
        <v>104</v>
      </c>
    </row>
    <row r="22" spans="2:11" ht="12" hidden="1" customHeight="1">
      <c r="B22" s="23">
        <v>43792</v>
      </c>
      <c r="C22" s="183" t="s">
        <v>144</v>
      </c>
      <c r="D22" s="183" t="s">
        <v>145</v>
      </c>
      <c r="E22" s="183" t="s">
        <v>146</v>
      </c>
      <c r="F22" s="183"/>
      <c r="G22" s="93">
        <v>300</v>
      </c>
      <c r="H22" s="94">
        <v>612</v>
      </c>
      <c r="I22" s="109" t="s">
        <v>159</v>
      </c>
    </row>
    <row r="23" spans="2:11" ht="12" hidden="1" customHeight="1">
      <c r="B23" s="23">
        <v>43792</v>
      </c>
      <c r="C23" s="183" t="s">
        <v>144</v>
      </c>
      <c r="D23" s="183" t="s">
        <v>145</v>
      </c>
      <c r="E23" s="183"/>
      <c r="F23" s="183" t="s">
        <v>147</v>
      </c>
      <c r="G23" s="93">
        <v>65</v>
      </c>
      <c r="H23" s="94">
        <v>697</v>
      </c>
      <c r="I23" s="109" t="s">
        <v>159</v>
      </c>
    </row>
    <row r="24" spans="2:11" ht="12" hidden="1" customHeight="1">
      <c r="B24" s="23">
        <v>43792</v>
      </c>
      <c r="C24" s="183" t="s">
        <v>133</v>
      </c>
      <c r="D24" s="23" t="s">
        <v>151</v>
      </c>
      <c r="E24" s="183"/>
      <c r="F24" s="183" t="s">
        <v>147</v>
      </c>
      <c r="G24" s="93">
        <v>30</v>
      </c>
      <c r="H24" s="94">
        <v>730</v>
      </c>
      <c r="I24" s="109" t="s">
        <v>159</v>
      </c>
    </row>
    <row r="25" spans="2:11" ht="12" hidden="1" customHeight="1">
      <c r="B25" s="23">
        <v>43792</v>
      </c>
      <c r="C25" s="183" t="s">
        <v>133</v>
      </c>
      <c r="D25" s="23" t="s">
        <v>134</v>
      </c>
      <c r="E25" s="183"/>
      <c r="F25" s="183" t="s">
        <v>158</v>
      </c>
      <c r="G25" s="93">
        <v>25</v>
      </c>
      <c r="H25" s="94">
        <v>730</v>
      </c>
      <c r="I25" s="109" t="s">
        <v>159</v>
      </c>
    </row>
    <row r="26" spans="2:11" ht="12" hidden="1" customHeight="1">
      <c r="B26" s="23">
        <v>43793</v>
      </c>
      <c r="C26" s="183" t="s">
        <v>148</v>
      </c>
      <c r="D26" s="183" t="s">
        <v>90</v>
      </c>
      <c r="E26" s="183" t="s">
        <v>80</v>
      </c>
      <c r="F26" s="183"/>
      <c r="G26" s="93">
        <v>700</v>
      </c>
      <c r="H26" s="94">
        <v>580</v>
      </c>
      <c r="I26" s="109" t="s">
        <v>159</v>
      </c>
    </row>
    <row r="27" spans="2:11" ht="12" hidden="1" customHeight="1">
      <c r="B27" s="23">
        <v>43793</v>
      </c>
      <c r="C27" s="183" t="s">
        <v>149</v>
      </c>
      <c r="D27" s="183" t="s">
        <v>150</v>
      </c>
      <c r="E27" s="183"/>
      <c r="F27" s="183" t="s">
        <v>147</v>
      </c>
      <c r="G27" s="93">
        <v>45</v>
      </c>
      <c r="H27" s="94">
        <v>718</v>
      </c>
      <c r="I27" s="109" t="s">
        <v>159</v>
      </c>
    </row>
    <row r="28" spans="2:11" ht="12" hidden="1" customHeight="1">
      <c r="B28" s="23">
        <v>43795</v>
      </c>
      <c r="C28" s="183" t="s">
        <v>152</v>
      </c>
      <c r="D28" s="23" t="s">
        <v>151</v>
      </c>
      <c r="E28" s="183" t="s">
        <v>153</v>
      </c>
      <c r="F28" s="183"/>
      <c r="G28" s="93">
        <v>200</v>
      </c>
      <c r="H28" s="94">
        <v>523</v>
      </c>
      <c r="I28" s="109" t="s">
        <v>159</v>
      </c>
    </row>
    <row r="29" spans="2:11" ht="12" hidden="1" customHeight="1">
      <c r="B29" s="23">
        <v>43800</v>
      </c>
      <c r="C29" s="183" t="s">
        <v>148</v>
      </c>
      <c r="D29" s="23" t="s">
        <v>162</v>
      </c>
      <c r="E29" s="183" t="s">
        <v>135</v>
      </c>
      <c r="F29" s="183"/>
      <c r="G29" s="93">
        <v>200</v>
      </c>
      <c r="H29" s="94">
        <v>375</v>
      </c>
      <c r="I29" s="109" t="s">
        <v>159</v>
      </c>
    </row>
    <row r="30" spans="2:11" ht="12" hidden="1" customHeight="1">
      <c r="B30" s="23">
        <v>43808</v>
      </c>
      <c r="C30" s="183" t="s">
        <v>161</v>
      </c>
      <c r="D30" s="23" t="s">
        <v>150</v>
      </c>
      <c r="E30" s="183" t="s">
        <v>80</v>
      </c>
      <c r="F30" s="183"/>
      <c r="G30" s="93">
        <v>141</v>
      </c>
      <c r="H30" s="94">
        <v>633</v>
      </c>
      <c r="I30" s="109" t="s">
        <v>159</v>
      </c>
    </row>
    <row r="31" spans="2:11" ht="12" hidden="1" customHeight="1">
      <c r="B31" s="23">
        <v>43808</v>
      </c>
      <c r="C31" s="183" t="s">
        <v>161</v>
      </c>
      <c r="D31" s="23" t="s">
        <v>150</v>
      </c>
      <c r="E31" s="183"/>
      <c r="F31" s="183" t="s">
        <v>165</v>
      </c>
      <c r="G31" s="93">
        <v>36</v>
      </c>
      <c r="H31" s="94">
        <v>722</v>
      </c>
      <c r="I31" s="109" t="s">
        <v>159</v>
      </c>
    </row>
    <row r="32" spans="2:11" ht="12" hidden="1" customHeight="1">
      <c r="B32" s="23">
        <v>43809</v>
      </c>
      <c r="C32" s="183" t="s">
        <v>166</v>
      </c>
      <c r="D32" s="23" t="s">
        <v>167</v>
      </c>
      <c r="E32" s="183" t="s">
        <v>153</v>
      </c>
      <c r="F32" s="183"/>
      <c r="G32" s="93">
        <v>101</v>
      </c>
      <c r="H32" s="94">
        <v>497</v>
      </c>
      <c r="I32" s="109" t="s">
        <v>159</v>
      </c>
    </row>
    <row r="33" spans="2:9" ht="12" hidden="1" customHeight="1">
      <c r="B33" s="23">
        <v>43814</v>
      </c>
      <c r="C33" s="183" t="s">
        <v>148</v>
      </c>
      <c r="D33" s="23" t="s">
        <v>94</v>
      </c>
      <c r="E33" s="183" t="s">
        <v>80</v>
      </c>
      <c r="F33" s="183"/>
      <c r="G33" s="93">
        <v>600</v>
      </c>
      <c r="H33" s="94">
        <v>585</v>
      </c>
      <c r="I33" s="109" t="s">
        <v>159</v>
      </c>
    </row>
    <row r="34" spans="2:9" ht="12" hidden="1" customHeight="1">
      <c r="B34" s="23">
        <v>43820</v>
      </c>
      <c r="C34" s="183" t="s">
        <v>144</v>
      </c>
      <c r="D34" s="23" t="s">
        <v>145</v>
      </c>
      <c r="E34" s="183"/>
      <c r="F34" s="183" t="s">
        <v>147</v>
      </c>
      <c r="G34" s="93">
        <v>55</v>
      </c>
      <c r="H34" s="94">
        <v>748</v>
      </c>
      <c r="I34" s="109" t="s">
        <v>159</v>
      </c>
    </row>
    <row r="35" spans="2:9" ht="10.5" hidden="1" customHeight="1">
      <c r="B35" s="23">
        <v>43822</v>
      </c>
      <c r="C35" s="183" t="s">
        <v>138</v>
      </c>
      <c r="D35" s="23" t="s">
        <v>164</v>
      </c>
      <c r="E35" s="183"/>
      <c r="F35" s="183" t="s">
        <v>140</v>
      </c>
      <c r="G35" s="93">
        <v>61</v>
      </c>
      <c r="H35" s="94">
        <v>719</v>
      </c>
      <c r="I35" s="109" t="s">
        <v>159</v>
      </c>
    </row>
    <row r="36" spans="2:9" ht="12" hidden="1" customHeight="1">
      <c r="B36" s="23">
        <v>43823</v>
      </c>
      <c r="C36" s="183" t="s">
        <v>169</v>
      </c>
      <c r="D36" s="23" t="s">
        <v>141</v>
      </c>
      <c r="E36" s="183"/>
      <c r="F36" s="183" t="s">
        <v>170</v>
      </c>
      <c r="G36" s="93">
        <v>51</v>
      </c>
      <c r="H36" s="94">
        <v>730</v>
      </c>
      <c r="I36" s="109" t="s">
        <v>159</v>
      </c>
    </row>
    <row r="37" spans="2:9" ht="12" hidden="1" customHeight="1">
      <c r="B37" s="23">
        <v>43826</v>
      </c>
      <c r="C37" s="183" t="s">
        <v>144</v>
      </c>
      <c r="D37" s="23" t="s">
        <v>164</v>
      </c>
      <c r="E37" s="183" t="s">
        <v>80</v>
      </c>
      <c r="F37" s="183"/>
      <c r="G37" s="93">
        <v>200</v>
      </c>
      <c r="H37" s="94">
        <v>680</v>
      </c>
      <c r="I37" s="109" t="s">
        <v>159</v>
      </c>
    </row>
    <row r="38" spans="2:9" ht="12" hidden="1" customHeight="1">
      <c r="B38" s="23">
        <v>43827</v>
      </c>
      <c r="C38" s="183" t="s">
        <v>133</v>
      </c>
      <c r="D38" s="23" t="s">
        <v>168</v>
      </c>
      <c r="E38" s="183" t="s">
        <v>80</v>
      </c>
      <c r="F38" s="183"/>
      <c r="G38" s="93">
        <v>120</v>
      </c>
      <c r="H38" s="94">
        <v>649</v>
      </c>
      <c r="I38" s="109" t="s">
        <v>159</v>
      </c>
    </row>
    <row r="39" spans="2:9" ht="12" hidden="1" customHeight="1">
      <c r="B39" s="23">
        <v>43827</v>
      </c>
      <c r="C39" s="183" t="s">
        <v>133</v>
      </c>
      <c r="D39" s="23" t="s">
        <v>167</v>
      </c>
      <c r="E39" s="183"/>
      <c r="F39" s="183" t="s">
        <v>147</v>
      </c>
      <c r="G39" s="93">
        <v>50</v>
      </c>
      <c r="H39" s="94">
        <v>755</v>
      </c>
      <c r="I39" s="109" t="s">
        <v>159</v>
      </c>
    </row>
    <row r="40" spans="2:9" ht="12" customHeight="1">
      <c r="B40" s="23">
        <v>43855</v>
      </c>
      <c r="C40" s="183" t="s">
        <v>133</v>
      </c>
      <c r="D40" s="23" t="s">
        <v>141</v>
      </c>
      <c r="E40" s="183"/>
      <c r="F40" s="183" t="s">
        <v>140</v>
      </c>
      <c r="G40" s="93">
        <v>40</v>
      </c>
      <c r="H40" s="94">
        <v>749</v>
      </c>
      <c r="I40" s="109" t="s">
        <v>159</v>
      </c>
    </row>
    <row r="41" spans="2:9" ht="12" customHeight="1">
      <c r="B41" s="23">
        <v>43855</v>
      </c>
      <c r="C41" s="183" t="s">
        <v>133</v>
      </c>
      <c r="D41" s="23" t="s">
        <v>141</v>
      </c>
      <c r="E41" s="183" t="s">
        <v>80</v>
      </c>
      <c r="F41" s="183"/>
      <c r="G41" s="93">
        <v>250</v>
      </c>
      <c r="H41" s="94">
        <v>728</v>
      </c>
      <c r="I41" s="109" t="s">
        <v>159</v>
      </c>
    </row>
    <row r="42" spans="2:9" ht="12" hidden="1" customHeight="1">
      <c r="B42" s="23">
        <v>43850</v>
      </c>
      <c r="C42" s="183" t="s">
        <v>142</v>
      </c>
      <c r="D42" s="23" t="s">
        <v>164</v>
      </c>
      <c r="E42" s="183" t="s">
        <v>80</v>
      </c>
      <c r="F42" s="183"/>
      <c r="G42" s="93">
        <v>221</v>
      </c>
      <c r="H42" s="94">
        <v>713</v>
      </c>
      <c r="I42" s="109" t="s">
        <v>159</v>
      </c>
    </row>
    <row r="43" spans="2:9" ht="12" hidden="1" customHeight="1">
      <c r="B43" s="23">
        <v>43850</v>
      </c>
      <c r="C43" s="183" t="s">
        <v>142</v>
      </c>
      <c r="D43" s="23" t="s">
        <v>164</v>
      </c>
      <c r="E43" s="183"/>
      <c r="F43" s="183" t="s">
        <v>140</v>
      </c>
      <c r="G43" s="93">
        <v>71</v>
      </c>
      <c r="H43" s="94">
        <v>796</v>
      </c>
      <c r="I43" s="109" t="s">
        <v>159</v>
      </c>
    </row>
    <row r="44" spans="2:9" ht="12" hidden="1" customHeight="1">
      <c r="B44" s="23">
        <v>43846</v>
      </c>
      <c r="C44" s="183" t="s">
        <v>179</v>
      </c>
      <c r="D44" s="23" t="s">
        <v>180</v>
      </c>
      <c r="E44" s="183" t="s">
        <v>80</v>
      </c>
      <c r="F44" s="183"/>
      <c r="G44" s="93">
        <v>700</v>
      </c>
      <c r="H44" s="94">
        <v>685</v>
      </c>
      <c r="I44" s="109" t="s">
        <v>159</v>
      </c>
    </row>
    <row r="45" spans="2:9" ht="12" hidden="1" customHeight="1">
      <c r="B45" s="23">
        <v>43848</v>
      </c>
      <c r="C45" s="183" t="s">
        <v>182</v>
      </c>
      <c r="D45" s="23" t="s">
        <v>183</v>
      </c>
      <c r="E45" s="183" t="s">
        <v>80</v>
      </c>
      <c r="F45" s="183"/>
      <c r="G45" s="93">
        <v>401</v>
      </c>
      <c r="H45" s="94">
        <v>713</v>
      </c>
      <c r="I45" s="109" t="s">
        <v>159</v>
      </c>
    </row>
    <row r="46" spans="2:9" ht="12" hidden="1" customHeight="1">
      <c r="B46" s="23">
        <v>43843</v>
      </c>
      <c r="C46" s="183" t="s">
        <v>149</v>
      </c>
      <c r="D46" s="23" t="s">
        <v>183</v>
      </c>
      <c r="E46" s="183"/>
      <c r="F46" s="183" t="s">
        <v>147</v>
      </c>
      <c r="G46" s="93">
        <v>100</v>
      </c>
      <c r="H46" s="94">
        <v>792</v>
      </c>
      <c r="I46" s="109" t="s">
        <v>159</v>
      </c>
    </row>
    <row r="47" spans="2:9" ht="12" customHeight="1">
      <c r="B47" s="23">
        <v>43863</v>
      </c>
      <c r="C47" s="183" t="s">
        <v>152</v>
      </c>
      <c r="D47" s="23" t="s">
        <v>183</v>
      </c>
      <c r="E47" s="183" t="s">
        <v>80</v>
      </c>
      <c r="F47" s="183"/>
      <c r="G47" s="93">
        <v>800</v>
      </c>
      <c r="H47" s="94">
        <v>724</v>
      </c>
      <c r="I47" s="109" t="s">
        <v>159</v>
      </c>
    </row>
    <row r="48" spans="2:9" ht="12" hidden="1" customHeight="1">
      <c r="B48" s="23">
        <v>43850</v>
      </c>
      <c r="C48" s="183" t="s">
        <v>178</v>
      </c>
      <c r="D48" s="23" t="s">
        <v>145</v>
      </c>
      <c r="E48" s="183" t="s">
        <v>80</v>
      </c>
      <c r="F48" s="183"/>
      <c r="G48" s="93">
        <v>141</v>
      </c>
      <c r="H48" s="94">
        <v>701</v>
      </c>
      <c r="I48" s="109" t="s">
        <v>159</v>
      </c>
    </row>
    <row r="49" spans="2:10" ht="12" hidden="1" customHeight="1">
      <c r="B49" s="23">
        <v>43850</v>
      </c>
      <c r="C49" s="183" t="s">
        <v>161</v>
      </c>
      <c r="D49" s="23" t="s">
        <v>145</v>
      </c>
      <c r="E49" s="183"/>
      <c r="F49" s="183" t="s">
        <v>140</v>
      </c>
      <c r="G49" s="93">
        <v>61</v>
      </c>
      <c r="H49" s="94">
        <v>759</v>
      </c>
      <c r="I49" s="109" t="s">
        <v>159</v>
      </c>
    </row>
    <row r="50" spans="2:10" ht="12" hidden="1" customHeight="1">
      <c r="B50" s="23">
        <v>43840</v>
      </c>
      <c r="C50" s="183" t="s">
        <v>174</v>
      </c>
      <c r="D50" s="23" t="s">
        <v>90</v>
      </c>
      <c r="E50" s="183" t="s">
        <v>80</v>
      </c>
      <c r="F50" s="183"/>
      <c r="G50" s="93">
        <v>400</v>
      </c>
      <c r="H50" s="94">
        <v>681</v>
      </c>
      <c r="I50" s="109" t="s">
        <v>159</v>
      </c>
    </row>
    <row r="51" spans="2:10" ht="12" hidden="1" customHeight="1">
      <c r="B51" s="23">
        <v>43841</v>
      </c>
      <c r="C51" s="183" t="s">
        <v>133</v>
      </c>
      <c r="D51" s="23" t="s">
        <v>167</v>
      </c>
      <c r="E51" s="183"/>
      <c r="F51" s="183" t="s">
        <v>147</v>
      </c>
      <c r="G51" s="93">
        <v>50</v>
      </c>
      <c r="H51" s="94">
        <v>782</v>
      </c>
      <c r="I51" s="109" t="s">
        <v>159</v>
      </c>
    </row>
    <row r="52" spans="2:10" ht="12" hidden="1" customHeight="1">
      <c r="B52" s="23">
        <v>43844</v>
      </c>
      <c r="C52" s="183" t="s">
        <v>161</v>
      </c>
      <c r="D52" s="23" t="s">
        <v>172</v>
      </c>
      <c r="E52" s="183" t="s">
        <v>80</v>
      </c>
      <c r="F52" s="183"/>
      <c r="G52" s="93">
        <v>141</v>
      </c>
      <c r="H52" s="94">
        <v>691</v>
      </c>
      <c r="I52" s="109" t="s">
        <v>159</v>
      </c>
    </row>
    <row r="53" spans="2:10" ht="12" hidden="1" customHeight="1">
      <c r="B53" s="23">
        <v>43844</v>
      </c>
      <c r="C53" s="183" t="s">
        <v>161</v>
      </c>
      <c r="D53" s="23" t="s">
        <v>173</v>
      </c>
      <c r="E53" s="183"/>
      <c r="F53" s="183" t="s">
        <v>140</v>
      </c>
      <c r="G53" s="93">
        <v>66</v>
      </c>
      <c r="H53" s="94">
        <v>762</v>
      </c>
      <c r="I53" s="109" t="s">
        <v>159</v>
      </c>
    </row>
    <row r="54" spans="2:10" ht="12" customHeight="1">
      <c r="B54" s="23">
        <v>43859</v>
      </c>
      <c r="C54" s="183" t="s">
        <v>161</v>
      </c>
      <c r="D54" s="23" t="s">
        <v>150</v>
      </c>
      <c r="E54" s="183" t="s">
        <v>80</v>
      </c>
      <c r="F54" s="183"/>
      <c r="G54" s="93">
        <v>141</v>
      </c>
      <c r="H54" s="94">
        <v>714</v>
      </c>
      <c r="I54" s="109" t="s">
        <v>159</v>
      </c>
    </row>
    <row r="55" spans="2:10" ht="7.5" hidden="1" customHeight="1">
      <c r="B55" s="28"/>
      <c r="C55" s="28"/>
      <c r="D55" s="28"/>
      <c r="E55" s="28"/>
      <c r="F55" s="28"/>
      <c r="G55" s="28"/>
      <c r="H55" s="28"/>
    </row>
    <row r="56" spans="2:10" ht="12" customHeight="1">
      <c r="B56" s="123"/>
      <c r="C56" s="124"/>
      <c r="D56" s="124"/>
      <c r="E56" s="124"/>
      <c r="F56" s="124"/>
      <c r="G56" s="124"/>
      <c r="H56" s="125"/>
    </row>
    <row r="57" spans="2:10" ht="12" customHeight="1">
      <c r="B57" s="123" t="s">
        <v>95</v>
      </c>
      <c r="C57" s="124"/>
      <c r="D57" s="124"/>
      <c r="E57" s="124"/>
      <c r="F57" s="124"/>
      <c r="G57" s="124"/>
      <c r="H57" s="125"/>
    </row>
    <row r="58" spans="2:10">
      <c r="B58" s="26"/>
      <c r="C58" s="26"/>
      <c r="D58" s="26"/>
      <c r="E58" s="26"/>
      <c r="F58" s="32" t="s">
        <v>81</v>
      </c>
      <c r="G58" s="31" t="s">
        <v>82</v>
      </c>
      <c r="H58" s="26"/>
    </row>
    <row r="59" spans="2:10">
      <c r="B59" s="233" t="s">
        <v>78</v>
      </c>
      <c r="C59" s="233"/>
      <c r="D59" s="26"/>
      <c r="F59" s="27" t="e">
        <f>SUBTOTAL(9,F105:F2033)</f>
        <v>#REF!</v>
      </c>
      <c r="G59" s="33">
        <f>SUBTOTAL(3,G105:G2033)</f>
        <v>1718</v>
      </c>
      <c r="H59" s="26"/>
    </row>
    <row r="60" spans="2:10">
      <c r="B60" s="28" t="str">
        <f>[2]自有船应收租金!B2</f>
        <v>船名</v>
      </c>
      <c r="C60" s="28" t="str">
        <f>[2]自有船应收租金!C2</f>
        <v>租家</v>
      </c>
      <c r="D60" s="28" t="str">
        <f>[2]自有船应收租金!F2</f>
        <v>租期</v>
      </c>
      <c r="E60" s="28" t="str">
        <f>[2]自有船应收租金!I2</f>
        <v>期 间</v>
      </c>
      <c r="F60" s="28" t="str">
        <f>[2]自有船应收租金!V2</f>
        <v>应收租金</v>
      </c>
      <c r="G60" s="28"/>
      <c r="H60" s="28" t="str">
        <f>[2]自有船应收租金!AB2</f>
        <v>周报周第</v>
      </c>
      <c r="I60" s="28" t="str">
        <f>[2]自有船应收租金!Y2</f>
        <v>收款日期</v>
      </c>
    </row>
    <row r="61" spans="2:10" s="19" customFormat="1" ht="12" customHeight="1">
      <c r="B61" s="20" t="str">
        <f>[2]自有船应收租金!B3</f>
        <v>JRS CARINA</v>
      </c>
      <c r="C61" s="20" t="str">
        <f>[2]自有船应收租金!C3</f>
        <v>CCL</v>
      </c>
      <c r="D61" s="20" t="str">
        <f>[2]自有船应收租金!F3</f>
        <v>第1期</v>
      </c>
      <c r="E61" s="20" t="str">
        <f>[2]自有船应收租金!I3</f>
        <v>2017.12.10-2017.12.25</v>
      </c>
      <c r="F61" s="34">
        <f>[2]自有船应收租金!V3</f>
        <v>47887.535000000003</v>
      </c>
      <c r="G61" s="20" t="str">
        <f>[2]自有船应收租金!AA3</f>
        <v>已收</v>
      </c>
      <c r="H61" s="20" t="e">
        <f>IF([2]自有船应收租金!AB3="","",[2]自有船应收租金!AB3)</f>
        <v>#REF!</v>
      </c>
      <c r="I61" s="29" t="str">
        <f>[2]自有船应收租金!Y3</f>
        <v>2017.12.28</v>
      </c>
      <c r="J61" s="19" t="s">
        <v>171</v>
      </c>
    </row>
    <row r="62" spans="2:10" s="19" customFormat="1" ht="12" customHeight="1">
      <c r="B62" s="20" t="str">
        <f>[2]自有船应收租金!B4</f>
        <v>JRS CARINA</v>
      </c>
      <c r="C62" s="20" t="str">
        <f>[2]自有船应收租金!C4</f>
        <v>CCL</v>
      </c>
      <c r="D62" s="20" t="str">
        <f>[2]自有船应收租金!F4</f>
        <v>第2期</v>
      </c>
      <c r="E62" s="20" t="str">
        <f>[2]自有船应收租金!I4</f>
        <v>2017.12.25-2018.01.09</v>
      </c>
      <c r="F62" s="34">
        <f>[2]自有船应收租金!V4</f>
        <v>66943.75</v>
      </c>
      <c r="G62" s="20" t="str">
        <f>[2]自有船应收租金!AA4</f>
        <v>已收</v>
      </c>
      <c r="H62" s="20" t="e">
        <f>IF([2]自有船应收租金!AB4="","",[2]自有船应收租金!AB4)</f>
        <v>#REF!</v>
      </c>
      <c r="I62" s="29" t="str">
        <f>[2]自有船应收租金!Y4</f>
        <v>2017.12.28</v>
      </c>
    </row>
    <row r="63" spans="2:10" s="19" customFormat="1" ht="12" customHeight="1">
      <c r="B63" s="20" t="str">
        <f>[2]自有船应收租金!B5</f>
        <v>JRS CARINA</v>
      </c>
      <c r="C63" s="20" t="str">
        <f>[2]自有船应收租金!C5</f>
        <v>CCL</v>
      </c>
      <c r="D63" s="20" t="str">
        <f>[2]自有船应收租金!F5</f>
        <v>第3期</v>
      </c>
      <c r="E63" s="20" t="str">
        <f>[2]自有船应收租金!I5</f>
        <v>2018.01.09-2018.01.24</v>
      </c>
      <c r="F63" s="34">
        <f>[2]自有船应收租金!V5</f>
        <v>66943.75</v>
      </c>
      <c r="G63" s="20" t="str">
        <f>[2]自有船应收租金!AA5</f>
        <v>已收</v>
      </c>
      <c r="H63" s="20" t="e">
        <f>IF([2]自有船应收租金!AB5="","",[2]自有船应收租金!AB5)</f>
        <v>#REF!</v>
      </c>
      <c r="I63" s="29" t="str">
        <f>[2]自有船应收租金!Y5</f>
        <v>2018.01.09</v>
      </c>
    </row>
    <row r="64" spans="2:10" s="19" customFormat="1" ht="12" customHeight="1">
      <c r="B64" s="20" t="str">
        <f>[2]自有船应收租金!B6</f>
        <v>OPDR LISBOA</v>
      </c>
      <c r="C64" s="20" t="str">
        <f>[2]自有船应收租金!C6</f>
        <v>HMM</v>
      </c>
      <c r="D64" s="20" t="str">
        <f>[2]自有船应收租金!F6</f>
        <v>第1期</v>
      </c>
      <c r="E64" s="20" t="str">
        <f>[2]自有船应收租金!I6</f>
        <v>2018.01.25-2018.02.09</v>
      </c>
      <c r="F64" s="34">
        <f>[2]自有船应收租金!V6</f>
        <v>78650</v>
      </c>
      <c r="G64" s="20" t="str">
        <f>[2]自有船应收租金!AA6</f>
        <v>已收</v>
      </c>
      <c r="H64" s="20" t="e">
        <f>IF([2]自有船应收租金!AB6="","",[2]自有船应收租金!AB6)</f>
        <v>#REF!</v>
      </c>
      <c r="I64" s="29" t="str">
        <f>[2]自有船应收租金!Y6</f>
        <v>2018.01.26</v>
      </c>
    </row>
    <row r="65" spans="2:9" s="19" customFormat="1" ht="12" customHeight="1">
      <c r="B65" s="20" t="str">
        <f>[2]自有船应收租金!B7</f>
        <v>JRS CORVUS</v>
      </c>
      <c r="C65" s="20" t="str">
        <f>[2]自有船应收租金!C7</f>
        <v>NYK</v>
      </c>
      <c r="D65" s="20" t="str">
        <f>[2]自有船应收租金!F7</f>
        <v>第1期</v>
      </c>
      <c r="E65" s="20" t="str">
        <f>[2]自有船应收租金!I7</f>
        <v>2018.01.19-2018.02.03</v>
      </c>
      <c r="F65" s="34">
        <f>[2]自有船应收租金!V7</f>
        <v>77863.356164383556</v>
      </c>
      <c r="G65" s="20" t="str">
        <f>[2]自有船应收租金!AA7</f>
        <v>已收</v>
      </c>
      <c r="H65" s="20" t="e">
        <f>IF([2]自有船应收租金!AB7="","",[2]自有船应收租金!AB7)</f>
        <v>#REF!</v>
      </c>
      <c r="I65" s="29" t="str">
        <f>[2]自有船应收租金!Y7</f>
        <v>2018.01.23</v>
      </c>
    </row>
    <row r="66" spans="2:9" s="19" customFormat="1" ht="12" customHeight="1">
      <c r="B66" s="20" t="str">
        <f>[2]自有船应收租金!B8</f>
        <v>JRS CARINA</v>
      </c>
      <c r="C66" s="20" t="str">
        <f>[2]自有船应收租金!C8</f>
        <v>CCL</v>
      </c>
      <c r="D66" s="20" t="str">
        <f>[2]自有船应收租金!F8</f>
        <v>第4期</v>
      </c>
      <c r="E66" s="20" t="str">
        <f>[2]自有船应收租金!I8</f>
        <v>2018.01.24-2018.02.08</v>
      </c>
      <c r="F66" s="34">
        <f>[2]自有船应收租金!V8</f>
        <v>66943.75</v>
      </c>
      <c r="G66" s="20" t="str">
        <f>[2]自有船应收租金!AA8</f>
        <v>已收</v>
      </c>
      <c r="H66" s="20" t="e">
        <f>IF([2]自有船应收租金!AB8="","",[2]自有船应收租金!AB8)</f>
        <v>#REF!</v>
      </c>
      <c r="I66" s="29" t="str">
        <f>[2]自有船应收租金!Y8</f>
        <v>2018.01.25</v>
      </c>
    </row>
    <row r="67" spans="2:9" s="19" customFormat="1" ht="12" customHeight="1">
      <c r="B67" s="20" t="str">
        <f>[2]自有船应收租金!B9</f>
        <v>OPDR LISBOA</v>
      </c>
      <c r="C67" s="20" t="str">
        <f>[2]自有船应收租金!C9</f>
        <v>HMM</v>
      </c>
      <c r="D67" s="20" t="str">
        <f>[2]自有船应收租金!F9</f>
        <v>第2期</v>
      </c>
      <c r="E67" s="20" t="str">
        <f>[2]自有船应收租金!I9</f>
        <v>2018.02.09-2018.02.24</v>
      </c>
      <c r="F67" s="34">
        <f>[2]自有船应收租金!V9</f>
        <v>156964.73850000001</v>
      </c>
      <c r="G67" s="20" t="str">
        <f>[2]自有船应收租金!AA9</f>
        <v>已收</v>
      </c>
      <c r="H67" s="20" t="e">
        <f>IF([2]自有船应收租金!AB9="","",[2]自有船应收租金!AB9)</f>
        <v>#REF!</v>
      </c>
      <c r="I67" s="29" t="str">
        <f>[2]自有船应收租金!Y9</f>
        <v>2018.02.12</v>
      </c>
    </row>
    <row r="68" spans="2:9" s="19" customFormat="1" ht="12" customHeight="1">
      <c r="B68" s="20" t="str">
        <f>[2]自有船应收租金!B10</f>
        <v>CONMAR HAWK</v>
      </c>
      <c r="C68" s="20" t="str">
        <f>[2]自有船应收租金!C10</f>
        <v>CMS</v>
      </c>
      <c r="D68" s="20" t="str">
        <f>[2]自有船应收租金!F10</f>
        <v>第1期</v>
      </c>
      <c r="E68" s="20" t="str">
        <f>[2]自有船应收租金!I10</f>
        <v>2018.01.28-2018.02.12</v>
      </c>
      <c r="F68" s="34">
        <f>[2]自有船应收租金!V10</f>
        <v>133911.85375342466</v>
      </c>
      <c r="G68" s="20" t="str">
        <f>[2]自有船应收租金!AA10</f>
        <v>已收</v>
      </c>
      <c r="H68" s="20" t="e">
        <f>IF([2]自有船应收租金!AB10="","",[2]自有船应收租金!AB10)</f>
        <v>#REF!</v>
      </c>
      <c r="I68" s="29" t="str">
        <f>[2]自有船应收租金!Y10</f>
        <v>2018.02.05</v>
      </c>
    </row>
    <row r="69" spans="2:9" s="19" customFormat="1" ht="12" customHeight="1">
      <c r="B69" s="20" t="str">
        <f>[2]自有船应收租金!B11</f>
        <v>JRS CORVUS</v>
      </c>
      <c r="C69" s="20" t="str">
        <f>[2]自有船应收租金!C11</f>
        <v>NYK</v>
      </c>
      <c r="D69" s="20" t="str">
        <f>[2]自有船应收租金!F11</f>
        <v>第2期</v>
      </c>
      <c r="E69" s="20" t="str">
        <f>[2]自有船应收租金!I11</f>
        <v>2018.01.20-2018.02.19</v>
      </c>
      <c r="F69" s="34">
        <f>[2]自有船应收租金!V11</f>
        <v>77863.312328767119</v>
      </c>
      <c r="G69" s="20" t="str">
        <f>[2]自有船应收租金!AA11</f>
        <v>已收</v>
      </c>
      <c r="H69" s="20" t="e">
        <f>IF([2]自有船应收租金!AB11="","",[2]自有船应收租金!AB11)</f>
        <v>#REF!</v>
      </c>
      <c r="I69" s="29" t="str">
        <f>[2]自有船应收租金!Y11</f>
        <v>2018.02.06</v>
      </c>
    </row>
    <row r="70" spans="2:9" s="19" customFormat="1" ht="12" customHeight="1">
      <c r="B70" s="20" t="str">
        <f>[2]自有船应收租金!B12</f>
        <v>JRS CARINA</v>
      </c>
      <c r="C70" s="20" t="str">
        <f>[2]自有船应收租金!C12</f>
        <v>CCL</v>
      </c>
      <c r="D70" s="20" t="str">
        <f>[2]自有船应收租金!F12</f>
        <v>第5期</v>
      </c>
      <c r="E70" s="20" t="str">
        <f>[2]自有船应收租金!I12</f>
        <v>2018.02.08-2018.02.23</v>
      </c>
      <c r="F70" s="34">
        <f>[2]自有船应收租金!V12</f>
        <v>35896.824999999997</v>
      </c>
      <c r="G70" s="20" t="str">
        <f>[2]自有船应收租金!AA12</f>
        <v>已收</v>
      </c>
      <c r="H70" s="20" t="e">
        <f>IF([2]自有船应收租金!AB12="","",[2]自有船应收租金!AB12)</f>
        <v>#REF!</v>
      </c>
      <c r="I70" s="29" t="str">
        <f>[2]自有船应收租金!Y12</f>
        <v>2018.02.09</v>
      </c>
    </row>
    <row r="71" spans="2:9" s="19" customFormat="1" ht="12" customHeight="1">
      <c r="B71" s="20" t="str">
        <f>[2]自有船应收租金!B13</f>
        <v>CONMAR HAWK</v>
      </c>
      <c r="C71" s="20" t="str">
        <f>[2]自有船应收租金!C13</f>
        <v>CMS</v>
      </c>
      <c r="D71" s="20" t="str">
        <f>[2]自有船应收租金!F13</f>
        <v>第2期</v>
      </c>
      <c r="E71" s="20" t="str">
        <f>[2]自有船应收租金!I13</f>
        <v>2018.02.12-2018.02.27</v>
      </c>
      <c r="F71" s="34">
        <f>[2]自有船应收租金!V13</f>
        <v>74304.965753424651</v>
      </c>
      <c r="G71" s="20" t="str">
        <f>[2]自有船应收租金!AA13</f>
        <v>已收</v>
      </c>
      <c r="H71" s="20" t="e">
        <f>IF([2]自有船应收租金!AB13="","",[2]自有船应收租金!AB13)</f>
        <v>#REF!</v>
      </c>
      <c r="I71" s="29" t="str">
        <f>[2]自有船应收租金!Y13</f>
        <v>2018.02.11</v>
      </c>
    </row>
    <row r="72" spans="2:9" s="19" customFormat="1" ht="12" customHeight="1">
      <c r="B72" s="20" t="str">
        <f>[2]自有船应收租金!B14</f>
        <v>JRS CORVUS</v>
      </c>
      <c r="C72" s="20" t="str">
        <f>[2]自有船应收租金!C14</f>
        <v>NYK</v>
      </c>
      <c r="D72" s="20" t="str">
        <f>[2]自有船应收租金!F14</f>
        <v>第3期</v>
      </c>
      <c r="E72" s="20" t="str">
        <f>[2]自有船应收租金!I14</f>
        <v>2018.02.19-2018.03.06</v>
      </c>
      <c r="F72" s="34">
        <f>[2]自有船应收租金!V14</f>
        <v>77863.356164383556</v>
      </c>
      <c r="G72" s="20" t="str">
        <f>[2]自有船应收租金!AA14</f>
        <v>已收</v>
      </c>
      <c r="H72" s="20" t="e">
        <f>IF([2]自有船应收租金!AB14="","",[2]自有船应收租金!AB14)</f>
        <v>#REF!</v>
      </c>
      <c r="I72" s="29" t="str">
        <f>[2]自有船应收租金!Y14</f>
        <v>2018.02.15</v>
      </c>
    </row>
    <row r="73" spans="2:9" s="19" customFormat="1" ht="12" customHeight="1">
      <c r="B73" s="20" t="str">
        <f>[2]自有船应收租金!B15</f>
        <v>OPDR LISBOA</v>
      </c>
      <c r="C73" s="20" t="str">
        <f>[2]自有船应收租金!C15</f>
        <v>HMM</v>
      </c>
      <c r="D73" s="20" t="str">
        <f>[2]自有船应收租金!F15</f>
        <v>第3期</v>
      </c>
      <c r="E73" s="20" t="str">
        <f>[2]自有船应收租金!I15</f>
        <v>2018.02.24-2018.03.11</v>
      </c>
      <c r="F73" s="34">
        <f>[2]自有船应收租金!V15</f>
        <v>76256.55</v>
      </c>
      <c r="G73" s="20" t="str">
        <f>[2]自有船应收租金!AA15</f>
        <v>已收</v>
      </c>
      <c r="H73" s="20" t="e">
        <f>IF([2]自有船应收租金!AB15="","",[2]自有船应收租金!AB15)</f>
        <v>#REF!</v>
      </c>
      <c r="I73" s="29" t="str">
        <f>[2]自有船应收租金!Y15</f>
        <v>2018.02.26</v>
      </c>
    </row>
    <row r="74" spans="2:9" s="19" customFormat="1" ht="12" customHeight="1">
      <c r="B74" s="20" t="str">
        <f>[2]自有船应收租金!B16</f>
        <v>CONMAR HAWK</v>
      </c>
      <c r="C74" s="20" t="str">
        <f>[2]自有船应收租金!C16</f>
        <v>CMS</v>
      </c>
      <c r="D74" s="20" t="str">
        <f>[2]自有船应收租金!F16</f>
        <v>第3期</v>
      </c>
      <c r="E74" s="20" t="str">
        <f>[2]自有船应收租金!I16</f>
        <v>2018.02.27-2018.03.14</v>
      </c>
      <c r="F74" s="34">
        <f>[2]自有船应收租金!V16</f>
        <v>74604.965753424651</v>
      </c>
      <c r="G74" s="20" t="str">
        <f>[2]自有船应收租金!AA16</f>
        <v>已收</v>
      </c>
      <c r="H74" s="20" t="e">
        <f>IF([2]自有船应收租金!AB16="","",[2]自有船应收租金!AB16)</f>
        <v>#REF!</v>
      </c>
      <c r="I74" s="29" t="str">
        <f>[2]自有船应收租金!Y16</f>
        <v>2018.02.27</v>
      </c>
    </row>
    <row r="75" spans="2:9" s="19" customFormat="1" ht="12" customHeight="1">
      <c r="B75" s="20" t="str">
        <f>[2]自有船应收租金!B17</f>
        <v>JRS CARINA</v>
      </c>
      <c r="C75" s="20" t="str">
        <f>[2]自有船应收租金!C17</f>
        <v>CCL</v>
      </c>
      <c r="D75" s="20" t="str">
        <f>[2]自有船应收租金!F17</f>
        <v>第6期</v>
      </c>
      <c r="E75" s="20" t="str">
        <f>[2]自有船应收租金!I17</f>
        <v>2018.02.23-2018.03.10</v>
      </c>
      <c r="F75" s="34">
        <f>[2]自有船应收租金!V17</f>
        <v>66943.75</v>
      </c>
      <c r="G75" s="20" t="str">
        <f>[2]自有船应收租金!AA17</f>
        <v>已收</v>
      </c>
      <c r="H75" s="20" t="e">
        <f>IF([2]自有船应收租金!AB17="","",[2]自有船应收租金!AB17)</f>
        <v>#REF!</v>
      </c>
      <c r="I75" s="29" t="str">
        <f>[2]自有船应收租金!Y17</f>
        <v>2018.03.02</v>
      </c>
    </row>
    <row r="76" spans="2:9" s="19" customFormat="1" ht="12" customHeight="1">
      <c r="B76" s="20" t="str">
        <f>[2]自有船应收租金!B18</f>
        <v>JRS CORVUS</v>
      </c>
      <c r="C76" s="20" t="str">
        <f>[2]自有船应收租金!C18</f>
        <v>NYK</v>
      </c>
      <c r="D76" s="20" t="str">
        <f>[2]自有船应收租金!F18</f>
        <v>第4期</v>
      </c>
      <c r="E76" s="20" t="str">
        <f>[2]自有船应收租金!I18</f>
        <v>2018.03.06-2018.03.24</v>
      </c>
      <c r="F76" s="34">
        <f>[2]自有船应收租金!V18</f>
        <v>87787.166095890425</v>
      </c>
      <c r="G76" s="20" t="str">
        <f>[2]自有船应收租金!AA18</f>
        <v>已收</v>
      </c>
      <c r="H76" s="20" t="e">
        <f>IF([2]自有船应收租金!AB18="","",[2]自有船应收租金!AB18)</f>
        <v>#REF!</v>
      </c>
      <c r="I76" s="29" t="str">
        <f>[2]自有船应收租金!Y18</f>
        <v>2018.03.07</v>
      </c>
    </row>
    <row r="77" spans="2:9" s="19" customFormat="1" ht="12" customHeight="1">
      <c r="B77" s="20" t="str">
        <f>[2]自有船应收租金!B19</f>
        <v>CONMAR HAWK</v>
      </c>
      <c r="C77" s="20" t="str">
        <f>[2]自有船应收租金!C19</f>
        <v>CMS</v>
      </c>
      <c r="D77" s="20" t="str">
        <f>[2]自有船应收租金!F19</f>
        <v>第4期</v>
      </c>
      <c r="E77" s="20" t="str">
        <f>[2]自有船应收租金!I19</f>
        <v>2018.03.14-2018.03.29</v>
      </c>
      <c r="F77" s="34">
        <f>[2]自有船应收租金!V19</f>
        <v>74604.965753424651</v>
      </c>
      <c r="G77" s="20" t="str">
        <f>[2]自有船应收租金!AA19</f>
        <v>已收</v>
      </c>
      <c r="H77" s="20" t="e">
        <f>IF([2]自有船应收租金!AB19="","",[2]自有船应收租金!AB19)</f>
        <v>#REF!</v>
      </c>
      <c r="I77" s="29" t="str">
        <f>[2]自有船应收租金!Y19</f>
        <v>2018.03.14</v>
      </c>
    </row>
    <row r="78" spans="2:9" s="19" customFormat="1" ht="12" customHeight="1">
      <c r="B78" s="20" t="str">
        <f>[2]自有船应收租金!B20</f>
        <v>CONMAR HAWK</v>
      </c>
      <c r="C78" s="20" t="str">
        <f>[2]自有船应收租金!C20</f>
        <v>CMS</v>
      </c>
      <c r="D78" s="20" t="str">
        <f>[2]自有船应收租金!F20</f>
        <v>第5期</v>
      </c>
      <c r="E78" s="20" t="str">
        <f>[2]自有船应收租金!I20</f>
        <v>2018.03.29-2018.04.13</v>
      </c>
      <c r="F78" s="34">
        <f>[2]自有船应收租金!V20</f>
        <v>74377.845753424655</v>
      </c>
      <c r="G78" s="20" t="str">
        <f>[2]自有船应收租金!AA20</f>
        <v>已收</v>
      </c>
      <c r="H78" s="20" t="e">
        <f>IF([2]自有船应收租金!AB20="","",[2]自有船应收租金!AB20)</f>
        <v>#REF!</v>
      </c>
      <c r="I78" s="29" t="str">
        <f>[2]自有船应收租金!Y20</f>
        <v>2018.04.02</v>
      </c>
    </row>
    <row r="79" spans="2:9" s="19" customFormat="1" ht="12" customHeight="1">
      <c r="B79" s="20" t="str">
        <f>[2]自有船应收租金!B21</f>
        <v>JRS CARINA</v>
      </c>
      <c r="C79" s="20" t="str">
        <f>[2]自有船应收租金!C21</f>
        <v>CCL</v>
      </c>
      <c r="D79" s="20" t="str">
        <f>[2]自有船应收租金!F21</f>
        <v>第7期</v>
      </c>
      <c r="E79" s="20" t="str">
        <f>[2]自有船应收租金!I21</f>
        <v>2018.03.10-2018.03.25</v>
      </c>
      <c r="F79" s="34">
        <f>[2]自有船应收租金!V21</f>
        <v>65058.27</v>
      </c>
      <c r="G79" s="20" t="str">
        <f>[2]自有船应收租金!AA21</f>
        <v>已收</v>
      </c>
      <c r="H79" s="20" t="e">
        <f>IF([2]自有船应收租金!AB21="","",[2]自有船应收租金!AB21)</f>
        <v>#REF!</v>
      </c>
      <c r="I79" s="29" t="str">
        <f>[2]自有船应收租金!Y21</f>
        <v>2018.03.20</v>
      </c>
    </row>
    <row r="80" spans="2:9" s="19" customFormat="1" ht="12" customHeight="1">
      <c r="B80" s="20" t="str">
        <f>[2]自有船应收租金!B22</f>
        <v>OPDR LISBOA</v>
      </c>
      <c r="C80" s="20" t="str">
        <f>[2]自有船应收租金!C22</f>
        <v>HMM</v>
      </c>
      <c r="D80" s="20" t="str">
        <f>[2]自有船应收租金!F22</f>
        <v>第4期</v>
      </c>
      <c r="E80" s="20" t="str">
        <f>[2]自有船应收租金!I22</f>
        <v>2018.03.11-2018.03.26</v>
      </c>
      <c r="F80" s="34">
        <f>[2]自有船应收租金!V22</f>
        <v>78650</v>
      </c>
      <c r="G80" s="20" t="str">
        <f>[2]自有船应收租金!AA22</f>
        <v>已收</v>
      </c>
      <c r="H80" s="20" t="e">
        <f>IF([2]自有船应收租金!AB22="","",[2]自有船应收租金!AB22)</f>
        <v>#REF!</v>
      </c>
      <c r="I80" s="29" t="str">
        <f>[2]自有船应收租金!Y22</f>
        <v>2018.03.13</v>
      </c>
    </row>
    <row r="81" spans="2:9" s="19" customFormat="1" ht="12" customHeight="1">
      <c r="B81" s="20" t="str">
        <f>[2]自有船应收租金!B23</f>
        <v>ACACIA ARIES</v>
      </c>
      <c r="C81" s="20" t="str">
        <f>[2]自有船应收租金!C23</f>
        <v>DBR</v>
      </c>
      <c r="D81" s="20" t="str">
        <f>[2]自有船应收租金!F23</f>
        <v>第1期</v>
      </c>
      <c r="E81" s="20" t="str">
        <f>[2]自有船应收租金!I23</f>
        <v>2018.03.08-2018.03.23</v>
      </c>
      <c r="F81" s="34">
        <f>[2]自有船应收租金!V23</f>
        <v>78865.025120864535</v>
      </c>
      <c r="G81" s="20" t="str">
        <f>[2]自有船应收租金!AA23</f>
        <v>已收</v>
      </c>
      <c r="H81" s="20" t="e">
        <f>IF([2]自有船应收租金!AB23="","",[2]自有船应收租金!AB23)</f>
        <v>#REF!</v>
      </c>
      <c r="I81" s="29" t="str">
        <f>[2]自有船应收租金!Y23</f>
        <v>2018.03.09</v>
      </c>
    </row>
    <row r="82" spans="2:9" s="19" customFormat="1" ht="12" customHeight="1">
      <c r="B82" s="20" t="str">
        <f>[2]自有船应收租金!B24</f>
        <v>OPDR LISBOA</v>
      </c>
      <c r="C82" s="20" t="str">
        <f>[2]自有船应收租金!C24</f>
        <v>HMM</v>
      </c>
      <c r="D82" s="20" t="str">
        <f>[2]自有船应收租金!F24</f>
        <v>第5期</v>
      </c>
      <c r="E82" s="20" t="str">
        <f>[2]自有船应收租金!I24</f>
        <v>2018.03.26-2018.04.10</v>
      </c>
      <c r="F82" s="34">
        <f>[2]自有船应收租金!V24</f>
        <v>78650</v>
      </c>
      <c r="G82" s="20" t="str">
        <f>[2]自有船应收租金!AA24</f>
        <v>已收</v>
      </c>
      <c r="H82" s="20" t="e">
        <f>IF([2]自有船应收租金!AB24="","",[2]自有船应收租金!AB24)</f>
        <v>#REF!</v>
      </c>
      <c r="I82" s="29" t="str">
        <f>[2]自有船应收租金!Y24</f>
        <v>2018.03.26</v>
      </c>
    </row>
    <row r="83" spans="2:9" s="19" customFormat="1" ht="12" customHeight="1">
      <c r="B83" s="20" t="str">
        <f>[2]自有船应收租金!B25</f>
        <v>ACACIA ARIES</v>
      </c>
      <c r="C83" s="20" t="str">
        <f>[2]自有船应收租金!C25</f>
        <v>DBR</v>
      </c>
      <c r="D83" s="20" t="str">
        <f>[2]自有船应收租金!F25</f>
        <v>第2期</v>
      </c>
      <c r="E83" s="20" t="str">
        <f>[2]自有船应收租金!I25</f>
        <v>2018.03.23-2018.04.07</v>
      </c>
      <c r="F83" s="34">
        <f>[2]自有船应收租金!V25</f>
        <v>131100.53255</v>
      </c>
      <c r="G83" s="20" t="str">
        <f>[2]自有船应收租金!AA25</f>
        <v>已收</v>
      </c>
      <c r="H83" s="20" t="e">
        <f>IF([2]自有船应收租金!AB25="","",[2]自有船应收租金!AB25)</f>
        <v>#REF!</v>
      </c>
      <c r="I83" s="29" t="str">
        <f>[2]自有船应收租金!Y25</f>
        <v>2018.03.22</v>
      </c>
    </row>
    <row r="84" spans="2:9" s="19" customFormat="1" ht="12" customHeight="1">
      <c r="B84" s="20" t="str">
        <f>[2]自有船应收租金!B26</f>
        <v>JRS CARINA</v>
      </c>
      <c r="C84" s="20" t="str">
        <f>[2]自有船应收租金!C26</f>
        <v>CCL</v>
      </c>
      <c r="D84" s="20" t="str">
        <f>[2]自有船应收租金!F26</f>
        <v>第8期</v>
      </c>
      <c r="E84" s="20" t="str">
        <f>[2]自有船应收租金!I26</f>
        <v>2018.03.25-2018.04.09</v>
      </c>
      <c r="F84" s="34">
        <f>[2]自有船应收租金!V26</f>
        <v>46313.42</v>
      </c>
      <c r="G84" s="20" t="str">
        <f>[2]自有船应收租金!AA26</f>
        <v>已收</v>
      </c>
      <c r="H84" s="20" t="e">
        <f>IF([2]自有船应收租金!AB26="","",[2]自有船应收租金!AB26)</f>
        <v>#REF!</v>
      </c>
      <c r="I84" s="29" t="str">
        <f>[2]自有船应收租金!Y26</f>
        <v>2018.04.03</v>
      </c>
    </row>
    <row r="85" spans="2:9" s="19" customFormat="1" ht="12" customHeight="1">
      <c r="B85" s="20" t="str">
        <f>[2]自有船应收租金!B27</f>
        <v>ACACIA VIRGO</v>
      </c>
      <c r="C85" s="20" t="str">
        <f>[2]自有船应收租金!C27</f>
        <v>APL</v>
      </c>
      <c r="D85" s="20" t="str">
        <f>[2]自有船应收租金!F27</f>
        <v>第1期</v>
      </c>
      <c r="E85" s="20" t="str">
        <f>[2]自有船应收租金!I27</f>
        <v>2018.03.21-2018.04.05</v>
      </c>
      <c r="F85" s="34">
        <f>[2]自有船应收租金!V27</f>
        <v>115076.25</v>
      </c>
      <c r="G85" s="20" t="str">
        <f>[2]自有船应收租金!AA27</f>
        <v>已收</v>
      </c>
      <c r="H85" s="20" t="e">
        <f>IF([2]自有船应收租金!AB27="","",[2]自有船应收租金!AB27)</f>
        <v>#REF!</v>
      </c>
      <c r="I85" s="29" t="str">
        <f>[2]自有船应收租金!Y27</f>
        <v>2018.03.23</v>
      </c>
    </row>
    <row r="86" spans="2:9" s="19" customFormat="1" ht="12" customHeight="1">
      <c r="B86" s="20" t="str">
        <f>[2]自有船应收租金!B28</f>
        <v>ACACIA LIBRA</v>
      </c>
      <c r="C86" s="20" t="str">
        <f>[2]自有船应收租金!C28</f>
        <v>HMM</v>
      </c>
      <c r="D86" s="20" t="str">
        <f>[2]自有船应收租金!F28</f>
        <v>第1期</v>
      </c>
      <c r="E86" s="20" t="str">
        <f>[2]自有船应收租金!I28</f>
        <v>2018.03.24-2018.04.08</v>
      </c>
      <c r="F86" s="34">
        <f>[2]自有船应收租金!V28</f>
        <v>215570.03999999998</v>
      </c>
      <c r="G86" s="20" t="str">
        <f>[2]自有船应收租金!AA28</f>
        <v>已收</v>
      </c>
      <c r="H86" s="20" t="e">
        <f>IF([2]自有船应收租金!AB28="","",[2]自有船应收租金!AB28)</f>
        <v>#REF!</v>
      </c>
      <c r="I86" s="29" t="str">
        <f>[2]自有船应收租金!Y28</f>
        <v>2018.04.02</v>
      </c>
    </row>
    <row r="87" spans="2:9" s="19" customFormat="1" ht="12" customHeight="1">
      <c r="B87" s="20" t="str">
        <f>[2]自有船应收租金!B29</f>
        <v>ACACIA TAURUS</v>
      </c>
      <c r="C87" s="20" t="str">
        <f>[2]自有船应收租金!C29</f>
        <v>DYS</v>
      </c>
      <c r="D87" s="20" t="str">
        <f>[2]自有船应收租金!F29</f>
        <v>第1期</v>
      </c>
      <c r="E87" s="20" t="str">
        <f>[2]自有船应收租金!I29</f>
        <v>2018.03.27-2018.04.10</v>
      </c>
      <c r="F87" s="34">
        <f>[2]自有船应收租金!V29</f>
        <v>72733.578767123283</v>
      </c>
      <c r="G87" s="20" t="str">
        <f>[2]自有船应收租金!AA29</f>
        <v>已收</v>
      </c>
      <c r="H87" s="20" t="e">
        <f>IF([2]自有船应收租金!AB29="","",[2]自有船应收租金!AB29)</f>
        <v>#REF!</v>
      </c>
      <c r="I87" s="29" t="str">
        <f>[2]自有船应收租金!Y29</f>
        <v>2018.03.30</v>
      </c>
    </row>
    <row r="88" spans="2:9" s="19" customFormat="1" ht="12" customHeight="1">
      <c r="B88" s="20" t="str">
        <f>[2]自有船应收租金!B30</f>
        <v>OPDR LISBOA</v>
      </c>
      <c r="C88" s="20" t="str">
        <f>[2]自有船应收租金!C30</f>
        <v>HMM</v>
      </c>
      <c r="D88" s="20" t="str">
        <f>[2]自有船应收租金!F30</f>
        <v>第6期</v>
      </c>
      <c r="E88" s="20" t="str">
        <f>[2]自有船应收租金!I30</f>
        <v>2018.04.10-2018.04.25</v>
      </c>
      <c r="F88" s="34">
        <f>[2]自有船应收租金!V30</f>
        <v>78895</v>
      </c>
      <c r="G88" s="20" t="str">
        <f>[2]自有船应收租金!AA30</f>
        <v>已收</v>
      </c>
      <c r="H88" s="20" t="e">
        <f>IF([2]自有船应收租金!AB30="","",[2]自有船应收租金!AB30)</f>
        <v>#REF!</v>
      </c>
      <c r="I88" s="29" t="str">
        <f>[2]自有船应收租金!Y30</f>
        <v>2018.04.11</v>
      </c>
    </row>
    <row r="89" spans="2:9" s="19" customFormat="1" ht="12" customHeight="1">
      <c r="B89" s="20" t="str">
        <f>[2]自有船应收租金!B31</f>
        <v>ACACIA LIBRA</v>
      </c>
      <c r="C89" s="20" t="str">
        <f>[2]自有船应收租金!C31</f>
        <v>HMM</v>
      </c>
      <c r="D89" s="20" t="str">
        <f>[2]自有船应收租金!F31</f>
        <v>第2期</v>
      </c>
      <c r="E89" s="20" t="str">
        <f>[2]自有船应收租金!I31</f>
        <v>2018.04.08-2018.04.23</v>
      </c>
      <c r="F89" s="34">
        <f>[2]自有船应收租金!V31</f>
        <v>120000</v>
      </c>
      <c r="G89" s="20" t="str">
        <f>[2]自有船应收租金!AA31</f>
        <v>已收</v>
      </c>
      <c r="H89" s="20" t="e">
        <f>IF([2]自有船应收租金!AB31="","",[2]自有船应收租金!AB31)</f>
        <v>#REF!</v>
      </c>
      <c r="I89" s="29" t="str">
        <f>[2]自有船应收租金!Y31</f>
        <v>2018.04.10</v>
      </c>
    </row>
    <row r="90" spans="2:9" s="19" customFormat="1" ht="12" customHeight="1">
      <c r="B90" s="20" t="str">
        <f>[2]自有船应收租金!B32</f>
        <v>ACACIA ARIES</v>
      </c>
      <c r="C90" s="20" t="str">
        <f>[2]自有船应收租金!C32</f>
        <v>DBR</v>
      </c>
      <c r="D90" s="20" t="str">
        <f>[2]自有船应收租金!F32</f>
        <v>第3期</v>
      </c>
      <c r="E90" s="20" t="str">
        <f>[2]自有船应收租金!I32</f>
        <v>2018.04.07-2018.04.22</v>
      </c>
      <c r="F90" s="34">
        <f>[2]自有船应收租金!V32</f>
        <v>75700</v>
      </c>
      <c r="G90" s="20" t="str">
        <f>[2]自有船应收租金!AA32</f>
        <v>已收</v>
      </c>
      <c r="H90" s="20" t="e">
        <f>IF([2]自有船应收租金!AB32="","",[2]自有船应收租金!AB32)</f>
        <v>#REF!</v>
      </c>
      <c r="I90" s="29" t="str">
        <f>[2]自有船应收租金!Y32</f>
        <v>2018.04.11</v>
      </c>
    </row>
    <row r="91" spans="2:9" s="19" customFormat="1" ht="12" customHeight="1">
      <c r="B91" s="20" t="str">
        <f>[2]自有船应收租金!B33</f>
        <v>JRS CARINA</v>
      </c>
      <c r="C91" s="20" t="str">
        <f>[2]自有船应收租金!C33</f>
        <v>CCL</v>
      </c>
      <c r="D91" s="20" t="str">
        <f>[2]自有船应收租金!F33</f>
        <v>第9期</v>
      </c>
      <c r="E91" s="20" t="str">
        <f>[2]自有船应收租金!I33</f>
        <v>2018.04.09-2018.04.24</v>
      </c>
      <c r="F91" s="34">
        <f>[2]自有船应收租金!V33</f>
        <v>66738.75</v>
      </c>
      <c r="G91" s="20" t="str">
        <f>[2]自有船应收租金!AA33</f>
        <v>已收</v>
      </c>
      <c r="H91" s="20" t="e">
        <f>IF([2]自有船应收租金!AB33="","",[2]自有船应收租金!AB33)</f>
        <v>#REF!</v>
      </c>
      <c r="I91" s="29" t="str">
        <f>[2]自有船应收租金!Y33</f>
        <v>2018.04.10</v>
      </c>
    </row>
    <row r="92" spans="2:9" s="19" customFormat="1" ht="12" customHeight="1">
      <c r="B92" s="20" t="str">
        <f>[2]自有船应收租金!B34</f>
        <v>ACACIA VIRGO</v>
      </c>
      <c r="C92" s="20" t="str">
        <f>[2]自有船应收租金!C34</f>
        <v>APL</v>
      </c>
      <c r="D92" s="20" t="str">
        <f>[2]自有船应收租金!F34</f>
        <v>第2期</v>
      </c>
      <c r="E92" s="20" t="str">
        <f>[2]自有船应收租金!I34</f>
        <v>2018.04.05-2018.04.18</v>
      </c>
      <c r="F92" s="34">
        <f>[2]自有船应收租金!V34</f>
        <v>222889.5</v>
      </c>
      <c r="G92" s="20" t="str">
        <f>[2]自有船应收租金!AA34</f>
        <v>已收</v>
      </c>
      <c r="H92" s="20" t="e">
        <f>IF([2]自有船应收租金!AB34="","",[2]自有船应收租金!AB34)</f>
        <v>#REF!</v>
      </c>
      <c r="I92" s="29" t="str">
        <f>[2]自有船应收租金!Y34</f>
        <v>2018.04.04</v>
      </c>
    </row>
    <row r="93" spans="2:9" s="19" customFormat="1" ht="12" customHeight="1">
      <c r="B93" s="20" t="str">
        <f>[2]自有船应收租金!B35</f>
        <v>ACACIA TAURUS</v>
      </c>
      <c r="C93" s="20" t="str">
        <f>[2]自有船应收租金!C35</f>
        <v>PAN</v>
      </c>
      <c r="D93" s="20" t="str">
        <f>[2]自有船应收租金!F35</f>
        <v>第1期</v>
      </c>
      <c r="E93" s="20" t="str">
        <f>[2]自有船应收租金!I35</f>
        <v>2018.04.24-2018.05.01</v>
      </c>
      <c r="F93" s="34">
        <f>[2]自有船应收租金!V35</f>
        <v>37030</v>
      </c>
      <c r="G93" s="20" t="str">
        <f>[2]自有船应收租金!AA35</f>
        <v>已收</v>
      </c>
      <c r="H93" s="20" t="e">
        <f>IF([2]自有船应收租金!AB35="","",[2]自有船应收租金!AB35)</f>
        <v>#REF!</v>
      </c>
      <c r="I93" s="29" t="str">
        <f>[2]自有船应收租金!Y35</f>
        <v>2018.04.27</v>
      </c>
    </row>
    <row r="94" spans="2:9" s="19" customFormat="1" ht="12" customHeight="1">
      <c r="B94" s="20" t="str">
        <f>[2]自有船应收租金!B36</f>
        <v>ACACIA ARIES</v>
      </c>
      <c r="C94" s="20" t="str">
        <f>[2]自有船应收租金!C36</f>
        <v>DBR</v>
      </c>
      <c r="D94" s="20" t="str">
        <f>[2]自有船应收租金!F36</f>
        <v>第4期</v>
      </c>
      <c r="E94" s="20" t="str">
        <f>[2]自有船应收租金!I36</f>
        <v>2018.04.22-2018.05.07</v>
      </c>
      <c r="F94" s="34">
        <f>[2]自有船应收租金!V36</f>
        <v>79360</v>
      </c>
      <c r="G94" s="20" t="str">
        <f>[2]自有船应收租金!AA36</f>
        <v>已收</v>
      </c>
      <c r="H94" s="20" t="e">
        <f>IF([2]自有船应收租金!AB36="","",[2]自有船应收租金!AB36)</f>
        <v>#REF!</v>
      </c>
      <c r="I94" s="29" t="str">
        <f>[2]自有船应收租金!Y36</f>
        <v>2018.04.24</v>
      </c>
    </row>
    <row r="95" spans="2:9" s="19" customFormat="1" ht="12" customHeight="1">
      <c r="B95" s="20" t="str">
        <f>[2]自有船应收租金!B37</f>
        <v>ACACIA LEO</v>
      </c>
      <c r="C95" s="20" t="str">
        <f>[2]自有船应收租金!C37</f>
        <v>WHL</v>
      </c>
      <c r="D95" s="20" t="str">
        <f>[2]自有船应收租金!F37</f>
        <v>第1期</v>
      </c>
      <c r="E95" s="20" t="str">
        <f>[2]自有船应收租金!I37</f>
        <v>2018.04.13-2018.04.28</v>
      </c>
      <c r="F95" s="34">
        <f>[2]自有船应收租金!V37</f>
        <v>101091.78082191781</v>
      </c>
      <c r="G95" s="20" t="str">
        <f>[2]自有船应收租金!AA37</f>
        <v>已收</v>
      </c>
      <c r="H95" s="20" t="e">
        <f>IF([2]自有船应收租金!AB37="","",[2]自有船应收租金!AB37)</f>
        <v>#REF!</v>
      </c>
      <c r="I95" s="29" t="str">
        <f>[2]自有船应收租金!Y37</f>
        <v>2018.04.13</v>
      </c>
    </row>
    <row r="96" spans="2:9" s="19" customFormat="1" ht="12" customHeight="1">
      <c r="B96" s="20" t="str">
        <f>[2]自有船应收租金!B38</f>
        <v>CONMAR HAWK</v>
      </c>
      <c r="C96" s="20" t="str">
        <f>[2]自有船应收租金!C38</f>
        <v>CMS</v>
      </c>
      <c r="D96" s="20" t="str">
        <f>[2]自有船应收租金!F38</f>
        <v>第6期</v>
      </c>
      <c r="E96" s="20" t="str">
        <f>[2]自有船应收租金!I38</f>
        <v>2018.04.13-2018.04.28</v>
      </c>
      <c r="F96" s="34">
        <f>[2]自有船应收租金!V38</f>
        <v>74604.965753424651</v>
      </c>
      <c r="G96" s="20" t="str">
        <f>[2]自有船应收租金!AA38</f>
        <v>已收</v>
      </c>
      <c r="H96" s="20" t="e">
        <f>IF([2]自有船应收租金!AB38="","",[2]自有船应收租金!AB38)</f>
        <v>#REF!</v>
      </c>
      <c r="I96" s="29" t="str">
        <f>[2]自有船应收租金!Y38</f>
        <v>2018.04.16</v>
      </c>
    </row>
    <row r="97" spans="2:9" s="19" customFormat="1" ht="12" customHeight="1">
      <c r="B97" s="20" t="str">
        <f>[2]自有船应收租金!B39</f>
        <v>CONMAR HAWK</v>
      </c>
      <c r="C97" s="20" t="str">
        <f>[2]自有船应收租金!C39</f>
        <v>CMS</v>
      </c>
      <c r="D97" s="20" t="str">
        <f>[2]自有船应收租金!F39</f>
        <v>第7期</v>
      </c>
      <c r="E97" s="20" t="str">
        <f>[2]自有船应收租金!I39</f>
        <v>2018.04.28-2018.05.13</v>
      </c>
      <c r="F97" s="34">
        <f>[2]自有船应收租金!V39</f>
        <v>74604.965753424651</v>
      </c>
      <c r="G97" s="20" t="str">
        <f>[2]自有船应收租金!AA39</f>
        <v>已收</v>
      </c>
      <c r="H97" s="20" t="e">
        <f>IF([2]自有船应收租金!AB39="","",[2]自有船应收租金!AB39)</f>
        <v>#REF!</v>
      </c>
      <c r="I97" s="29" t="str">
        <f>[2]自有船应收租金!Y39</f>
        <v>2018.04.27</v>
      </c>
    </row>
    <row r="98" spans="2:9" s="19" customFormat="1" ht="12" customHeight="1">
      <c r="B98" s="20" t="str">
        <f>[2]自有船应收租金!B40</f>
        <v>ACACIA TAURUS</v>
      </c>
      <c r="C98" s="20" t="str">
        <f>[2]自有船应收租金!C40</f>
        <v>DYS</v>
      </c>
      <c r="D98" s="20" t="str">
        <f>[2]自有船应收租金!F40</f>
        <v>第2期</v>
      </c>
      <c r="E98" s="20" t="str">
        <f>[2]自有船应收租金!I40</f>
        <v>2018.04.10-2018.04.20</v>
      </c>
      <c r="F98" s="34">
        <f>[2]自有船应收租金!V40</f>
        <v>52238.270547945212</v>
      </c>
      <c r="G98" s="20" t="str">
        <f>[2]自有船应收租金!AA40</f>
        <v>已收</v>
      </c>
      <c r="H98" s="20" t="e">
        <f>IF([2]自有船应收租金!AB40="","",[2]自有船应收租金!AB40)</f>
        <v>#REF!</v>
      </c>
      <c r="I98" s="29" t="str">
        <f>[2]自有船应收租金!Y40</f>
        <v>2018.04.13</v>
      </c>
    </row>
    <row r="99" spans="2:9" s="19" customFormat="1" ht="12" customHeight="1">
      <c r="B99" s="20" t="str">
        <f>[2]自有船应收租金!B41</f>
        <v>JRS CARINA</v>
      </c>
      <c r="C99" s="20" t="str">
        <f>[2]自有船应收租金!C41</f>
        <v>CCL</v>
      </c>
      <c r="D99" s="20" t="str">
        <f>[2]自有船应收租金!F41</f>
        <v>第10期</v>
      </c>
      <c r="E99" s="20" t="str">
        <f>[2]自有船应收租金!I41</f>
        <v>2018.04.24-2018.05.09</v>
      </c>
      <c r="F99" s="34">
        <f>[2]自有船应收租金!V41</f>
        <v>66412.38</v>
      </c>
      <c r="G99" s="20" t="str">
        <f>[2]自有船应收租金!AA41</f>
        <v>已收</v>
      </c>
      <c r="H99" s="20" t="e">
        <f>IF([2]自有船应收租金!AB41="","",[2]自有船应收租金!AB41)</f>
        <v>#REF!</v>
      </c>
      <c r="I99" s="29" t="str">
        <f>[2]自有船应收租金!Y41</f>
        <v>2018.04.25</v>
      </c>
    </row>
    <row r="100" spans="2:9" s="19" customFormat="1" ht="12" customHeight="1">
      <c r="B100" s="20" t="str">
        <f>[2]自有船应收租金!B42</f>
        <v>ACACIA LEO</v>
      </c>
      <c r="C100" s="20" t="str">
        <f>[2]自有船应收租金!C42</f>
        <v>WHL</v>
      </c>
      <c r="D100" s="20" t="str">
        <f>[2]自有船应收租金!F42</f>
        <v>第2期</v>
      </c>
      <c r="E100" s="20" t="str">
        <f>[2]自有船应收租金!I42</f>
        <v>2018.04.28-2018.05.13</v>
      </c>
      <c r="F100" s="34">
        <f>[2]自有船应收租金!V42</f>
        <v>101091.78082191781</v>
      </c>
      <c r="G100" s="20" t="str">
        <f>[2]自有船应收租金!AA42</f>
        <v>已收</v>
      </c>
      <c r="H100" s="20" t="e">
        <f>IF([2]自有船应收租金!AB42="","",[2]自有船应收租金!AB42)</f>
        <v>#REF!</v>
      </c>
      <c r="I100" s="29" t="str">
        <f>[2]自有船应收租金!Y42</f>
        <v>2018.04.27</v>
      </c>
    </row>
    <row r="101" spans="2:9" s="19" customFormat="1" ht="12" customHeight="1">
      <c r="B101" s="20" t="str">
        <f>[2]自有船应收租金!B43</f>
        <v>ACACIA LEO</v>
      </c>
      <c r="C101" s="20" t="str">
        <f>[2]自有船应收租金!C43</f>
        <v>WHL</v>
      </c>
      <c r="D101" s="20" t="str">
        <f>[2]自有船应收租金!F43</f>
        <v>第2期</v>
      </c>
      <c r="E101" s="20" t="str">
        <f>[2]自有船应收租金!I43</f>
        <v>2018.04.28-2018.05.13</v>
      </c>
      <c r="F101" s="34">
        <f>[2]自有船应收租金!V43</f>
        <v>207164.44200000001</v>
      </c>
      <c r="G101" s="20" t="str">
        <f>[2]自有船应收租金!AA43</f>
        <v>已收</v>
      </c>
      <c r="H101" s="20" t="e">
        <f>IF([2]自有船应收租金!AB43="","",[2]自有船应收租金!AB43)</f>
        <v>#REF!</v>
      </c>
      <c r="I101" s="29" t="str">
        <f>[2]自有船应收租金!Y43</f>
        <v>2018.05.09</v>
      </c>
    </row>
    <row r="102" spans="2:9" s="19" customFormat="1" ht="12" customHeight="1">
      <c r="B102" s="20" t="str">
        <f>[2]自有船应收租金!B44</f>
        <v>ACACIA LIBRA</v>
      </c>
      <c r="C102" s="20" t="str">
        <f>[2]自有船应收租金!C44</f>
        <v>HMM</v>
      </c>
      <c r="D102" s="20" t="str">
        <f>[2]自有船应收租金!F44</f>
        <v>第3期</v>
      </c>
      <c r="E102" s="20" t="str">
        <f>[2]自有船应收租金!I44</f>
        <v>2018.04.23-2018.05.08</v>
      </c>
      <c r="F102" s="34">
        <f>[2]自有船应收租金!V44</f>
        <v>123000</v>
      </c>
      <c r="G102" s="20" t="str">
        <f>[2]自有船应收租金!AA44</f>
        <v>已收</v>
      </c>
      <c r="H102" s="20" t="e">
        <f>IF([2]自有船应收租金!AB44="","",[2]自有船应收租金!AB44)</f>
        <v>#REF!</v>
      </c>
      <c r="I102" s="29" t="str">
        <f>[2]自有船应收租金!Y44</f>
        <v>2018.04.24</v>
      </c>
    </row>
    <row r="103" spans="2:9" s="19" customFormat="1" ht="12" customHeight="1">
      <c r="B103" s="20" t="str">
        <f>[2]自有船应收租金!B45</f>
        <v>ACACIA LAN</v>
      </c>
      <c r="C103" s="20" t="str">
        <f>[2]自有船应收租金!C45</f>
        <v>ONE</v>
      </c>
      <c r="D103" s="20" t="str">
        <f>[2]自有船应收租金!F45</f>
        <v>第1期</v>
      </c>
      <c r="E103" s="20" t="str">
        <f>[2]自有船应收租金!I45</f>
        <v>2018.04.11-2018.04.25</v>
      </c>
      <c r="F103" s="34">
        <f>[2]自有船应收租金!V45</f>
        <v>66819.965753424651</v>
      </c>
      <c r="G103" s="20" t="str">
        <f>[2]自有船应收租金!AA45</f>
        <v>已收</v>
      </c>
      <c r="H103" s="20" t="e">
        <f>IF([2]自有船应收租金!AB45="","",[2]自有船应收租金!AB45)</f>
        <v>#REF!</v>
      </c>
      <c r="I103" s="29" t="str">
        <f>[2]自有船应收租金!Y45</f>
        <v>2018.04.12</v>
      </c>
    </row>
    <row r="104" spans="2:9" s="19" customFormat="1" ht="12" customHeight="1">
      <c r="B104" s="20" t="str">
        <f>[2]自有船应收租金!B46</f>
        <v>ACACIA VIRGO</v>
      </c>
      <c r="C104" s="20" t="str">
        <f>[2]自有船应收租金!C46</f>
        <v>APL</v>
      </c>
      <c r="D104" s="20" t="str">
        <f>[2]自有船应收租金!F46</f>
        <v>第3期</v>
      </c>
      <c r="E104" s="20" t="str">
        <f>[2]自有船应收租金!I46</f>
        <v>2018.04.18-2018.05.03</v>
      </c>
      <c r="F104" s="34">
        <f>[2]自有船应收租金!V46</f>
        <v>115076.25</v>
      </c>
      <c r="G104" s="20" t="str">
        <f>[2]自有船应收租金!AA46</f>
        <v>已收</v>
      </c>
      <c r="H104" s="20" t="e">
        <f>IF([2]自有船应收租金!AB46="","",[2]自有船应收租金!AB46)</f>
        <v>#REF!</v>
      </c>
      <c r="I104" s="29" t="str">
        <f>[2]自有船应收租金!Y46</f>
        <v>2018.04.19</v>
      </c>
    </row>
    <row r="105" spans="2:9" s="19" customFormat="1" ht="12" customHeight="1">
      <c r="B105" s="20" t="str">
        <f>[2]自有船应收租金!B47</f>
        <v>OPDR LISBOA</v>
      </c>
      <c r="C105" s="20" t="str">
        <f>[2]自有船应收租金!C47</f>
        <v>HMM</v>
      </c>
      <c r="D105" s="20" t="str">
        <f>[2]自有船应收租金!F47</f>
        <v>第7期</v>
      </c>
      <c r="E105" s="20" t="str">
        <f>[2]自有船应收租金!I47</f>
        <v>2018.04.25-2018.05.10</v>
      </c>
      <c r="F105" s="34">
        <f>[2]自有船应收租金!V47</f>
        <v>78845</v>
      </c>
      <c r="G105" s="20" t="str">
        <f>[2]自有船应收租金!AA47</f>
        <v>已收</v>
      </c>
      <c r="H105" s="20" t="e">
        <f>IF([2]自有船应收租金!AB47="","",[2]自有船应收租金!AB47)</f>
        <v>#REF!</v>
      </c>
      <c r="I105" s="29" t="str">
        <f>[2]自有船应收租金!Y47</f>
        <v>2018.04.26</v>
      </c>
    </row>
    <row r="106" spans="2:9" s="19" customFormat="1" ht="12" customHeight="1">
      <c r="B106" s="20" t="str">
        <f>[2]自有船应收租金!B48</f>
        <v>ACACIA TAURUS</v>
      </c>
      <c r="C106" s="20" t="str">
        <f>[2]自有船应收租金!C48</f>
        <v>PAN</v>
      </c>
      <c r="D106" s="20" t="str">
        <f>[2]自有船应收租金!F48</f>
        <v>第2期</v>
      </c>
      <c r="E106" s="20" t="str">
        <f>[2]自有船应收租金!I48</f>
        <v>2018.05.01-2018.05.08</v>
      </c>
      <c r="F106" s="34">
        <f>[2]自有船应收租金!V48</f>
        <v>37380</v>
      </c>
      <c r="G106" s="20" t="str">
        <f>[2]自有船应收租金!AA48</f>
        <v>已收</v>
      </c>
      <c r="H106" s="20" t="e">
        <f>IF([2]自有船应收租金!AB48="","",[2]自有船应收租金!AB48)</f>
        <v>#REF!</v>
      </c>
      <c r="I106" s="29" t="str">
        <f>[2]自有船应收租金!Y48</f>
        <v>2018.05.08</v>
      </c>
    </row>
    <row r="107" spans="2:9" s="19" customFormat="1" ht="12" customHeight="1">
      <c r="B107" s="20" t="str">
        <f>[2]自有船应收租金!B49</f>
        <v>JRS CORVUS</v>
      </c>
      <c r="C107" s="20" t="str">
        <f>[2]自有船应收租金!C49</f>
        <v>ONE</v>
      </c>
      <c r="D107" s="20" t="str">
        <f>[2]自有船应收租金!F49</f>
        <v>第1期</v>
      </c>
      <c r="E107" s="20" t="str">
        <f>[2]自有船应收租金!I49</f>
        <v>2018.04.20-2018.05.05</v>
      </c>
      <c r="F107" s="34">
        <f>[2]自有船应收租金!V49</f>
        <v>82307.106164383556</v>
      </c>
      <c r="G107" s="20" t="str">
        <f>[2]自有船应收租金!AA49</f>
        <v>已收</v>
      </c>
      <c r="H107" s="20" t="e">
        <f>IF([2]自有船应收租金!AB49="","",[2]自有船应收租金!AB49)</f>
        <v>#REF!</v>
      </c>
      <c r="I107" s="29" t="str">
        <f>[2]自有船应收租金!Y49</f>
        <v>2018.04.19</v>
      </c>
    </row>
    <row r="108" spans="2:9" s="19" customFormat="1" ht="12" customHeight="1">
      <c r="B108" s="20" t="str">
        <f>[2]自有船应收租金!B50</f>
        <v>ACACIA TAURUS</v>
      </c>
      <c r="C108" s="20" t="str">
        <f>[2]自有船应收租金!C50</f>
        <v>DYS</v>
      </c>
      <c r="D108" s="20" t="str">
        <f>[2]自有船应收租金!F50</f>
        <v>prefinal</v>
      </c>
      <c r="E108" s="20" t="str">
        <f>[2]自有船应收租金!I50</f>
        <v>2018.04.20-2018.04.24</v>
      </c>
      <c r="F108" s="34">
        <f>[2]自有船应收租金!V50</f>
        <v>57371.518939640409</v>
      </c>
      <c r="G108" s="20" t="str">
        <f>[2]自有船应收租金!AA50</f>
        <v>已收</v>
      </c>
      <c r="H108" s="20" t="e">
        <f>IF([2]自有船应收租金!AB50="","",[2]自有船应收租金!AB50)</f>
        <v>#REF!</v>
      </c>
      <c r="I108" s="29" t="str">
        <f>[2]自有船应收租金!Y50</f>
        <v>2018.05.07</v>
      </c>
    </row>
    <row r="109" spans="2:9" s="19" customFormat="1" ht="12" customHeight="1">
      <c r="B109" s="20" t="str">
        <f>[2]自有船应收租金!B51</f>
        <v>ACACIA MING</v>
      </c>
      <c r="C109" s="20" t="str">
        <f>[2]自有船应收租金!C51</f>
        <v>ONE</v>
      </c>
      <c r="D109" s="20" t="str">
        <f>[2]自有船应收租金!F51</f>
        <v>第1期</v>
      </c>
      <c r="E109" s="20" t="str">
        <f>[2]自有船应收租金!I51</f>
        <v>2018.04.25-2018.05.10</v>
      </c>
      <c r="F109" s="34">
        <f>[2]自有船应收租金!V51</f>
        <v>86750.856164383556</v>
      </c>
      <c r="G109" s="20" t="str">
        <f>[2]自有船应收租金!AA51</f>
        <v>已收</v>
      </c>
      <c r="H109" s="20" t="e">
        <f>IF([2]自有船应收租金!AB51="","",[2]自有船应收租金!AB51)</f>
        <v>#REF!</v>
      </c>
      <c r="I109" s="29" t="str">
        <f>[2]自有船应收租金!Y51</f>
        <v>2018.04.20</v>
      </c>
    </row>
    <row r="110" spans="2:9" s="19" customFormat="1" ht="12" customHeight="1">
      <c r="B110" s="20" t="str">
        <f>[2]自有船应收租金!B52</f>
        <v>ACACIA LAN</v>
      </c>
      <c r="C110" s="20" t="str">
        <f>[2]自有船应收租金!C52</f>
        <v>Heung-A</v>
      </c>
      <c r="D110" s="20" t="str">
        <f>[2]自有船应收租金!F52</f>
        <v>第1期</v>
      </c>
      <c r="E110" s="20" t="str">
        <f>[2]自有船应收租金!I52</f>
        <v>2018.04.29-2018.05.14</v>
      </c>
      <c r="F110" s="34">
        <f>[2]自有船应收租金!V52</f>
        <v>78943.75</v>
      </c>
      <c r="G110" s="20" t="str">
        <f>[2]自有船应收租金!AA52</f>
        <v>已收</v>
      </c>
      <c r="H110" s="20" t="e">
        <f>IF([2]自有船应收租金!AB52="","",[2]自有船应收租金!AB52)</f>
        <v>#REF!</v>
      </c>
      <c r="I110" s="29" t="str">
        <f>[2]自有船应收租金!Y52</f>
        <v>2018.04.30</v>
      </c>
    </row>
    <row r="111" spans="2:9" s="19" customFormat="1" ht="12" customHeight="1">
      <c r="B111" s="20" t="str">
        <f>[2]自有船应收租金!B53</f>
        <v>ACACIA ARIES</v>
      </c>
      <c r="C111" s="20" t="str">
        <f>[2]自有船应收租金!C53</f>
        <v>DBR</v>
      </c>
      <c r="D111" s="20" t="str">
        <f>[2]自有船应收租金!F53</f>
        <v>第5期</v>
      </c>
      <c r="E111" s="20" t="str">
        <f>[2]自有船应收租金!I53</f>
        <v>2018.05.07-2018.05.22</v>
      </c>
      <c r="F111" s="34">
        <f>[2]自有船应收租金!V53</f>
        <v>75700</v>
      </c>
      <c r="G111" s="20" t="str">
        <f>[2]自有船应收租金!AA53</f>
        <v>已收</v>
      </c>
      <c r="H111" s="20" t="e">
        <f>IF([2]自有船应收租金!AB53="","",[2]自有船应收租金!AB53)</f>
        <v>#REF!</v>
      </c>
      <c r="I111" s="29" t="str">
        <f>[2]自有船应收租金!Y53</f>
        <v>2018.05.08</v>
      </c>
    </row>
    <row r="112" spans="2:9" s="19" customFormat="1" ht="12" customHeight="1">
      <c r="B112" s="20" t="str">
        <f>[2]自有船应收租金!B54</f>
        <v>CONMAR HAWK</v>
      </c>
      <c r="C112" s="20" t="str">
        <f>[2]自有船应收租金!C54</f>
        <v>CMS</v>
      </c>
      <c r="D112" s="20" t="str">
        <f>[2]自有船应收租金!F54</f>
        <v>第8期</v>
      </c>
      <c r="E112" s="20" t="str">
        <f>[2]自有船应收租金!I54</f>
        <v>2018.05.13-2018.05.28</v>
      </c>
      <c r="F112" s="34">
        <f>[2]自有船应收租金!V54</f>
        <v>74808.455753424656</v>
      </c>
      <c r="G112" s="20" t="str">
        <f>[2]自有船应收租金!AA54</f>
        <v>已收</v>
      </c>
      <c r="H112" s="20" t="e">
        <f>IF([2]自有船应收租金!AB54="","",[2]自有船应收租金!AB54)</f>
        <v>#REF!</v>
      </c>
      <c r="I112" s="29" t="str">
        <f>[2]自有船应收租金!Y54</f>
        <v>2018.05.11</v>
      </c>
    </row>
    <row r="113" spans="2:9" s="19" customFormat="1" ht="12" customHeight="1">
      <c r="B113" s="20" t="str">
        <f>[2]自有船应收租金!B55</f>
        <v>JRS CARINA</v>
      </c>
      <c r="C113" s="20" t="str">
        <f>[2]自有船应收租金!C55</f>
        <v>CCL</v>
      </c>
      <c r="D113" s="20" t="str">
        <f>[2]自有船应收租金!F55</f>
        <v>第11期</v>
      </c>
      <c r="E113" s="20" t="str">
        <f>[2]自有船应收租金!I55</f>
        <v>2018.05.09-2018.05.24</v>
      </c>
      <c r="F113" s="34">
        <f>[2]自有船应收租金!V55</f>
        <v>66943.75</v>
      </c>
      <c r="G113" s="20" t="str">
        <f>[2]自有船应收租金!AA55</f>
        <v>已收</v>
      </c>
      <c r="H113" s="20" t="e">
        <f>IF([2]自有船应收租金!AB55="","",[2]自有船应收租金!AB55)</f>
        <v>#REF!</v>
      </c>
      <c r="I113" s="29" t="str">
        <f>[2]自有船应收租金!Y55</f>
        <v>2018.05.10</v>
      </c>
    </row>
    <row r="114" spans="2:9" s="19" customFormat="1" ht="12" customHeight="1">
      <c r="B114" s="20" t="str">
        <f>[2]自有船应收租金!B56</f>
        <v>ACACIA LIBRA</v>
      </c>
      <c r="C114" s="20" t="str">
        <f>[2]自有船应收租金!C56</f>
        <v>HMM</v>
      </c>
      <c r="D114" s="20" t="str">
        <f>[2]自有船应收租金!F56</f>
        <v>第4期</v>
      </c>
      <c r="E114" s="20" t="str">
        <f>[2]自有船应收租金!I56</f>
        <v>2018.05.08-2018.05.23</v>
      </c>
      <c r="F114" s="34">
        <f>[2]自有船应收租金!V56</f>
        <v>121000</v>
      </c>
      <c r="G114" s="20" t="str">
        <f>[2]自有船应收租金!AA56</f>
        <v>已收</v>
      </c>
      <c r="H114" s="20" t="e">
        <f>IF([2]自有船应收租金!AB56="","",[2]自有船应收租金!AB56)</f>
        <v>#REF!</v>
      </c>
      <c r="I114" s="29" t="str">
        <f>[2]自有船应收租金!Y56</f>
        <v>2018.05.09</v>
      </c>
    </row>
    <row r="115" spans="2:9" s="19" customFormat="1" ht="12" customHeight="1">
      <c r="B115" s="20" t="str">
        <f>[2]自有船应收租金!B57</f>
        <v>ACACIA VIRGO</v>
      </c>
      <c r="C115" s="20" t="str">
        <f>[2]自有船应收租金!C57</f>
        <v>APL</v>
      </c>
      <c r="D115" s="20" t="str">
        <f>[2]自有船应收租金!F57</f>
        <v>第4期</v>
      </c>
      <c r="E115" s="20" t="str">
        <f>[2]自有船应收租金!I57</f>
        <v>2018.05.03-2018.05.18</v>
      </c>
      <c r="F115" s="34">
        <f>[2]自有船应收租金!V57</f>
        <v>115655.25</v>
      </c>
      <c r="G115" s="20" t="str">
        <f>[2]自有船应收租金!AA57</f>
        <v>已收</v>
      </c>
      <c r="H115" s="20" t="e">
        <f>IF([2]自有船应收租金!AB57="","",[2]自有船应收租金!AB57)</f>
        <v>#REF!</v>
      </c>
      <c r="I115" s="29" t="str">
        <f>[2]自有船应收租金!Y57</f>
        <v>2018.05.11</v>
      </c>
    </row>
    <row r="116" spans="2:9" s="19" customFormat="1" ht="12" customHeight="1">
      <c r="B116" s="20" t="str">
        <f>[2]自有船应收租金!B58</f>
        <v>OPDR LISBOA</v>
      </c>
      <c r="C116" s="20" t="str">
        <f>[2]自有船应收租金!C58</f>
        <v>HMM</v>
      </c>
      <c r="D116" s="20" t="str">
        <f>[2]自有船应收租金!F58</f>
        <v>第8期</v>
      </c>
      <c r="E116" s="20" t="str">
        <f>[2]自有船应收租金!I58</f>
        <v>2018.05.10-2018.05.25</v>
      </c>
      <c r="F116" s="34">
        <f>[2]自有船应收租金!V58</f>
        <v>78650</v>
      </c>
      <c r="G116" s="20" t="str">
        <f>[2]自有船应收租金!AA58</f>
        <v>已收</v>
      </c>
      <c r="H116" s="20" t="e">
        <f>IF([2]自有船应收租金!AB58="","",[2]自有船应收租金!AB58)</f>
        <v>#REF!</v>
      </c>
      <c r="I116" s="29" t="str">
        <f>[2]自有船应收租金!Y58</f>
        <v>2018.05.11</v>
      </c>
    </row>
    <row r="117" spans="2:9" s="19" customFormat="1" ht="12" customHeight="1">
      <c r="B117" s="20" t="str">
        <f>[2]自有船应收租金!B59</f>
        <v>JRS CORVUS</v>
      </c>
      <c r="C117" s="20" t="str">
        <f>[2]自有船应收租金!C59</f>
        <v>ONE</v>
      </c>
      <c r="D117" s="20" t="str">
        <f>[2]自有船应收租金!F59</f>
        <v>第2期</v>
      </c>
      <c r="E117" s="20" t="str">
        <f>[2]自有船应收租金!I59</f>
        <v>2018.05.05-2018.05.20</v>
      </c>
      <c r="F117" s="34">
        <f>[2]自有船应收租金!V59</f>
        <v>163101.24616438354</v>
      </c>
      <c r="G117" s="20" t="str">
        <f>[2]自有船应收租金!AA59</f>
        <v>已收</v>
      </c>
      <c r="H117" s="20" t="e">
        <f>IF([2]自有船应收租金!AB59="","",[2]自有船应收租金!AB59)</f>
        <v>#REF!</v>
      </c>
      <c r="I117" s="29" t="str">
        <f>[2]自有船应收租金!Y59</f>
        <v>2018.05.07</v>
      </c>
    </row>
    <row r="118" spans="2:9" s="19" customFormat="1" ht="12" customHeight="1">
      <c r="B118" s="20" t="str">
        <f>[2]自有船应收租金!B60</f>
        <v>ACACIA MING</v>
      </c>
      <c r="C118" s="20" t="str">
        <f>[2]自有船应收租金!C60</f>
        <v>ONE</v>
      </c>
      <c r="D118" s="20" t="str">
        <f>[2]自有船应收租金!F60</f>
        <v>第2期</v>
      </c>
      <c r="E118" s="20" t="str">
        <f>[2]自有船应收租金!I60</f>
        <v>2018.05.10-2018.05.25</v>
      </c>
      <c r="F118" s="34">
        <f>[2]自有船应收租金!V60</f>
        <v>86750.856164383556</v>
      </c>
      <c r="G118" s="20" t="str">
        <f>[2]自有船应收租金!AA60</f>
        <v>已收</v>
      </c>
      <c r="H118" s="20" t="e">
        <f>IF([2]自有船应收租金!AB60="","",[2]自有船应收租金!AB60)</f>
        <v>#REF!</v>
      </c>
      <c r="I118" s="29" t="str">
        <f>[2]自有船应收租金!Y60</f>
        <v>2018.05.03</v>
      </c>
    </row>
    <row r="119" spans="2:9" s="19" customFormat="1" ht="12" customHeight="1">
      <c r="B119" s="20" t="str">
        <f>[2]自有船应收租金!B61</f>
        <v>ACACIA LAN</v>
      </c>
      <c r="C119" s="20" t="str">
        <f>[2]自有船应收租金!C61</f>
        <v>Heung-A</v>
      </c>
      <c r="D119" s="20" t="str">
        <f>[2]自有船应收租金!F61</f>
        <v>第2期</v>
      </c>
      <c r="E119" s="20" t="str">
        <f>[2]自有船应收租金!I61</f>
        <v>2018.05.14-2018.05.29</v>
      </c>
      <c r="F119" s="34">
        <f>[2]自有船应收租金!V61</f>
        <v>262008.77799999999</v>
      </c>
      <c r="G119" s="20" t="str">
        <f>[2]自有船应收租金!AA61</f>
        <v>已收</v>
      </c>
      <c r="H119" s="20" t="e">
        <f>IF([2]自有船应收租金!AB61="","",[2]自有船应收租金!AB61)</f>
        <v>#REF!</v>
      </c>
      <c r="I119" s="29" t="str">
        <f>[2]自有船应收租金!Y61</f>
        <v>2018.05.16</v>
      </c>
    </row>
    <row r="120" spans="2:9" s="19" customFormat="1" ht="12" customHeight="1">
      <c r="B120" s="20" t="str">
        <f>[2]自有船应收租金!B62</f>
        <v>ACACIA LAN</v>
      </c>
      <c r="C120" s="20" t="str">
        <f>[2]自有船应收租金!C62</f>
        <v>ONE</v>
      </c>
      <c r="D120" s="20" t="str">
        <f>[2]自有船应收租金!F62</f>
        <v>第2期</v>
      </c>
      <c r="E120" s="20" t="str">
        <f>[2]自有船应收租金!I62</f>
        <v>2018.04.25-2018.04.26</v>
      </c>
      <c r="F120" s="34">
        <f>[2]自有船应收租金!V62</f>
        <v>5487.1404109589039</v>
      </c>
      <c r="G120" s="20" t="str">
        <f>[2]自有船应收租金!AA62</f>
        <v>已收</v>
      </c>
      <c r="H120" s="20" t="e">
        <f>IF([2]自有船应收租金!AB62="","",[2]自有船应收租金!AB62)</f>
        <v>#REF!</v>
      </c>
      <c r="I120" s="29" t="str">
        <f>[2]自有船应收租金!Y62</f>
        <v>2018.04.30</v>
      </c>
    </row>
    <row r="121" spans="2:9" s="19" customFormat="1" ht="12" customHeight="1">
      <c r="B121" s="20" t="str">
        <f>[2]自有船应收租金!B63</f>
        <v>ACACIA TAURUS</v>
      </c>
      <c r="C121" s="20" t="str">
        <f>[2]自有船应收租金!C63</f>
        <v>PAN</v>
      </c>
      <c r="D121" s="20" t="str">
        <f>[2]自有船应收租金!F63</f>
        <v>第3期</v>
      </c>
      <c r="E121" s="20" t="str">
        <f>[2]自有船应收租金!I63</f>
        <v>2018.05.08-2018.05.13</v>
      </c>
      <c r="F121" s="34">
        <f>[2]自有船应收租金!V63</f>
        <v>25809.982200000002</v>
      </c>
      <c r="G121" s="20" t="str">
        <f>[2]自有船应收租金!AA63</f>
        <v>已收</v>
      </c>
      <c r="H121" s="20" t="e">
        <f>IF([2]自有船应收租金!AB63="","",[2]自有船应收租金!AB63)</f>
        <v>#REF!</v>
      </c>
      <c r="I121" s="29" t="str">
        <f>[2]自有船应收租金!Y63</f>
        <v>2018.05.17</v>
      </c>
    </row>
    <row r="122" spans="2:9" s="19" customFormat="1" ht="12" customHeight="1">
      <c r="B122" s="20" t="str">
        <f>[2]自有船应收租金!B64</f>
        <v xml:space="preserve">Heung-A Jakarta </v>
      </c>
      <c r="C122" s="20" t="str">
        <f>[2]自有船应收租金!C64</f>
        <v>Heung-A</v>
      </c>
      <c r="D122" s="20" t="str">
        <f>[2]自有船应收租金!F64</f>
        <v>第1期</v>
      </c>
      <c r="E122" s="20" t="str">
        <f>[2]自有船应收租金!I64</f>
        <v>2018.05.04-2018.05.19</v>
      </c>
      <c r="F122" s="34">
        <f>[2]自有船应收租金!V64</f>
        <v>94331.25</v>
      </c>
      <c r="G122" s="20" t="str">
        <f>[2]自有船应收租金!AA64</f>
        <v>已收</v>
      </c>
      <c r="H122" s="20" t="e">
        <f>IF([2]自有船应收租金!AB64="","",[2]自有船应收租金!AB64)</f>
        <v>#REF!</v>
      </c>
      <c r="I122" s="29" t="str">
        <f>[2]自有船应收租金!Y64</f>
        <v>2018.05.08</v>
      </c>
    </row>
    <row r="123" spans="2:9" s="19" customFormat="1" ht="12" customHeight="1">
      <c r="B123" s="20" t="str">
        <f>[2]自有船应收租金!B65</f>
        <v xml:space="preserve">Heung-A Manila </v>
      </c>
      <c r="C123" s="20" t="str">
        <f>[2]自有船应收租金!C65</f>
        <v>Heung-A</v>
      </c>
      <c r="D123" s="20" t="str">
        <f>[2]自有船应收租金!F65</f>
        <v>第1期</v>
      </c>
      <c r="E123" s="20" t="str">
        <f>[2]自有船应收租金!I65</f>
        <v>2018.05.06-2018.05.21</v>
      </c>
      <c r="F123" s="34">
        <f>[2]自有船应收租金!V65</f>
        <v>94331.25</v>
      </c>
      <c r="G123" s="20" t="str">
        <f>[2]自有船应收租金!AA65</f>
        <v>已收</v>
      </c>
      <c r="H123" s="20" t="e">
        <f>IF([2]自有船应收租金!AB65="","",[2]自有船应收租金!AB65)</f>
        <v>#REF!</v>
      </c>
      <c r="I123" s="29" t="str">
        <f>[2]自有船应收租金!Y65</f>
        <v>2018.05.08</v>
      </c>
    </row>
    <row r="124" spans="2:9" s="19" customFormat="1" ht="12" customHeight="1">
      <c r="B124" s="20" t="str">
        <f>[2]自有船应收租金!B66</f>
        <v>Heung-A Singapore</v>
      </c>
      <c r="C124" s="20" t="str">
        <f>[2]自有船应收租金!C66</f>
        <v>SKR</v>
      </c>
      <c r="D124" s="20" t="str">
        <f>[2]自有船应收租金!F66</f>
        <v>第1期</v>
      </c>
      <c r="E124" s="20" t="str">
        <f>[2]自有船应收租金!I66</f>
        <v>2018.05.09-2018.05.24</v>
      </c>
      <c r="F124" s="34">
        <f>[2]自有船应收租金!V66</f>
        <v>97500</v>
      </c>
      <c r="G124" s="20" t="str">
        <f>[2]自有船应收租金!AA66</f>
        <v>已收</v>
      </c>
      <c r="H124" s="20" t="e">
        <f>IF([2]自有船应收租金!AB66="","",[2]自有船应收租金!AB66)</f>
        <v>#REF!</v>
      </c>
      <c r="I124" s="29" t="str">
        <f>[2]自有船应收租金!Y66</f>
        <v>2018.05.16</v>
      </c>
    </row>
    <row r="125" spans="2:9" s="19" customFormat="1" ht="12" customHeight="1">
      <c r="B125" s="20" t="str">
        <f>[2]自有船应收租金!B67</f>
        <v>ACACIA ARIES</v>
      </c>
      <c r="C125" s="20" t="str">
        <f>[2]自有船应收租金!C67</f>
        <v>DBR</v>
      </c>
      <c r="D125" s="20" t="str">
        <f>[2]自有船应收租金!F67</f>
        <v>第6期</v>
      </c>
      <c r="E125" s="20" t="str">
        <f>[2]自有船应收租金!I67</f>
        <v>2018.05.22-2018.06.06</v>
      </c>
      <c r="F125" s="34">
        <f>[2]自有船应收租金!V67</f>
        <v>70186.83</v>
      </c>
      <c r="G125" s="20" t="str">
        <f>[2]自有船应收租金!AA67</f>
        <v>已收</v>
      </c>
      <c r="H125" s="20" t="e">
        <f>IF([2]自有船应收租金!AB67="","",[2]自有船应收租金!AB67)</f>
        <v>#REF!</v>
      </c>
      <c r="I125" s="29" t="str">
        <f>[2]自有船应收租金!Y67</f>
        <v>2018.05.23</v>
      </c>
    </row>
    <row r="126" spans="2:9" s="19" customFormat="1" ht="12" customHeight="1">
      <c r="B126" s="20" t="str">
        <f>[2]自有船应收租金!B68</f>
        <v>CONMAR HAWK</v>
      </c>
      <c r="C126" s="20" t="str">
        <f>[2]自有船应收租金!C68</f>
        <v>CMS</v>
      </c>
      <c r="D126" s="20" t="str">
        <f>[2]自有船应收租金!F68</f>
        <v>第9期</v>
      </c>
      <c r="E126" s="20" t="str">
        <f>[2]自有船应收租金!I68</f>
        <v>2018.05.28-2018.06.12</v>
      </c>
      <c r="F126" s="34">
        <f>[2]自有船应收租金!V68</f>
        <v>74604.965753424651</v>
      </c>
      <c r="G126" s="20" t="str">
        <f>[2]自有船应收租金!AA68</f>
        <v>已收</v>
      </c>
      <c r="H126" s="20" t="e">
        <f>IF([2]自有船应收租金!AB68="","",[2]自有船应收租金!AB68)</f>
        <v>#REF!</v>
      </c>
      <c r="I126" s="29" t="str">
        <f>[2]自有船应收租金!Y68</f>
        <v>2018.05.30</v>
      </c>
    </row>
    <row r="127" spans="2:9" s="19" customFormat="1" ht="12" customHeight="1">
      <c r="B127" s="20" t="str">
        <f>[2]自有船应收租金!B69</f>
        <v>JRS CARINA</v>
      </c>
      <c r="C127" s="20" t="str">
        <f>[2]自有船应收租金!C69</f>
        <v>CCL</v>
      </c>
      <c r="D127" s="20" t="str">
        <f>[2]自有船应收租金!F69</f>
        <v>第12期</v>
      </c>
      <c r="E127" s="20" t="str">
        <f>[2]自有船应收租金!I69</f>
        <v>2018.05.24-2018.06.08</v>
      </c>
      <c r="F127" s="34">
        <f>[2]自有船应收租金!V69</f>
        <v>66504.17</v>
      </c>
      <c r="G127" s="20" t="str">
        <f>[2]自有船应收租金!AA69</f>
        <v>已收</v>
      </c>
      <c r="H127" s="20" t="e">
        <f>IF([2]自有船应收租金!AB69="","",[2]自有船应收租金!AB69)</f>
        <v>#REF!</v>
      </c>
      <c r="I127" s="29" t="str">
        <f>[2]自有船应收租金!Y69</f>
        <v>2018.05.25</v>
      </c>
    </row>
    <row r="128" spans="2:9" s="19" customFormat="1" ht="12" customHeight="1">
      <c r="B128" s="20" t="str">
        <f>[2]自有船应收租金!B70</f>
        <v>JRS CORVUS</v>
      </c>
      <c r="C128" s="20" t="str">
        <f>[2]自有船应收租金!C70</f>
        <v>ONE</v>
      </c>
      <c r="D128" s="20" t="str">
        <f>[2]自有船应收租金!F70</f>
        <v>第3期</v>
      </c>
      <c r="E128" s="20" t="str">
        <f>[2]自有船应收租金!I70</f>
        <v>2018.05.20-2018.06.04</v>
      </c>
      <c r="F128" s="34">
        <f>[2]自有船应收租金!V70</f>
        <v>86787.966164383557</v>
      </c>
      <c r="G128" s="20" t="str">
        <f>[2]自有船应收租金!AA70</f>
        <v>已收</v>
      </c>
      <c r="H128" s="20" t="e">
        <f>IF([2]自有船应收租金!AB70="","",[2]自有船应收租金!AB70)</f>
        <v>#REF!</v>
      </c>
      <c r="I128" s="29" t="str">
        <f>[2]自有船应收租金!Y70</f>
        <v>2018.05.16</v>
      </c>
    </row>
    <row r="129" spans="2:9" s="19" customFormat="1" ht="12" customHeight="1">
      <c r="B129" s="20" t="str">
        <f>[2]自有船应收租金!B71</f>
        <v>ACACIA LAN</v>
      </c>
      <c r="C129" s="20" t="str">
        <f>[2]自有船应收租金!C71</f>
        <v>Heung-A</v>
      </c>
      <c r="D129" s="20" t="str">
        <f>[2]自有船应收租金!F71</f>
        <v>第3期</v>
      </c>
      <c r="E129" s="20" t="str">
        <f>[2]自有船应收租金!I71</f>
        <v>2018.05.29-2018.06.13</v>
      </c>
      <c r="F129" s="34">
        <f>[2]自有船应收租金!V71</f>
        <v>73180.759999999995</v>
      </c>
      <c r="G129" s="20" t="str">
        <f>[2]自有船应收租金!AA71</f>
        <v>已收</v>
      </c>
      <c r="H129" s="20" t="e">
        <f>IF([2]自有船应收租金!AB71="","",[2]自有船应收租金!AB71)</f>
        <v>#REF!</v>
      </c>
      <c r="I129" s="29" t="str">
        <f>[2]自有船应收租金!Y71</f>
        <v>2018.05.31</v>
      </c>
    </row>
    <row r="130" spans="2:9" s="19" customFormat="1" ht="12" customHeight="1">
      <c r="B130" s="20" t="str">
        <f>[2]自有船应收租金!B72</f>
        <v>ACACIA LEO</v>
      </c>
      <c r="C130" s="20" t="str">
        <f>[2]自有船应收租金!C72</f>
        <v>WHL</v>
      </c>
      <c r="D130" s="20" t="str">
        <f>[2]自有船应收租金!F72</f>
        <v>prefinal</v>
      </c>
      <c r="E130" s="20" t="str">
        <f>[2]自有船应收租金!I72</f>
        <v>2018.05.13-2018.06.12</v>
      </c>
      <c r="F130" s="34">
        <f>[2]自有船应收租金!V72</f>
        <v>20626.555931506842</v>
      </c>
      <c r="G130" s="20" t="str">
        <f>[2]自有船应收租金!AA72</f>
        <v>已收</v>
      </c>
      <c r="H130" s="20" t="e">
        <f>IF([2]自有船应收租金!AB72="","",[2]自有船应收租金!AB72)</f>
        <v>#REF!</v>
      </c>
      <c r="I130" s="29" t="str">
        <f>[2]自有船应收租金!Y72</f>
        <v>2018.07.13</v>
      </c>
    </row>
    <row r="131" spans="2:9" s="19" customFormat="1" ht="12" customHeight="1">
      <c r="B131" s="20" t="str">
        <f>[2]自有船应收租金!B73</f>
        <v>ACACIA LIBRA</v>
      </c>
      <c r="C131" s="20" t="str">
        <f>[2]自有船应收租金!C73</f>
        <v>HMM</v>
      </c>
      <c r="D131" s="20" t="str">
        <f>[2]自有船应收租金!F73</f>
        <v>第5期</v>
      </c>
      <c r="E131" s="20" t="str">
        <f>[2]自有船应收租金!I73</f>
        <v>2018.05.23-2018.06.07</v>
      </c>
      <c r="F131" s="34">
        <f>[2]自有船应收租金!V73</f>
        <v>121000</v>
      </c>
      <c r="G131" s="20" t="str">
        <f>[2]自有船应收租金!AA73</f>
        <v>已收</v>
      </c>
      <c r="H131" s="20" t="e">
        <f>IF([2]自有船应收租金!AB73="","",[2]自有船应收租金!AB73)</f>
        <v>#REF!</v>
      </c>
      <c r="I131" s="29" t="str">
        <f>[2]自有船应收租金!Y73</f>
        <v>2018.05.24</v>
      </c>
    </row>
    <row r="132" spans="2:9" s="19" customFormat="1" ht="12" customHeight="1">
      <c r="B132" s="20" t="str">
        <f>[2]自有船应收租金!B74</f>
        <v>ACACIA MING</v>
      </c>
      <c r="C132" s="20" t="str">
        <f>[2]自有船应收租金!C74</f>
        <v>ONE</v>
      </c>
      <c r="D132" s="20" t="str">
        <f>[2]自有船应收租金!F74</f>
        <v>第3期</v>
      </c>
      <c r="E132" s="20" t="str">
        <f>[2]自有船应收租金!I74</f>
        <v>2018.05.25-2018.06.09</v>
      </c>
      <c r="F132" s="34">
        <f>[2]自有船应收租金!V74</f>
        <v>170757.99616438354</v>
      </c>
      <c r="G132" s="20" t="str">
        <f>[2]自有船应收租金!AA74</f>
        <v>已收</v>
      </c>
      <c r="H132" s="20" t="e">
        <f>IF([2]自有船应收租金!AB74="","",[2]自有船应收租金!AB74)</f>
        <v>#REF!</v>
      </c>
      <c r="I132" s="29" t="str">
        <f>[2]自有船应收租金!Y74</f>
        <v>2018.05.24</v>
      </c>
    </row>
    <row r="133" spans="2:9" s="19" customFormat="1" ht="12" customHeight="1">
      <c r="B133" s="20" t="str">
        <f>[2]自有船应收租金!B75</f>
        <v>OPDR LISBOA</v>
      </c>
      <c r="C133" s="20" t="str">
        <f>[2]自有船应收租金!C75</f>
        <v>HMM</v>
      </c>
      <c r="D133" s="20" t="str">
        <f>[2]自有船应收租金!F75</f>
        <v>第9期</v>
      </c>
      <c r="E133" s="20" t="str">
        <f>[2]自有船应收租金!I75</f>
        <v>2018.05.25-2018.06.07</v>
      </c>
      <c r="F133" s="34">
        <f>[2]自有船应收租金!V75</f>
        <v>68163.333333333328</v>
      </c>
      <c r="G133" s="20" t="str">
        <f>[2]自有船应收租金!AA75</f>
        <v>已收</v>
      </c>
      <c r="H133" s="20" t="e">
        <f>IF([2]自有船应收租金!AB75="","",[2]自有船应收租金!AB75)</f>
        <v>#REF!</v>
      </c>
      <c r="I133" s="29" t="str">
        <f>[2]自有船应收租金!Y75</f>
        <v>2018.06.11</v>
      </c>
    </row>
    <row r="134" spans="2:9" s="19" customFormat="1" ht="12" customHeight="1">
      <c r="B134" s="20" t="str">
        <f>[2]自有船应收租金!B76</f>
        <v>ACACIA VIRGO</v>
      </c>
      <c r="C134" s="20" t="str">
        <f>[2]自有船应收租金!C76</f>
        <v>APL</v>
      </c>
      <c r="D134" s="20" t="str">
        <f>[2]自有船应收租金!F76</f>
        <v>第5期</v>
      </c>
      <c r="E134" s="20" t="str">
        <f>[2]自有船应收租金!I76</f>
        <v>2018.05.18-2018.06.02</v>
      </c>
      <c r="F134" s="34">
        <f>[2]自有船应收租金!V76</f>
        <v>117255.59794182159</v>
      </c>
      <c r="G134" s="20" t="str">
        <f>[2]自有船应收租金!AA76</f>
        <v>已收</v>
      </c>
      <c r="H134" s="20" t="e">
        <f>IF([2]自有船应收租金!AB76="","",[2]自有船应收租金!AB76)</f>
        <v>#REF!</v>
      </c>
      <c r="I134" s="29" t="str">
        <f>[2]自有船应收租金!Y76</f>
        <v>2018.05.18</v>
      </c>
    </row>
    <row r="135" spans="2:9" s="19" customFormat="1" ht="12" customHeight="1">
      <c r="B135" s="20" t="str">
        <f>[2]自有船应收租金!B77</f>
        <v>ACACIA LAN</v>
      </c>
      <c r="C135" s="20" t="str">
        <f>[2]自有船应收租金!C77</f>
        <v>ONE</v>
      </c>
      <c r="D135" s="20" t="str">
        <f>[2]自有船应收租金!F77</f>
        <v>prefinal</v>
      </c>
      <c r="E135" s="20" t="str">
        <f>[2]自有船应收租金!I77</f>
        <v>2018.04.26-2018.04.29</v>
      </c>
      <c r="F135" s="34">
        <f>[2]自有船应收租金!V77</f>
        <v>-45314.08386986301</v>
      </c>
      <c r="G135" s="20" t="str">
        <f>[2]自有船应收租金!AA77</f>
        <v>已收</v>
      </c>
      <c r="H135" s="20" t="e">
        <f>IF([2]自有船应收租金!AB77="","",[2]自有船应收租金!AB77)</f>
        <v>#REF!</v>
      </c>
      <c r="I135" s="29" t="str">
        <f>[2]自有船应收租金!Y77</f>
        <v>2018.06.28</v>
      </c>
    </row>
    <row r="136" spans="2:9" ht="12.75" customHeight="1">
      <c r="B136" s="20" t="str">
        <f>[2]自有船应收租金!B78</f>
        <v>ACACIA ARIES</v>
      </c>
      <c r="C136" s="28" t="str">
        <f>[2]自有船应收租金!C78</f>
        <v>DBR</v>
      </c>
      <c r="D136" s="28" t="str">
        <f>[2]自有船应收租金!F78</f>
        <v>final</v>
      </c>
      <c r="E136" s="28" t="str">
        <f>[2]自有船应收租金!I78</f>
        <v>2018.06.06-2018.06.14</v>
      </c>
      <c r="F136" s="108">
        <f>[2]自有船应收租金!V78</f>
        <v>-44497.139369999997</v>
      </c>
      <c r="G136" s="28" t="str">
        <f>[2]自有船应收租金!AA78</f>
        <v>已收</v>
      </c>
      <c r="H136" s="20" t="e">
        <f>IF([2]自有船应收租金!AB78="","",[2]自有船应收租金!AB78)</f>
        <v>#REF!</v>
      </c>
      <c r="I136" s="30" t="str">
        <f>[2]自有船应收租金!Y78</f>
        <v>2018.11.13</v>
      </c>
    </row>
    <row r="137" spans="2:9" s="19" customFormat="1" ht="12" customHeight="1">
      <c r="B137" s="20" t="str">
        <f>[2]自有船应收租金!B79</f>
        <v xml:space="preserve">Heung-A Jakarta </v>
      </c>
      <c r="C137" s="20" t="str">
        <f>[2]自有船应收租金!C79</f>
        <v>Heung-A</v>
      </c>
      <c r="D137" s="20" t="str">
        <f>[2]自有船应收租金!F79</f>
        <v>第2期</v>
      </c>
      <c r="E137" s="20" t="str">
        <f>[2]自有船应收租金!I79</f>
        <v>2018.05.19-2018.06.03</v>
      </c>
      <c r="F137" s="34">
        <f>[2]自有船应收租金!V79</f>
        <v>95531.25</v>
      </c>
      <c r="G137" s="20" t="str">
        <f>[2]自有船应收租金!AA79</f>
        <v>已收</v>
      </c>
      <c r="H137" s="20" t="e">
        <f>IF([2]自有船应收租金!AB79="","",[2]自有船应收租金!AB79)</f>
        <v>#REF!</v>
      </c>
      <c r="I137" s="29" t="str">
        <f>[2]自有船应收租金!Y79</f>
        <v>2018.05.21</v>
      </c>
    </row>
    <row r="138" spans="2:9" s="19" customFormat="1" ht="12" customHeight="1">
      <c r="B138" s="20" t="str">
        <f>[2]自有船应收租金!B80</f>
        <v xml:space="preserve">Heung-A Manila </v>
      </c>
      <c r="C138" s="20" t="str">
        <f>[2]自有船应收租金!C80</f>
        <v>Heung-A</v>
      </c>
      <c r="D138" s="20" t="str">
        <f>[2]自有船应收租金!F80</f>
        <v>第2期</v>
      </c>
      <c r="E138" s="20" t="str">
        <f>[2]自有船应收租金!I80</f>
        <v>2018.05.21-2018.06.05</v>
      </c>
      <c r="F138" s="34">
        <f>[2]自有船应收租金!V80</f>
        <v>95531.25</v>
      </c>
      <c r="G138" s="20" t="str">
        <f>[2]自有船应收租金!AA80</f>
        <v>已收</v>
      </c>
      <c r="H138" s="20" t="e">
        <f>IF([2]自有船应收租金!AB80="","",[2]自有船应收租金!AB80)</f>
        <v>#REF!</v>
      </c>
      <c r="I138" s="29" t="str">
        <f>[2]自有船应收租金!Y80</f>
        <v>2018.05.24</v>
      </c>
    </row>
    <row r="139" spans="2:9" s="19" customFormat="1" ht="12" customHeight="1">
      <c r="B139" s="20" t="str">
        <f>[2]自有船应收租金!B81</f>
        <v>Heung-A Singapore</v>
      </c>
      <c r="C139" s="20" t="str">
        <f>[2]自有船应收租金!C81</f>
        <v>SKR</v>
      </c>
      <c r="D139" s="20" t="str">
        <f>[2]自有船应收租金!F81</f>
        <v>第2期</v>
      </c>
      <c r="E139" s="20" t="str">
        <f>[2]自有船应收租金!I81</f>
        <v>2018.05.24-2018.06.08</v>
      </c>
      <c r="F139" s="34">
        <f>[2]自有船应收租金!V81</f>
        <v>97500</v>
      </c>
      <c r="G139" s="20" t="str">
        <f>[2]自有船应收租金!AA81</f>
        <v>已收</v>
      </c>
      <c r="H139" s="20" t="e">
        <f>IF([2]自有船应收租金!AB81="","",[2]自有船应收租金!AB81)</f>
        <v>#REF!</v>
      </c>
      <c r="I139" s="29" t="str">
        <f>[2]自有船应收租金!Y81</f>
        <v>2018.05.24</v>
      </c>
    </row>
    <row r="140" spans="2:9" s="19" customFormat="1" ht="12" customHeight="1">
      <c r="B140" s="20" t="str">
        <f>[2]自有船应收租金!B82</f>
        <v>Heung-A Singapore</v>
      </c>
      <c r="C140" s="20" t="str">
        <f>[2]自有船应收租金!C82</f>
        <v>SKR</v>
      </c>
      <c r="D140" s="20" t="str">
        <f>[2]自有船应收租金!F82</f>
        <v>第2期</v>
      </c>
      <c r="E140" s="20" t="str">
        <f>[2]自有船应收租金!I82</f>
        <v>2018.05.24-2018.06.08</v>
      </c>
      <c r="F140" s="34">
        <f>[2]自有船应收租金!V82</f>
        <v>56721.420000000006</v>
      </c>
      <c r="G140" s="20" t="str">
        <f>[2]自有船应收租金!AA82</f>
        <v>已收</v>
      </c>
      <c r="H140" s="20" t="e">
        <f>IF([2]自有船应收租金!AB82="","",[2]自有船应收租金!AB82)</f>
        <v>#REF!</v>
      </c>
      <c r="I140" s="29" t="str">
        <f>[2]自有船应收租金!Y82</f>
        <v>2018.05.31</v>
      </c>
    </row>
    <row r="141" spans="2:9" s="19" customFormat="1" ht="12" customHeight="1">
      <c r="B141" s="20" t="str">
        <f>[2]自有船应收租金!B83</f>
        <v>ACACIA TAURUS</v>
      </c>
      <c r="C141" s="20" t="str">
        <f>[2]自有船应收租金!C83</f>
        <v>PAN</v>
      </c>
      <c r="D141" s="20" t="str">
        <f>[2]自有船应收租金!F83</f>
        <v>prefinal</v>
      </c>
      <c r="E141" s="20" t="str">
        <f>[2]自有船应收租金!I83</f>
        <v>2018.05.13-2018.05.14</v>
      </c>
      <c r="F141" s="34">
        <f>[2]自有船应收租金!V83</f>
        <v>31065.526800000003</v>
      </c>
      <c r="G141" s="20" t="str">
        <f>[2]自有船应收租金!AA83</f>
        <v>已收</v>
      </c>
      <c r="H141" s="20" t="e">
        <f>IF([2]自有船应收租金!AB83="","",[2]自有船应收租金!AB83)</f>
        <v>#REF!</v>
      </c>
      <c r="I141" s="29" t="str">
        <f>[2]自有船应收租金!Y83</f>
        <v>2018.06.12</v>
      </c>
    </row>
    <row r="142" spans="2:9" s="19" customFormat="1" ht="12" customHeight="1">
      <c r="B142" s="20" t="str">
        <f>[2]自有船应收租金!B84</f>
        <v>ACACIA TAURUS</v>
      </c>
      <c r="C142" s="20" t="str">
        <f>[2]自有船应收租金!C84</f>
        <v>PAN</v>
      </c>
      <c r="D142" s="20" t="str">
        <f>[2]自有船应收租金!F84</f>
        <v>prefinal</v>
      </c>
      <c r="E142" s="20" t="str">
        <f>[2]自有船应收租金!I84</f>
        <v>2018.05.14-2018.05.18</v>
      </c>
      <c r="F142" s="34">
        <f>[2]自有船应收租金!V84</f>
        <v>-21979.051500000001</v>
      </c>
      <c r="G142" s="20" t="str">
        <f>[2]自有船应收租金!AA84</f>
        <v>已收</v>
      </c>
      <c r="H142" s="20" t="e">
        <f>IF([2]自有船应收租金!AB84="","",[2]自有船应收租金!AB84)</f>
        <v>#REF!</v>
      </c>
      <c r="I142" s="29" t="str">
        <f>[2]自有船应收租金!Y84</f>
        <v>2018.06.06</v>
      </c>
    </row>
    <row r="143" spans="2:9" s="19" customFormat="1" ht="12" customHeight="1">
      <c r="B143" s="20" t="str">
        <f>[2]自有船应收租金!B85</f>
        <v>ACACIA TAURUS</v>
      </c>
      <c r="C143" s="20" t="str">
        <f>[2]自有船应收租金!C85</f>
        <v>KMTC</v>
      </c>
      <c r="D143" s="20" t="str">
        <f>[2]自有船应收租金!F85</f>
        <v>第1期</v>
      </c>
      <c r="E143" s="20" t="str">
        <f>[2]自有船应收租金!I85</f>
        <v>2018.05.20-2018.06.03</v>
      </c>
      <c r="F143" s="34">
        <f>[2]自有船应收租金!V85</f>
        <v>44112.5</v>
      </c>
      <c r="G143" s="20" t="str">
        <f>[2]自有船应收租金!AA85</f>
        <v>已收</v>
      </c>
      <c r="H143" s="20" t="e">
        <f>IF([2]自有船应收租金!AB85="","",[2]自有船应收租金!AB85)</f>
        <v>#REF!</v>
      </c>
      <c r="I143" s="29" t="str">
        <f>[2]自有船应收租金!Y85</f>
        <v>2018.05.29</v>
      </c>
    </row>
    <row r="144" spans="2:9" s="19" customFormat="1" ht="12" customHeight="1">
      <c r="B144" s="20" t="str">
        <f>[2]自有船应收租金!B86</f>
        <v>ACACIA TAURUS</v>
      </c>
      <c r="C144" s="20" t="str">
        <f>[2]自有船应收租金!C86</f>
        <v>KMTC</v>
      </c>
      <c r="D144" s="20" t="str">
        <f>[2]自有船应收租金!F86</f>
        <v>prefinal</v>
      </c>
      <c r="E144" s="20" t="str">
        <f>[2]自有船应收租金!I86</f>
        <v>2018.05.20-2018.06.03</v>
      </c>
      <c r="F144" s="34">
        <f>[2]自有船应收租金!V86</f>
        <v>5000.9999999999927</v>
      </c>
      <c r="G144" s="20" t="str">
        <f>[2]自有船应收租金!AA86</f>
        <v>已收</v>
      </c>
      <c r="H144" s="20" t="e">
        <f>IF([2]自有船应收租金!AB86="","",[2]自有船应收租金!AB86)</f>
        <v>#REF!</v>
      </c>
      <c r="I144" s="29" t="str">
        <f>[2]自有船应收租金!Y86</f>
        <v>2018.06.05</v>
      </c>
    </row>
    <row r="145" spans="2:9" ht="12.75" customHeight="1">
      <c r="B145" s="20" t="str">
        <f>[2]自有船应收租金!B87</f>
        <v>JRS CORVUS</v>
      </c>
      <c r="C145" s="28" t="str">
        <f>[2]自有船应收租金!C87</f>
        <v>NYK</v>
      </c>
      <c r="D145" s="28" t="str">
        <f>[2]自有船应收租金!F87</f>
        <v>final</v>
      </c>
      <c r="E145" s="28" t="str">
        <f>[2]自有船应收租金!I87</f>
        <v>2018.03.24-2018.04.05</v>
      </c>
      <c r="F145" s="108">
        <f>[2]自有船应收租金!V87</f>
        <v>-1887.9711027397207</v>
      </c>
      <c r="G145" s="28" t="str">
        <f>[2]自有船应收租金!AA87</f>
        <v>已收</v>
      </c>
      <c r="H145" s="20" t="e">
        <f>IF([2]自有船应收租金!AB87="","",[2]自有船应收租金!AB87)</f>
        <v>#REF!</v>
      </c>
      <c r="I145" s="30" t="str">
        <f>[2]自有船应收租金!Y87</f>
        <v>2018.11.13</v>
      </c>
    </row>
    <row r="146" spans="2:9" s="19" customFormat="1" ht="12" customHeight="1">
      <c r="B146" s="20" t="str">
        <f>[2]自有船应收租金!B88</f>
        <v>CONMAR HAWK</v>
      </c>
      <c r="C146" s="20" t="str">
        <f>[2]自有船应收租金!C88</f>
        <v>CMS</v>
      </c>
      <c r="D146" s="20" t="str">
        <f>[2]自有船应收租金!F88</f>
        <v>第10期</v>
      </c>
      <c r="E146" s="20" t="str">
        <f>[2]自有船应收租金!I88</f>
        <v>2018.06.12-2018.06.27</v>
      </c>
      <c r="F146" s="34">
        <f>[2]自有船应收租金!V88</f>
        <v>74604.965753424651</v>
      </c>
      <c r="G146" s="20" t="str">
        <f>[2]自有船应收租金!AA88</f>
        <v>已收</v>
      </c>
      <c r="H146" s="20" t="e">
        <f>IF([2]自有船应收租金!AB88="","",[2]自有船应收租金!AB88)</f>
        <v>#REF!</v>
      </c>
      <c r="I146" s="29" t="str">
        <f>[2]自有船应收租金!Y88</f>
        <v>2018.06.12</v>
      </c>
    </row>
    <row r="147" spans="2:9" s="19" customFormat="1" ht="12" customHeight="1">
      <c r="B147" s="20" t="str">
        <f>[2]自有船应收租金!B89</f>
        <v>JRS CARINA</v>
      </c>
      <c r="C147" s="20" t="str">
        <f>[2]自有船应收租金!C89</f>
        <v>CCL</v>
      </c>
      <c r="D147" s="20" t="str">
        <f>[2]自有船应收租金!F89</f>
        <v>第13期</v>
      </c>
      <c r="E147" s="20" t="str">
        <f>[2]自有船应收租金!I89</f>
        <v>2018.06.08-2018.06.23</v>
      </c>
      <c r="F147" s="34">
        <f>[2]自有船应收租金!V89</f>
        <v>66943.75</v>
      </c>
      <c r="G147" s="20" t="str">
        <f>[2]自有船应收租金!AA89</f>
        <v>已收</v>
      </c>
      <c r="H147" s="20" t="e">
        <f>IF([2]自有船应收租金!AB89="","",[2]自有船应收租金!AB89)</f>
        <v>#REF!</v>
      </c>
      <c r="I147" s="29" t="str">
        <f>[2]自有船应收租金!Y89</f>
        <v>2018.06.11</v>
      </c>
    </row>
    <row r="148" spans="2:9" s="19" customFormat="1" ht="12" customHeight="1">
      <c r="B148" s="20" t="str">
        <f>[2]自有船应收租金!B90</f>
        <v>JRS CORVUS</v>
      </c>
      <c r="C148" s="20" t="str">
        <f>[2]自有船应收租金!C90</f>
        <v>ONE</v>
      </c>
      <c r="D148" s="20" t="str">
        <f>[2]自有船应收租金!F90</f>
        <v>第4期</v>
      </c>
      <c r="E148" s="20" t="str">
        <f>[2]自有船应收租金!I90</f>
        <v>2018.06.04-2018.06.19</v>
      </c>
      <c r="F148" s="34">
        <f>[2]自有船应收租金!V90</f>
        <v>82307.106164383556</v>
      </c>
      <c r="G148" s="20" t="str">
        <f>[2]自有船应收租金!AA90</f>
        <v>已收</v>
      </c>
      <c r="H148" s="20" t="e">
        <f>IF([2]自有船应收租金!AB90="","",[2]自有船应收租金!AB90)</f>
        <v>#REF!</v>
      </c>
      <c r="I148" s="29" t="str">
        <f>[2]自有船应收租金!Y90</f>
        <v>2018.05.31</v>
      </c>
    </row>
    <row r="149" spans="2:9" s="19" customFormat="1" ht="12" customHeight="1">
      <c r="B149" s="20" t="str">
        <f>[2]自有船应收租金!B91</f>
        <v>ACACIA LAN</v>
      </c>
      <c r="C149" s="20" t="str">
        <f>[2]自有船应收租金!C91</f>
        <v>Heung-A</v>
      </c>
      <c r="D149" s="20" t="str">
        <f>[2]自有船应收租金!F91</f>
        <v>第4期</v>
      </c>
      <c r="E149" s="20" t="str">
        <f>[2]自有船应收租金!I91</f>
        <v>2018.06.13-2018.06.28</v>
      </c>
      <c r="F149" s="34">
        <f>[2]自有船应收租金!V91</f>
        <v>60623.7</v>
      </c>
      <c r="G149" s="20" t="str">
        <f>[2]自有船应收租金!AA91</f>
        <v>已收</v>
      </c>
      <c r="H149" s="20" t="e">
        <f>IF([2]自有船应收租金!AB91="","",[2]自有船应收租金!AB91)</f>
        <v>#REF!</v>
      </c>
      <c r="I149" s="29" t="str">
        <f>[2]自有船应收租金!Y91</f>
        <v>2018.06.19</v>
      </c>
    </row>
    <row r="150" spans="2:9" s="19" customFormat="1" ht="12" customHeight="1">
      <c r="B150" s="20" t="str">
        <f>[2]自有船应收租金!B92</f>
        <v>ACACIA LIBRA</v>
      </c>
      <c r="C150" s="20" t="str">
        <f>[2]自有船应收租金!C92</f>
        <v>HMM</v>
      </c>
      <c r="D150" s="20" t="str">
        <f>[2]自有船应收租金!F92</f>
        <v>prefinal</v>
      </c>
      <c r="E150" s="20" t="str">
        <f>[2]自有船应收租金!I92</f>
        <v>2018.06.07-2018.06.21</v>
      </c>
      <c r="F150" s="34">
        <f>[2]自有船应收租金!V92</f>
        <v>-18971.114999999991</v>
      </c>
      <c r="G150" s="20" t="str">
        <f>[2]自有船应收租金!AA92</f>
        <v>已收</v>
      </c>
      <c r="H150" s="20" t="e">
        <f>IF([2]自有船应收租金!AB92="","",[2]自有船应收租金!AB92)</f>
        <v>#REF!</v>
      </c>
      <c r="I150" s="29" t="str">
        <f>[2]自有船应收租金!Y92</f>
        <v>2018.08.02</v>
      </c>
    </row>
    <row r="151" spans="2:9" s="19" customFormat="1" ht="12" customHeight="1">
      <c r="B151" s="20" t="str">
        <f>[2]自有船应收租金!B93</f>
        <v>ACACIA MING</v>
      </c>
      <c r="C151" s="20" t="str">
        <f>[2]自有船应收租金!C93</f>
        <v>ONE</v>
      </c>
      <c r="D151" s="20" t="str">
        <f>[2]自有船应收租金!F93</f>
        <v>第4期</v>
      </c>
      <c r="E151" s="20" t="str">
        <f>[2]自有船应收租金!I93</f>
        <v>2018.06.09-2018.06.24</v>
      </c>
      <c r="F151" s="34">
        <f>[2]自有船应收租金!V93</f>
        <v>86750.856164383556</v>
      </c>
      <c r="G151" s="20" t="str">
        <f>[2]自有船应收租金!AA93</f>
        <v>已收</v>
      </c>
      <c r="H151" s="20" t="e">
        <f>IF([2]自有船应收租金!AB93="","",[2]自有船应收租金!AB93)</f>
        <v>#REF!</v>
      </c>
      <c r="I151" s="29" t="str">
        <f>[2]自有船应收租金!Y93</f>
        <v>2018.06.06</v>
      </c>
    </row>
    <row r="152" spans="2:9" s="19" customFormat="1" ht="12" customHeight="1">
      <c r="B152" s="20" t="str">
        <f>[2]自有船应收租金!B94</f>
        <v>OPDR LISBOA</v>
      </c>
      <c r="C152" s="20" t="str">
        <f>[2]自有船应收租金!C94</f>
        <v>HMM</v>
      </c>
      <c r="D152" s="20" t="str">
        <f>[2]自有船应收租金!F94</f>
        <v>final</v>
      </c>
      <c r="E152" s="20" t="str">
        <f>[2]自有船应收租金!I94</f>
        <v>2018.06.07-2018.06.28</v>
      </c>
      <c r="F152" s="34">
        <f>[2]自有船应收租金!V94</f>
        <v>38887.195333333337</v>
      </c>
      <c r="G152" s="20" t="str">
        <f>[2]自有船应收租金!AA94</f>
        <v>已收</v>
      </c>
      <c r="H152" s="20" t="e">
        <f>IF([2]自有船应收租金!AB94="","",[2]自有船应收租金!AB94)</f>
        <v>#REF!</v>
      </c>
      <c r="I152" s="29" t="str">
        <f>[2]自有船应收租金!Y94</f>
        <v>2018.08.01</v>
      </c>
    </row>
    <row r="153" spans="2:9" s="19" customFormat="1" ht="12" customHeight="1">
      <c r="B153" s="20" t="str">
        <f>[2]自有船应收租金!B95</f>
        <v>ACACIA VIRGO</v>
      </c>
      <c r="C153" s="20" t="str">
        <f>[2]自有船应收租金!C95</f>
        <v>APL</v>
      </c>
      <c r="D153" s="20" t="str">
        <f>[2]自有船应收租金!F95</f>
        <v>第6期</v>
      </c>
      <c r="E153" s="20" t="str">
        <f>[2]自有船应收租金!I95</f>
        <v>2018.06.02-2018.06.17</v>
      </c>
      <c r="F153" s="34">
        <f>[2]自有船应收租金!V95</f>
        <v>114770.4</v>
      </c>
      <c r="G153" s="20" t="str">
        <f>[2]自有船应收租金!AA95</f>
        <v>已收</v>
      </c>
      <c r="H153" s="20" t="e">
        <f>IF([2]自有船应收租金!AB95="","",[2]自有船应收租金!AB95)</f>
        <v>#REF!</v>
      </c>
      <c r="I153" s="29" t="str">
        <f>[2]自有船应收租金!Y95</f>
        <v>2018.06.04</v>
      </c>
    </row>
    <row r="154" spans="2:9" s="19" customFormat="1" ht="12" customHeight="1">
      <c r="B154" s="20" t="str">
        <f>[2]自有船应收租金!B96</f>
        <v xml:space="preserve">Heung-A Jakarta </v>
      </c>
      <c r="C154" s="20" t="str">
        <f>[2]自有船应收租金!C96</f>
        <v>Heung-A</v>
      </c>
      <c r="D154" s="20" t="str">
        <f>[2]自有船应收租金!F96</f>
        <v>第3期</v>
      </c>
      <c r="E154" s="20" t="str">
        <f>[2]自有船应收租金!I96</f>
        <v>2018.06.03-2018.06.18</v>
      </c>
      <c r="F154" s="34">
        <f>[2]自有船应收租金!V96</f>
        <v>237300.489</v>
      </c>
      <c r="G154" s="20" t="str">
        <f>[2]自有船应收租金!AA96</f>
        <v>已收</v>
      </c>
      <c r="H154" s="20" t="e">
        <f>IF([2]自有船应收租金!AB96="","",[2]自有船应收租金!AB96)</f>
        <v>#REF!</v>
      </c>
      <c r="I154" s="29" t="str">
        <f>[2]自有船应收租金!Y96</f>
        <v>2018.06.05</v>
      </c>
    </row>
    <row r="155" spans="2:9" s="19" customFormat="1" ht="12" customHeight="1">
      <c r="B155" s="20" t="str">
        <f>[2]自有船应收租金!B97</f>
        <v xml:space="preserve">Heung-A Manila </v>
      </c>
      <c r="C155" s="20" t="str">
        <f>[2]自有船应收租金!C97</f>
        <v>Heung-A</v>
      </c>
      <c r="D155" s="20" t="str">
        <f>[2]自有船应收租金!F97</f>
        <v>prefinal</v>
      </c>
      <c r="E155" s="20" t="str">
        <f>[2]自有船应收租金!I97</f>
        <v>2018.06.05-2018.07.03</v>
      </c>
      <c r="F155" s="34">
        <f>[2]自有船应收租金!V97</f>
        <v>137967.70000000001</v>
      </c>
      <c r="G155" s="20" t="str">
        <f>[2]自有船应收租金!AA97</f>
        <v>已收</v>
      </c>
      <c r="H155" s="20" t="e">
        <f>IF([2]自有船应收租金!AB97="","",[2]自有船应收租金!AB97)</f>
        <v>#REF!</v>
      </c>
      <c r="I155" s="29" t="str">
        <f>[2]自有船应收租金!Y97</f>
        <v>2018.06.05</v>
      </c>
    </row>
    <row r="156" spans="2:9" s="19" customFormat="1" ht="12" customHeight="1">
      <c r="B156" s="20" t="str">
        <f>[2]自有船应收租金!B98</f>
        <v>Heung-A Singapore</v>
      </c>
      <c r="C156" s="20" t="str">
        <f>[2]自有船应收租金!C98</f>
        <v>SKR</v>
      </c>
      <c r="D156" s="20" t="str">
        <f>[2]自有船应收租金!F98</f>
        <v>第3期</v>
      </c>
      <c r="E156" s="20" t="str">
        <f>[2]自有船应收租金!I98</f>
        <v>2018.06.08-2018.06.23</v>
      </c>
      <c r="F156" s="34">
        <f>[2]自有船应收租金!V98</f>
        <v>97500</v>
      </c>
      <c r="G156" s="20" t="str">
        <f>[2]自有船应收租金!AA98</f>
        <v>已收</v>
      </c>
      <c r="H156" s="20" t="e">
        <f>IF([2]自有船应收租金!AB98="","",[2]自有船应收租金!AB98)</f>
        <v>#REF!</v>
      </c>
      <c r="I156" s="29" t="str">
        <f>[2]自有船应收租金!Y98</f>
        <v>2018.06.11</v>
      </c>
    </row>
    <row r="157" spans="2:9" s="19" customFormat="1" ht="12" customHeight="1">
      <c r="B157" s="20" t="str">
        <f>[2]自有船应收租金!B99</f>
        <v>ACACIA TAURUS</v>
      </c>
      <c r="C157" s="20" t="str">
        <f>[2]自有船应收租金!C99</f>
        <v>SNL</v>
      </c>
      <c r="D157" s="20" t="str">
        <f>[2]自有船应收租金!F99</f>
        <v>第1期</v>
      </c>
      <c r="E157" s="20" t="str">
        <f>[2]自有船应收租金!I99</f>
        <v>2018.06.08-2018.06.15</v>
      </c>
      <c r="F157" s="34">
        <f>[2]自有船应收租金!V99</f>
        <v>37601.666666666664</v>
      </c>
      <c r="G157" s="20" t="str">
        <f>[2]自有船应收租金!AA99</f>
        <v>已收</v>
      </c>
      <c r="H157" s="20" t="e">
        <f>IF([2]自有船应收租金!AB99="","",[2]自有船应收租金!AB99)</f>
        <v>#REF!</v>
      </c>
      <c r="I157" s="29" t="str">
        <f>[2]自有船应收租金!Y99</f>
        <v>2018.06.14</v>
      </c>
    </row>
    <row r="158" spans="2:9" s="19" customFormat="1" ht="12" customHeight="1">
      <c r="B158" s="20" t="str">
        <f>[2]自有船应收租金!B100</f>
        <v>ACACIA TAURUS</v>
      </c>
      <c r="C158" s="20" t="str">
        <f>[2]自有船应收租金!C100</f>
        <v>SNL</v>
      </c>
      <c r="D158" s="20" t="str">
        <f>[2]自有船应收租金!F100</f>
        <v>prefinal</v>
      </c>
      <c r="E158" s="20" t="str">
        <f>[2]自有船应收租金!I100</f>
        <v>2018.06.15-2018.06.24</v>
      </c>
      <c r="F158" s="34">
        <f>[2]自有船应收租金!V100</f>
        <v>52582.883800000003</v>
      </c>
      <c r="G158" s="20" t="str">
        <f>[2]自有船应收租金!AA100</f>
        <v>已收</v>
      </c>
      <c r="H158" s="20" t="e">
        <f>IF([2]自有船应收租金!AB100="","",[2]自有船应收租金!AB100)</f>
        <v>#REF!</v>
      </c>
      <c r="I158" s="29" t="str">
        <f>[2]自有船应收租金!Y100</f>
        <v>2018.06.29</v>
      </c>
    </row>
    <row r="159" spans="2:9" s="19" customFormat="1" ht="12" customHeight="1">
      <c r="B159" s="20" t="str">
        <f>[2]自有船应收租金!B101</f>
        <v>ACACIA VIRGO</v>
      </c>
      <c r="C159" s="20" t="str">
        <f>[2]自有船应收租金!C101</f>
        <v>APL</v>
      </c>
      <c r="D159" s="20" t="str">
        <f>[2]自有船应收租金!F101</f>
        <v>第7期</v>
      </c>
      <c r="E159" s="20" t="str">
        <f>[2]自有船应收租金!I101</f>
        <v>2018.06.17-2018.07.02</v>
      </c>
      <c r="F159" s="34">
        <f>[2]自有船应收租金!V101</f>
        <v>115076.25</v>
      </c>
      <c r="G159" s="20" t="str">
        <f>[2]自有船应收租金!AA101</f>
        <v>已收</v>
      </c>
      <c r="H159" s="20" t="e">
        <f>IF([2]自有船应收租金!AB101="","",[2]自有船应收租金!AB101)</f>
        <v>#REF!</v>
      </c>
      <c r="I159" s="29" t="str">
        <f>[2]自有船应收租金!Y101</f>
        <v>2018.06.18</v>
      </c>
    </row>
    <row r="160" spans="2:9" s="19" customFormat="1" ht="12" customHeight="1">
      <c r="B160" s="20" t="str">
        <f>[2]自有船应收租金!B102</f>
        <v>JRS CORVUS</v>
      </c>
      <c r="C160" s="20" t="str">
        <f>[2]自有船应收租金!C102</f>
        <v>ONE</v>
      </c>
      <c r="D160" s="20" t="str">
        <f>[2]自有船应收租金!F102</f>
        <v>第5期</v>
      </c>
      <c r="E160" s="20" t="str">
        <f>[2]自有船应收租金!I102</f>
        <v>2018.06.19-2018.07.04</v>
      </c>
      <c r="F160" s="34">
        <f>[2]自有船应收租金!V102</f>
        <v>82307.106164383556</v>
      </c>
      <c r="G160" s="20" t="str">
        <f>[2]自有船应收租金!AA102</f>
        <v>已收</v>
      </c>
      <c r="H160" s="20" t="e">
        <f>IF([2]自有船应收租金!AB102="","",[2]自有船应收租金!AB102)</f>
        <v>#REF!</v>
      </c>
      <c r="I160" s="29" t="str">
        <f>[2]自有船应收租金!Y102</f>
        <v>2018.06.18</v>
      </c>
    </row>
    <row r="161" spans="2:9" s="19" customFormat="1" ht="12" customHeight="1">
      <c r="B161" s="20" t="str">
        <f>[2]自有船应收租金!B103</f>
        <v xml:space="preserve">Heung-A Jakarta </v>
      </c>
      <c r="C161" s="20" t="str">
        <f>[2]自有船应收租金!C103</f>
        <v>Heung-A</v>
      </c>
      <c r="D161" s="20" t="str">
        <f>[2]自有船应收租金!F103</f>
        <v>第4期</v>
      </c>
      <c r="E161" s="20" t="str">
        <f>[2]自有船应收租金!I103</f>
        <v>2018.06.18-2018.07.03</v>
      </c>
      <c r="F161" s="34">
        <f>[2]自有船应收租金!V103</f>
        <v>94578.47</v>
      </c>
      <c r="G161" s="20" t="str">
        <f>[2]自有船应收租金!AA103</f>
        <v>已收</v>
      </c>
      <c r="H161" s="20" t="e">
        <f>IF([2]自有船应收租金!AB103="","",[2]自有船应收租金!AB103)</f>
        <v>#REF!</v>
      </c>
      <c r="I161" s="29" t="str">
        <f>[2]自有船应收租金!Y103</f>
        <v>2018.06.20</v>
      </c>
    </row>
    <row r="162" spans="2:9" s="19" customFormat="1" ht="12" customHeight="1">
      <c r="B162" s="20" t="str">
        <f>[2]自有船应收租金!B104</f>
        <v>ACACIA ARIES</v>
      </c>
      <c r="C162" s="20" t="str">
        <f>[2]自有船应收租金!C104</f>
        <v>JZS</v>
      </c>
      <c r="D162" s="20" t="str">
        <f>[2]自有船应收租金!F104</f>
        <v>第1期</v>
      </c>
      <c r="E162" s="20" t="str">
        <f>[2]自有船应收租金!I104</f>
        <v>2018.06.21-2018.07.06</v>
      </c>
      <c r="F162" s="34">
        <f>[2]自有船应收租金!V104</f>
        <v>82894.520547945198</v>
      </c>
      <c r="G162" s="20" t="str">
        <f>[2]自有船应收租金!AA104</f>
        <v>已收</v>
      </c>
      <c r="H162" s="20" t="e">
        <f>IF([2]自有船应收租金!AB104="","",[2]自有船应收租金!AB104)</f>
        <v>#REF!</v>
      </c>
      <c r="I162" s="29" t="str">
        <f>[2]自有船应收租金!Y104</f>
        <v>2018.06.27</v>
      </c>
    </row>
    <row r="163" spans="2:9" s="19" customFormat="1" ht="12" customHeight="1">
      <c r="B163" s="20" t="str">
        <f>[2]自有船应收租金!B105</f>
        <v>Heung-A Singapore</v>
      </c>
      <c r="C163" s="20" t="str">
        <f>[2]自有船应收租金!C105</f>
        <v>SKR</v>
      </c>
      <c r="D163" s="20" t="str">
        <f>[2]自有船应收租金!F105</f>
        <v>第4期</v>
      </c>
      <c r="E163" s="20" t="str">
        <f>[2]自有船应收租金!I105</f>
        <v>2018.06.23-2018.07.08</v>
      </c>
      <c r="F163" s="34">
        <f>[2]自有船应收租金!V105</f>
        <v>97500</v>
      </c>
      <c r="G163" s="20" t="str">
        <f>[2]自有船应收租金!AA105</f>
        <v>已收</v>
      </c>
      <c r="H163" s="20" t="e">
        <f>IF([2]自有船应收租金!AB105="","",[2]自有船应收租金!AB105)</f>
        <v>#REF!</v>
      </c>
      <c r="I163" s="29" t="str">
        <f>[2]自有船应收租金!Y105</f>
        <v>2018.06.22</v>
      </c>
    </row>
    <row r="164" spans="2:9" s="19" customFormat="1" ht="12" customHeight="1">
      <c r="B164" s="20" t="str">
        <f>[2]自有船应收租金!B106</f>
        <v>JRS CARINA</v>
      </c>
      <c r="C164" s="20" t="str">
        <f>[2]自有船应收租金!C106</f>
        <v>CCL</v>
      </c>
      <c r="D164" s="20" t="str">
        <f>[2]自有船应收租金!F106</f>
        <v>第14期</v>
      </c>
      <c r="E164" s="20" t="str">
        <f>[2]自有船应收租金!I106</f>
        <v>2018.06.23-2018.06.30</v>
      </c>
      <c r="F164" s="34">
        <f>[2]自有船应收租金!V106</f>
        <v>3564.5303333333322</v>
      </c>
      <c r="G164" s="20" t="str">
        <f>[2]自有船应收租金!AA106</f>
        <v>已收</v>
      </c>
      <c r="H164" s="20" t="e">
        <f>IF([2]自有船应收租金!AB106="","",[2]自有船应收租金!AB106)</f>
        <v>#REF!</v>
      </c>
      <c r="I164" s="29" t="str">
        <f>[2]自有船应收租金!Y106</f>
        <v>2018.06.25</v>
      </c>
    </row>
    <row r="165" spans="2:9" s="19" customFormat="1" ht="12" customHeight="1">
      <c r="B165" s="20" t="str">
        <f>[2]自有船应收租金!B107</f>
        <v>ACACIA MING</v>
      </c>
      <c r="C165" s="20" t="str">
        <f>[2]自有船应收租金!C107</f>
        <v>ONE</v>
      </c>
      <c r="D165" s="20" t="str">
        <f>[2]自有船应收租金!F107</f>
        <v>第5期</v>
      </c>
      <c r="E165" s="20" t="str">
        <f>[2]自有船应收租金!I107</f>
        <v>2018.06.24-2018.07.09</v>
      </c>
      <c r="F165" s="34">
        <f>[2]自有船应收租金!V107</f>
        <v>86750.856164383556</v>
      </c>
      <c r="G165" s="20" t="str">
        <f>[2]自有船应收租金!AA107</f>
        <v>已收</v>
      </c>
      <c r="H165" s="20" t="e">
        <f>IF([2]自有船应收租金!AB107="","",[2]自有船应收租金!AB107)</f>
        <v>#REF!</v>
      </c>
      <c r="I165" s="29" t="str">
        <f>[2]自有船应收租金!Y107</f>
        <v>2018.06.20</v>
      </c>
    </row>
    <row r="166" spans="2:9" s="19" customFormat="1" ht="12" customHeight="1">
      <c r="B166" s="20" t="str">
        <f>[2]自有船应收租金!B108</f>
        <v>ACACIA LEO</v>
      </c>
      <c r="C166" s="20" t="str">
        <f>[2]自有船应收租金!C108</f>
        <v>FESCO</v>
      </c>
      <c r="D166" s="20" t="str">
        <f>[2]自有船应收租金!F108</f>
        <v>第1期</v>
      </c>
      <c r="E166" s="20" t="str">
        <f>[2]自有船应收租金!I108</f>
        <v>2018.06.26-2018.07.11</v>
      </c>
      <c r="F166" s="34">
        <f>[2]自有船应收租金!V108</f>
        <v>99275</v>
      </c>
      <c r="G166" s="20" t="str">
        <f>[2]自有船应收租金!AA108</f>
        <v>已收</v>
      </c>
      <c r="H166" s="20" t="e">
        <f>IF([2]自有船应收租金!AB108="","",[2]自有船应收租金!AB108)</f>
        <v>#REF!</v>
      </c>
      <c r="I166" s="29" t="str">
        <f>[2]自有船应收租金!Y108</f>
        <v>2018.07.02</v>
      </c>
    </row>
    <row r="167" spans="2:9" s="19" customFormat="1" ht="12" customHeight="1">
      <c r="B167" s="20" t="str">
        <f>[2]自有船应收租金!B109</f>
        <v>ACACIA TAURUS</v>
      </c>
      <c r="C167" s="20" t="str">
        <f>[2]自有船应收租金!C109</f>
        <v>SKR</v>
      </c>
      <c r="D167" s="20" t="str">
        <f>[2]自有船应收租金!F109</f>
        <v>第1期</v>
      </c>
      <c r="E167" s="20" t="str">
        <f>[2]自有船应收租金!I109</f>
        <v>2018.06.24-2018.06.30</v>
      </c>
      <c r="F167" s="34">
        <f>[2]自有船应收租金!V109</f>
        <v>30657.260273972603</v>
      </c>
      <c r="G167" s="20" t="str">
        <f>[2]自有船应收租金!AA109</f>
        <v>已收</v>
      </c>
      <c r="H167" s="20" t="e">
        <f>IF([2]自有船应收租金!AB109="","",[2]自有船应收租金!AB109)</f>
        <v>#REF!</v>
      </c>
      <c r="I167" s="29" t="str">
        <f>[2]自有船应收租金!Y109</f>
        <v>2018.06.28</v>
      </c>
    </row>
    <row r="168" spans="2:9" s="19" customFormat="1" ht="12" customHeight="1">
      <c r="B168" s="20" t="str">
        <f>[2]自有船应收租金!B110</f>
        <v>OPDR LISBOA</v>
      </c>
      <c r="C168" s="20" t="str">
        <f>[2]自有船应收租金!C110</f>
        <v>CMS</v>
      </c>
      <c r="D168" s="20" t="str">
        <f>[2]自有船应收租金!F110</f>
        <v>第1期</v>
      </c>
      <c r="E168" s="20" t="str">
        <f>[2]自有船应收租金!I110</f>
        <v>2018.06.28-2018.07.13</v>
      </c>
      <c r="F168" s="34">
        <f>[2]自有船应收租金!V110</f>
        <v>145736.49109589044</v>
      </c>
      <c r="G168" s="20" t="str">
        <f>[2]自有船应收租金!AA110</f>
        <v>已收</v>
      </c>
      <c r="H168" s="20" t="e">
        <f>IF([2]自有船应收租金!AB110="","",[2]自有船应收租金!AB110)</f>
        <v>#REF!</v>
      </c>
      <c r="I168" s="29" t="str">
        <f>[2]自有船应收租金!Y110</f>
        <v>2018.07.09</v>
      </c>
    </row>
    <row r="169" spans="2:9" s="19" customFormat="1" ht="12" customHeight="1">
      <c r="B169" s="20" t="str">
        <f>[2]自有船应收租金!B111</f>
        <v>CONMAR HAWK</v>
      </c>
      <c r="C169" s="20" t="str">
        <f>[2]自有船应收租金!C111</f>
        <v>CMS</v>
      </c>
      <c r="D169" s="20" t="str">
        <f>[2]自有船应收租金!F111</f>
        <v>第11期</v>
      </c>
      <c r="E169" s="20" t="str">
        <f>[2]自有船应收租金!I111</f>
        <v>2018.06.27-2018.07.12</v>
      </c>
      <c r="F169" s="34">
        <f>[2]自有船应收租金!V111</f>
        <v>74604.965753424651</v>
      </c>
      <c r="G169" s="20" t="str">
        <f>[2]自有船应收租金!AA111</f>
        <v>已收</v>
      </c>
      <c r="H169" s="20" t="e">
        <f>IF([2]自有船应收租金!AB111="","",[2]自有船应收租金!AB111)</f>
        <v>#REF!</v>
      </c>
      <c r="I169" s="29" t="str">
        <f>[2]自有船应收租金!Y111</f>
        <v>2018.06.27</v>
      </c>
    </row>
    <row r="170" spans="2:9" s="19" customFormat="1" ht="12" customHeight="1">
      <c r="B170" s="20" t="str">
        <f>[2]自有船应收租金!B112</f>
        <v>ACACIA LAN</v>
      </c>
      <c r="C170" s="20" t="str">
        <f>[2]自有船应收租金!C112</f>
        <v>Heung-A</v>
      </c>
      <c r="D170" s="20" t="str">
        <f>[2]自有船应收租金!F112</f>
        <v>第5期</v>
      </c>
      <c r="E170" s="20" t="str">
        <f>[2]自有船应收租金!I112</f>
        <v>2018.06.28-2018.07.13</v>
      </c>
      <c r="F170" s="34">
        <f>[2]自有船应收租金!V112</f>
        <v>78861.570000000007</v>
      </c>
      <c r="G170" s="20" t="str">
        <f>[2]自有船应收租金!AA112</f>
        <v>已收</v>
      </c>
      <c r="H170" s="20" t="e">
        <f>IF([2]自有船应收租金!AB112="","",[2]自有船应收租金!AB112)</f>
        <v>#REF!</v>
      </c>
      <c r="I170" s="29" t="str">
        <f>[2]自有船应收租金!Y112</f>
        <v>2018.07.03</v>
      </c>
    </row>
    <row r="171" spans="2:9" s="19" customFormat="1" ht="12" customHeight="1">
      <c r="B171" s="20" t="str">
        <f>[2]自有船应收租金!B113</f>
        <v>JRS CARINA</v>
      </c>
      <c r="C171" s="20" t="str">
        <f>[2]自有船应收租金!C113</f>
        <v>CCL</v>
      </c>
      <c r="D171" s="20" t="str">
        <f>[2]自有船应收租金!F113</f>
        <v>第1期</v>
      </c>
      <c r="E171" s="20" t="str">
        <f>[2]自有船应收租金!I113</f>
        <v>2018.06.30-2018.07.15</v>
      </c>
      <c r="F171" s="34">
        <f>[2]自有船应收租金!V113</f>
        <v>85225</v>
      </c>
      <c r="G171" s="20" t="str">
        <f>[2]自有船应收租金!AA113</f>
        <v>已收</v>
      </c>
      <c r="H171" s="20" t="e">
        <f>IF([2]自有船应收租金!AB113="","",[2]自有船应收租金!AB113)</f>
        <v>#REF!</v>
      </c>
      <c r="I171" s="29" t="str">
        <f>[2]自有船应收租金!Y113</f>
        <v>2018.07.03</v>
      </c>
    </row>
    <row r="172" spans="2:9">
      <c r="B172" s="20" t="str">
        <f>[2]自有船应收租金!B114</f>
        <v>ACACIA TAURUS</v>
      </c>
      <c r="C172" s="28" t="str">
        <f>[2]自有船应收租金!C114</f>
        <v>SKR</v>
      </c>
      <c r="D172" s="28" t="str">
        <f>[2]自有船应收租金!F114</f>
        <v>prefinal</v>
      </c>
      <c r="E172" s="28" t="str">
        <f>[2]自有船应收租金!I114</f>
        <v>2018.06.30-2018.07.03</v>
      </c>
      <c r="F172" s="108">
        <f>[2]自有船应收租金!V114</f>
        <v>4388.2552191780769</v>
      </c>
      <c r="G172" s="28" t="str">
        <f>[2]自有船应收租金!AA114</f>
        <v>待收</v>
      </c>
      <c r="H172" s="20" t="e">
        <f>IF([2]自有船应收租金!AB114="","",[2]自有船应收租金!AB114)</f>
        <v>#REF!</v>
      </c>
      <c r="I172" s="28" t="e">
        <f>[2]自有船应收租金!Y114</f>
        <v>#REF!</v>
      </c>
    </row>
    <row r="173" spans="2:9" s="19" customFormat="1" ht="12" customHeight="1">
      <c r="B173" s="20" t="str">
        <f>[2]自有船应收租金!B115</f>
        <v>ACACIA LIBRA</v>
      </c>
      <c r="C173" s="20" t="str">
        <f>[2]自有船应收租金!C115</f>
        <v>DJS</v>
      </c>
      <c r="D173" s="20" t="str">
        <f>[2]自有船应收租金!F115</f>
        <v>第1期</v>
      </c>
      <c r="E173" s="20" t="str">
        <f>[2]自有船应收租金!I115</f>
        <v>2018.06.30-2018.07.13</v>
      </c>
      <c r="F173" s="34">
        <f>[2]自有船应收租金!V115</f>
        <v>106866.9805936073</v>
      </c>
      <c r="G173" s="20" t="str">
        <f>[2]自有船应收租金!AA115</f>
        <v>已收</v>
      </c>
      <c r="H173" s="20" t="e">
        <f>IF([2]自有船应收租金!AB115="","",[2]自有船应收租金!AB115)</f>
        <v>#REF!</v>
      </c>
      <c r="I173" s="29" t="str">
        <f>[2]自有船应收租金!Y115</f>
        <v>2018.07.03</v>
      </c>
    </row>
    <row r="174" spans="2:9" s="19" customFormat="1" ht="12" customHeight="1">
      <c r="B174" s="20" t="str">
        <f>[2]自有船应收租金!B116</f>
        <v xml:space="preserve">Heung-A Manila </v>
      </c>
      <c r="C174" s="20" t="str">
        <f>[2]自有船应收租金!C116</f>
        <v>Heung-A</v>
      </c>
      <c r="D174" s="20" t="str">
        <f>[2]自有船应收租金!F116</f>
        <v>prefinal2</v>
      </c>
      <c r="E174" s="20" t="str">
        <f>[2]自有船应收租金!I116</f>
        <v>2018.07.03-2018.07.08</v>
      </c>
      <c r="F174" s="34">
        <f>[2]自有船应收租金!V116</f>
        <v>56446.403875000004</v>
      </c>
      <c r="G174" s="20" t="str">
        <f>[2]自有船应收租金!AA116</f>
        <v>已收</v>
      </c>
      <c r="H174" s="20" t="e">
        <f>IF([2]自有船应收租金!AB116="","",[2]自有船应收租金!AB116)</f>
        <v>#REF!</v>
      </c>
      <c r="I174" s="29" t="str">
        <f>[2]自有船应收租金!Y116</f>
        <v>2018.07.13</v>
      </c>
    </row>
    <row r="175" spans="2:9" s="19" customFormat="1" ht="12" customHeight="1">
      <c r="B175" s="20" t="str">
        <f>[2]自有船应收租金!B117</f>
        <v>ACACIA VIRGO</v>
      </c>
      <c r="C175" s="20" t="str">
        <f>[2]自有船应收租金!C117</f>
        <v>APL</v>
      </c>
      <c r="D175" s="20" t="str">
        <f>[2]自有船应收租金!F117</f>
        <v>第8.9期</v>
      </c>
      <c r="E175" s="20" t="str">
        <f>[2]自有船应收租金!I117</f>
        <v>2018.07.02-2018.08.09</v>
      </c>
      <c r="F175" s="34">
        <f>[2]自有船应收租金!V117</f>
        <v>85359.886822500004</v>
      </c>
      <c r="G175" s="20" t="str">
        <f>[2]自有船应收租金!AA117</f>
        <v>已收</v>
      </c>
      <c r="H175" s="20" t="e">
        <f>IF([2]自有船应收租金!AB117="","",[2]自有船应收租金!AB117)</f>
        <v>#REF!</v>
      </c>
      <c r="I175" s="29" t="str">
        <f>[2]自有船应收租金!Y117</f>
        <v>2018.07.17</v>
      </c>
    </row>
    <row r="176" spans="2:9" s="19" customFormat="1" ht="12" customHeight="1">
      <c r="B176" s="20" t="str">
        <f>[2]自有船应收租金!B118</f>
        <v>JRS CORVUS</v>
      </c>
      <c r="C176" s="20" t="str">
        <f>[2]自有船应收租金!C118</f>
        <v>ONE</v>
      </c>
      <c r="D176" s="20" t="str">
        <f>[2]自有船应收租金!F118</f>
        <v>第6期</v>
      </c>
      <c r="E176" s="20" t="str">
        <f>[2]自有船应收租金!I118</f>
        <v>2018.07.04-2018.07.19</v>
      </c>
      <c r="F176" s="34">
        <f>[2]自有船应收租金!V118</f>
        <v>82307.106164383556</v>
      </c>
      <c r="G176" s="20" t="str">
        <f>[2]自有船应收租金!AA118</f>
        <v>已收</v>
      </c>
      <c r="H176" s="20" t="e">
        <f>IF([2]自有船应收租金!AB118="","",[2]自有船应收租金!AB118)</f>
        <v>#REF!</v>
      </c>
      <c r="I176" s="29" t="str">
        <f>[2]自有船应收租金!Y118</f>
        <v>2018.06.29</v>
      </c>
    </row>
    <row r="177" spans="2:9" s="19" customFormat="1" ht="12" customHeight="1">
      <c r="B177" s="20" t="str">
        <f>[2]自有船应收租金!B119</f>
        <v xml:space="preserve">Heung-A Jakarta </v>
      </c>
      <c r="C177" s="20" t="str">
        <f>[2]自有船应收租金!C119</f>
        <v>Heung-A</v>
      </c>
      <c r="D177" s="20" t="str">
        <f>[2]自有船应收租金!F119</f>
        <v>第5期</v>
      </c>
      <c r="E177" s="20" t="str">
        <f>[2]自有船应收租金!I119</f>
        <v>2018.07.03-2018.07.18</v>
      </c>
      <c r="F177" s="34">
        <f>[2]自有船应收租金!V119</f>
        <v>94931.25</v>
      </c>
      <c r="G177" s="20" t="str">
        <f>[2]自有船应收租金!AA119</f>
        <v>已收</v>
      </c>
      <c r="H177" s="20" t="e">
        <f>IF([2]自有船应收租金!AB119="","",[2]自有船应收租金!AB119)</f>
        <v>#REF!</v>
      </c>
      <c r="I177" s="29" t="str">
        <f>[2]自有船应收租金!Y119</f>
        <v>2018.07.05</v>
      </c>
    </row>
    <row r="178" spans="2:9" s="19" customFormat="1" ht="12" customHeight="1">
      <c r="B178" s="20" t="str">
        <f>[2]自有船应收租金!B120</f>
        <v>Heung-A Singapore</v>
      </c>
      <c r="C178" s="20" t="str">
        <f>[2]自有船应收租金!C120</f>
        <v>SKR</v>
      </c>
      <c r="D178" s="20" t="str">
        <f>[2]自有船应收租金!F120</f>
        <v>第5期</v>
      </c>
      <c r="E178" s="20" t="str">
        <f>[2]自有船应收租金!I120</f>
        <v>2018.07.08-2018.07.23</v>
      </c>
      <c r="F178" s="34">
        <f>[2]自有船应收租金!V120</f>
        <v>84912.25</v>
      </c>
      <c r="G178" s="20" t="str">
        <f>[2]自有船应收租金!AA120</f>
        <v>已收</v>
      </c>
      <c r="H178" s="20" t="e">
        <f>IF([2]自有船应收租金!AB120="","",[2]自有船应收租金!AB120)</f>
        <v>#REF!</v>
      </c>
      <c r="I178" s="29" t="str">
        <f>[2]自有船应收租金!Y120</f>
        <v>2018.07.09</v>
      </c>
    </row>
    <row r="179" spans="2:9" s="19" customFormat="1" ht="12" customHeight="1">
      <c r="B179" s="20" t="str">
        <f>[2]自有船应收租金!B121</f>
        <v>ACACIA MING</v>
      </c>
      <c r="C179" s="20" t="str">
        <f>[2]自有船应收租金!C121</f>
        <v>ONE</v>
      </c>
      <c r="D179" s="20" t="str">
        <f>[2]自有船应收租金!F121</f>
        <v>第6期</v>
      </c>
      <c r="E179" s="20" t="str">
        <f>[2]自有船应收租金!I121</f>
        <v>2018.07.09-2018.07.24</v>
      </c>
      <c r="F179" s="34">
        <f>[2]自有船应收租金!V121</f>
        <v>86750.856164383556</v>
      </c>
      <c r="G179" s="20" t="str">
        <f>[2]自有船应收租金!AA121</f>
        <v>已收</v>
      </c>
      <c r="H179" s="20" t="e">
        <f>IF([2]自有船应收租金!AB121="","",[2]自有船应收租金!AB121)</f>
        <v>#REF!</v>
      </c>
      <c r="I179" s="29" t="str">
        <f>[2]自有船应收租金!Y121</f>
        <v>2018.07.03</v>
      </c>
    </row>
    <row r="180" spans="2:9" s="19" customFormat="1" ht="12" customHeight="1">
      <c r="B180" s="20" t="str">
        <f>[2]自有船应收租金!B122</f>
        <v>CONMAR HAWK</v>
      </c>
      <c r="C180" s="20" t="str">
        <f>[2]自有船应收租金!C122</f>
        <v>CMS</v>
      </c>
      <c r="D180" s="20" t="str">
        <f>[2]自有船应收租金!F122</f>
        <v>第12期</v>
      </c>
      <c r="E180" s="20" t="str">
        <f>[2]自有船应收租金!I122</f>
        <v>2018.07.12-2018.07.27</v>
      </c>
      <c r="F180" s="34">
        <f>[2]自有船应收租金!V122</f>
        <v>74604.965753424651</v>
      </c>
      <c r="G180" s="20" t="str">
        <f>[2]自有船应收租金!AA122</f>
        <v>已收</v>
      </c>
      <c r="H180" s="20" t="e">
        <f>IF([2]自有船应收租金!AB122="","",[2]自有船应收租金!AB122)</f>
        <v>#REF!</v>
      </c>
      <c r="I180" s="29" t="str">
        <f>[2]自有船应收租金!Y122</f>
        <v>2018.07.12</v>
      </c>
    </row>
    <row r="181" spans="2:9" s="19" customFormat="1" ht="12" customHeight="1">
      <c r="B181" s="20" t="str">
        <f>[2]自有船应收租金!B123</f>
        <v>ACACIA LAN</v>
      </c>
      <c r="C181" s="20" t="str">
        <f>[2]自有船应收租金!C123</f>
        <v>Heung-A</v>
      </c>
      <c r="D181" s="20" t="str">
        <f>[2]自有船应收租金!F123</f>
        <v>第6期</v>
      </c>
      <c r="E181" s="20" t="str">
        <f>[2]自有船应收租金!I123</f>
        <v>2018.07.13-2018.07.28</v>
      </c>
      <c r="F181" s="34">
        <f>[2]自有船应收租金!V123</f>
        <v>78943.75</v>
      </c>
      <c r="G181" s="20" t="str">
        <f>[2]自有船应收租金!AA123</f>
        <v>已收</v>
      </c>
      <c r="H181" s="20" t="e">
        <f>IF([2]自有船应收租金!AB123="","",[2]自有船应收租金!AB123)</f>
        <v>#REF!</v>
      </c>
      <c r="I181" s="29" t="str">
        <f>[2]自有船应收租金!Y123</f>
        <v>2018.07.16</v>
      </c>
    </row>
    <row r="182" spans="2:9" s="19" customFormat="1" ht="12" customHeight="1">
      <c r="B182" s="20" t="str">
        <f>[2]自有船应收租金!B124</f>
        <v>ACACIA ARIES</v>
      </c>
      <c r="C182" s="20" t="str">
        <f>[2]自有船应收租金!C124</f>
        <v>JZS</v>
      </c>
      <c r="D182" s="20" t="str">
        <f>[2]自有船应收租金!F124</f>
        <v>第2期</v>
      </c>
      <c r="E182" s="20" t="str">
        <f>[2]自有船应收租金!I124</f>
        <v>2018.07.06-2018.07.16</v>
      </c>
      <c r="F182" s="34">
        <f>[2]自有船应收租金!V124</f>
        <v>55263.013698630137</v>
      </c>
      <c r="G182" s="20" t="str">
        <f>[2]自有船应收租金!AA124</f>
        <v>已收</v>
      </c>
      <c r="H182" s="20" t="e">
        <f>IF([2]自有船应收租金!AB124="","",[2]自有船应收租金!AB124)</f>
        <v>#REF!</v>
      </c>
      <c r="I182" s="29" t="str">
        <f>[2]自有船应收租金!Y124</f>
        <v>2018.07.10</v>
      </c>
    </row>
    <row r="183" spans="2:9" s="19" customFormat="1" ht="12" customHeight="1">
      <c r="B183" s="20" t="str">
        <f>[2]自有船应收租金!B125</f>
        <v>ACACIA LEO</v>
      </c>
      <c r="C183" s="20" t="str">
        <f>[2]自有船应收租金!C125</f>
        <v>FESCO</v>
      </c>
      <c r="D183" s="20" t="str">
        <f>[2]自有船应收租金!F125</f>
        <v>第2期</v>
      </c>
      <c r="E183" s="20" t="str">
        <f>[2]自有船应收租金!I125</f>
        <v>2018.07.11-2018.07.26</v>
      </c>
      <c r="F183" s="34">
        <f>[2]自有船应收租金!V125</f>
        <v>217262.962</v>
      </c>
      <c r="G183" s="20" t="str">
        <f>[2]自有船应收租金!AA125</f>
        <v>已收</v>
      </c>
      <c r="H183" s="20" t="e">
        <f>IF([2]自有船应收租金!AB125="","",[2]自有船应收租金!AB125)</f>
        <v>#REF!</v>
      </c>
      <c r="I183" s="29" t="str">
        <f>[2]自有船应收租金!Y125</f>
        <v>2018.07.12</v>
      </c>
    </row>
    <row r="184" spans="2:9" s="19" customFormat="1" ht="12" customHeight="1">
      <c r="B184" s="20" t="str">
        <f>[2]自有船应收租金!B126</f>
        <v>JRS CARINA</v>
      </c>
      <c r="C184" s="20" t="str">
        <f>[2]自有船应收租金!C126</f>
        <v>CCL</v>
      </c>
      <c r="D184" s="20" t="str">
        <f>[2]自有船应收租金!F126</f>
        <v>第2期</v>
      </c>
      <c r="E184" s="20" t="str">
        <f>[2]自有船应收租金!I126</f>
        <v>2018.07.15-2018.07.30</v>
      </c>
      <c r="F184" s="34">
        <f>[2]自有船应收租金!V126</f>
        <v>85225</v>
      </c>
      <c r="G184" s="20" t="str">
        <f>[2]自有船应收租金!AA126</f>
        <v>已收</v>
      </c>
      <c r="H184" s="20" t="e">
        <f>IF([2]自有船应收租金!AB126="","",[2]自有船应收租金!AB126)</f>
        <v>#REF!</v>
      </c>
      <c r="I184" s="29" t="str">
        <f>[2]自有船应收租金!Y126</f>
        <v>2018.07.17</v>
      </c>
    </row>
    <row r="185" spans="2:9" s="19" customFormat="1" ht="12" customHeight="1">
      <c r="B185" s="20" t="str">
        <f>[2]自有船应收租金!B127</f>
        <v xml:space="preserve">Heung-A Manila </v>
      </c>
      <c r="C185" s="20" t="str">
        <f>[2]自有船应收租金!C127</f>
        <v>Heung-A</v>
      </c>
      <c r="D185" s="20" t="str">
        <f>[2]自有船应收租金!F127</f>
        <v>第1期</v>
      </c>
      <c r="E185" s="20" t="str">
        <f>[2]自有船应收租金!I127</f>
        <v>2018.07.13-2018.07.27</v>
      </c>
      <c r="F185" s="34">
        <f>[2]自有船应收租金!V127</f>
        <v>49668.303624999993</v>
      </c>
      <c r="G185" s="20" t="str">
        <f>[2]自有船应收租金!AA127</f>
        <v>已收</v>
      </c>
      <c r="H185" s="20" t="e">
        <f>IF([2]自有船应收租金!AB127="","",[2]自有船应收租金!AB127)</f>
        <v>#REF!</v>
      </c>
      <c r="I185" s="29" t="str">
        <f>[2]自有船应收租金!Y127</f>
        <v>2018.07.20</v>
      </c>
    </row>
    <row r="186" spans="2:9" s="19" customFormat="1" ht="12" customHeight="1">
      <c r="B186" s="20" t="str">
        <f>[2]自有船应收租金!B128</f>
        <v>OPDR LISBOA</v>
      </c>
      <c r="C186" s="20" t="str">
        <f>[2]自有船应收租金!C128</f>
        <v>CMS</v>
      </c>
      <c r="D186" s="20" t="str">
        <f>[2]自有船应收租金!F128</f>
        <v>第2期</v>
      </c>
      <c r="E186" s="20" t="str">
        <f>[2]自有船应收租金!I128</f>
        <v>2018.07.13-2018.07.28</v>
      </c>
      <c r="F186" s="34">
        <f>[2]自有船应收租金!V128</f>
        <v>82257.791095890425</v>
      </c>
      <c r="G186" s="20" t="str">
        <f>[2]自有船应收租金!AA128</f>
        <v>已收</v>
      </c>
      <c r="H186" s="20" t="e">
        <f>IF([2]自有船应收租金!AB128="","",[2]自有船应收租金!AB128)</f>
        <v>#REF!</v>
      </c>
      <c r="I186" s="29" t="str">
        <f>[2]自有船应收租金!Y128</f>
        <v>2018.07.13</v>
      </c>
    </row>
    <row r="187" spans="2:9" s="19" customFormat="1" ht="12" customHeight="1">
      <c r="B187" s="20" t="str">
        <f>[2]自有船应收租金!B129</f>
        <v>JRS CORVUS</v>
      </c>
      <c r="C187" s="20" t="str">
        <f>[2]自有船应收租金!C129</f>
        <v>ONE</v>
      </c>
      <c r="D187" s="20" t="str">
        <f>[2]自有船应收租金!F129</f>
        <v>第7期</v>
      </c>
      <c r="E187" s="20" t="str">
        <f>[2]自有船应收租金!I129</f>
        <v>2018.07.19-2018.08.03</v>
      </c>
      <c r="F187" s="34">
        <f>[2]自有船应收租金!V129</f>
        <v>80540.566164383563</v>
      </c>
      <c r="G187" s="20" t="str">
        <f>[2]自有船应收租金!AA129</f>
        <v>已收</v>
      </c>
      <c r="H187" s="20" t="e">
        <f>IF([2]自有船应收租金!AB129="","",[2]自有船应收租金!AB129)</f>
        <v>#REF!</v>
      </c>
      <c r="I187" s="29" t="str">
        <f>[2]自有船应收租金!Y129</f>
        <v>2018.07.17</v>
      </c>
    </row>
    <row r="188" spans="2:9" s="19" customFormat="1" ht="12" customHeight="1">
      <c r="B188" s="20" t="str">
        <f>[2]自有船应收租金!B130</f>
        <v>ACACIA LIBRA</v>
      </c>
      <c r="C188" s="20" t="str">
        <f>[2]自有船应收租金!C130</f>
        <v>DJS</v>
      </c>
      <c r="D188" s="20" t="str">
        <f>[2]自有船应收租金!F130</f>
        <v>prefinal</v>
      </c>
      <c r="E188" s="20" t="str">
        <f>[2]自有船应收租金!I130</f>
        <v>2018.07.13-2018.07.15</v>
      </c>
      <c r="F188" s="34">
        <f>[2]自有船应收租金!V130</f>
        <v>15594.110091324203</v>
      </c>
      <c r="G188" s="20" t="str">
        <f>[2]自有船应收租金!AA130</f>
        <v>已收</v>
      </c>
      <c r="H188" s="20" t="e">
        <f>IF([2]自有船应收租金!AB130="","",[2]自有船应收租金!AB130)</f>
        <v>#REF!</v>
      </c>
      <c r="I188" s="29" t="str">
        <f>[2]自有船应收租金!Y130</f>
        <v>2018.07.16</v>
      </c>
    </row>
    <row r="189" spans="2:9" s="19" customFormat="1" ht="12" customHeight="1">
      <c r="B189" s="20" t="str">
        <f>[2]自有船应收租金!B131</f>
        <v>ACACIA LIBRA</v>
      </c>
      <c r="C189" s="20" t="str">
        <f>[2]自有船应收租金!C131</f>
        <v>DJS</v>
      </c>
      <c r="D189" s="20" t="str">
        <f>[2]自有船应收租金!F131</f>
        <v>final</v>
      </c>
      <c r="E189" s="20" t="str">
        <f>[2]自有船应收租金!I131</f>
        <v>2018.07.13-2018.07.15</v>
      </c>
      <c r="F189" s="34">
        <f>[2]自有船应收租金!V131</f>
        <v>35126.894903538814</v>
      </c>
      <c r="G189" s="20" t="str">
        <f>[2]自有船应收租金!AA131</f>
        <v>已收</v>
      </c>
      <c r="H189" s="20" t="e">
        <f>IF([2]自有船应收租金!AB131="","",[2]自有船应收租金!AB131)</f>
        <v>#REF!</v>
      </c>
      <c r="I189" s="29" t="str">
        <f>[2]自有船应收租金!Y131</f>
        <v>2018.07.27</v>
      </c>
    </row>
    <row r="190" spans="2:9" s="19" customFormat="1" ht="12" customHeight="1">
      <c r="B190" s="20" t="str">
        <f>[2]自有船应收租金!B132</f>
        <v>ACACIA ARIES</v>
      </c>
      <c r="C190" s="20" t="str">
        <f>[2]自有船应收租金!C132</f>
        <v>JZS</v>
      </c>
      <c r="D190" s="20" t="str">
        <f>[2]自有船应收租金!F132</f>
        <v>prefinal</v>
      </c>
      <c r="E190" s="20" t="str">
        <f>[2]自有船应收租金!I132</f>
        <v>2018.07.16-2018.07.21</v>
      </c>
      <c r="F190" s="34">
        <f>[2]自有船应收租金!V132</f>
        <v>9707.9127534246345</v>
      </c>
      <c r="G190" s="20" t="str">
        <f>[2]自有船应收租金!AA132</f>
        <v>已收</v>
      </c>
      <c r="H190" s="20" t="e">
        <f>IF([2]自有船应收租金!AB132="","",[2]自有船应收租金!AB132)</f>
        <v>#REF!</v>
      </c>
      <c r="I190" s="29" t="str">
        <f>[2]自有船应收租金!Y132</f>
        <v>2018.08.17</v>
      </c>
    </row>
    <row r="191" spans="2:9" s="19" customFormat="1" ht="12" customHeight="1">
      <c r="B191" s="20" t="str">
        <f>[2]自有船应收租金!B133</f>
        <v xml:space="preserve">Heung-A Jakarta </v>
      </c>
      <c r="C191" s="20" t="str">
        <f>[2]自有船应收租金!C133</f>
        <v>Heung-A</v>
      </c>
      <c r="D191" s="20" t="str">
        <f>[2]自有船应收租金!F133</f>
        <v>第6期</v>
      </c>
      <c r="E191" s="20" t="str">
        <f>[2]自有船应收租金!I133</f>
        <v>2018.07.18-2018.08.02</v>
      </c>
      <c r="F191" s="34">
        <f>[2]自有船应收租金!V133</f>
        <v>92758.83</v>
      </c>
      <c r="G191" s="20" t="str">
        <f>[2]自有船应收租金!AA133</f>
        <v>已收</v>
      </c>
      <c r="H191" s="20" t="e">
        <f>IF([2]自有船应收租金!AB133="","",[2]自有船应收租金!AB133)</f>
        <v>#REF!</v>
      </c>
      <c r="I191" s="29" t="str">
        <f>[2]自有船应收租金!Y133</f>
        <v>2018.07.19</v>
      </c>
    </row>
    <row r="192" spans="2:9" s="19" customFormat="1" ht="12" customHeight="1">
      <c r="B192" s="20" t="str">
        <f>[2]自有船应收租金!B134</f>
        <v>Heung-A Singapore</v>
      </c>
      <c r="C192" s="20" t="str">
        <f>[2]自有船应收租金!C134</f>
        <v>SKR</v>
      </c>
      <c r="D192" s="20" t="str">
        <f>[2]自有船应收租金!F134</f>
        <v>第6期</v>
      </c>
      <c r="E192" s="20" t="str">
        <f>[2]自有船应收租金!I134</f>
        <v>2018.07.23-2018.08.07</v>
      </c>
      <c r="F192" s="34">
        <f>[2]自有船应收租金!V134</f>
        <v>98100</v>
      </c>
      <c r="G192" s="20" t="str">
        <f>[2]自有船应收租金!AA134</f>
        <v>已收</v>
      </c>
      <c r="H192" s="20" t="e">
        <f>IF([2]自有船应收租金!AB134="","",[2]自有船应收租金!AB134)</f>
        <v>#REF!</v>
      </c>
      <c r="I192" s="29" t="str">
        <f>[2]自有船应收租金!Y134</f>
        <v>2018.07.24</v>
      </c>
    </row>
    <row r="193" spans="2:9" s="19" customFormat="1" ht="12" customHeight="1">
      <c r="B193" s="20" t="str">
        <f>[2]自有船应收租金!B135</f>
        <v>ACACIA MING</v>
      </c>
      <c r="C193" s="20" t="str">
        <f>[2]自有船应收租金!C135</f>
        <v>ONE</v>
      </c>
      <c r="D193" s="20" t="str">
        <f>[2]自有船应收租金!F135</f>
        <v>第7期</v>
      </c>
      <c r="E193" s="20" t="str">
        <f>[2]自有船应收租金!I135</f>
        <v>2018.07.24-2018.08.08</v>
      </c>
      <c r="F193" s="34">
        <f>[2]自有船应收租金!V135</f>
        <v>76750.856164383556</v>
      </c>
      <c r="G193" s="20" t="str">
        <f>[2]自有船应收租金!AA135</f>
        <v>已收</v>
      </c>
      <c r="H193" s="20" t="e">
        <f>IF([2]自有船应收租金!AB135="","",[2]自有船应收租金!AB135)</f>
        <v>#REF!</v>
      </c>
      <c r="I193" s="29" t="str">
        <f>[2]自有船应收租金!Y135</f>
        <v>2018.08.20</v>
      </c>
    </row>
    <row r="194" spans="2:9" s="19" customFormat="1" ht="12" customHeight="1">
      <c r="B194" s="20" t="str">
        <f>[2]自有船应收租金!B136</f>
        <v>ACACIA LIBRA</v>
      </c>
      <c r="C194" s="20" t="str">
        <f>[2]自有船应收租金!C136</f>
        <v>STX PO</v>
      </c>
      <c r="D194" s="20" t="str">
        <f>[2]自有船应收租金!F136</f>
        <v>第1期</v>
      </c>
      <c r="E194" s="20" t="str">
        <f>[2]自有船应收租金!I136</f>
        <v>2018.07.24-2018.08.08</v>
      </c>
      <c r="F194" s="34">
        <f>[2]自有船应收租金!V136</f>
        <v>276835.27899999998</v>
      </c>
      <c r="G194" s="20" t="str">
        <f>[2]自有船应收租金!AA136</f>
        <v>已收</v>
      </c>
      <c r="H194" s="20" t="e">
        <f>IF([2]自有船应收租金!AB136="","",[2]自有船应收租金!AB136)</f>
        <v>#REF!</v>
      </c>
      <c r="I194" s="29" t="str">
        <f>[2]自有船应收租金!Y136</f>
        <v>2018.07.30</v>
      </c>
    </row>
    <row r="195" spans="2:9" s="19" customFormat="1" ht="12" customHeight="1">
      <c r="B195" s="20" t="str">
        <f>[2]自有船应收租金!B137</f>
        <v>CONMAR HAWK</v>
      </c>
      <c r="C195" s="20" t="str">
        <f>[2]自有船应收租金!C137</f>
        <v>CMS</v>
      </c>
      <c r="D195" s="20" t="str">
        <f>[2]自有船应收租金!F137</f>
        <v>第13期</v>
      </c>
      <c r="E195" s="20" t="str">
        <f>[2]自有船应收租金!I137</f>
        <v>2018.07.27-2018.08.11</v>
      </c>
      <c r="F195" s="34">
        <f>[2]自有船应收租金!V137</f>
        <v>79048.715753424651</v>
      </c>
      <c r="G195" s="20" t="str">
        <f>[2]自有船应收租金!AA137</f>
        <v>已收</v>
      </c>
      <c r="H195" s="20" t="e">
        <f>IF([2]自有船应收租金!AB137="","",[2]自有船应收租金!AB137)</f>
        <v>#REF!</v>
      </c>
      <c r="I195" s="29" t="str">
        <f>[2]自有船应收租金!Y137</f>
        <v>2018.07.27</v>
      </c>
    </row>
    <row r="196" spans="2:9" s="19" customFormat="1" ht="12" customHeight="1">
      <c r="B196" s="20" t="str">
        <f>[2]自有船应收租金!B138</f>
        <v>ACACIA LEO</v>
      </c>
      <c r="C196" s="20" t="str">
        <f>[2]自有船应收租金!C138</f>
        <v>FESCO</v>
      </c>
      <c r="D196" s="20" t="str">
        <f>[2]自有船应收租金!F138</f>
        <v>第3期</v>
      </c>
      <c r="E196" s="20" t="str">
        <f>[2]自有船应收租金!I138</f>
        <v>2018.07.26-2018.08.10</v>
      </c>
      <c r="F196" s="34">
        <f>[2]自有船应收租金!V138</f>
        <v>86481</v>
      </c>
      <c r="G196" s="20" t="str">
        <f>[2]自有船应收租金!AA138</f>
        <v>已收</v>
      </c>
      <c r="H196" s="20" t="e">
        <f>IF([2]自有船应收租金!AB138="","",[2]自有船应收租金!AB138)</f>
        <v>#REF!</v>
      </c>
      <c r="I196" s="29" t="str">
        <f>[2]自有船应收租金!Y138</f>
        <v>2018.07.27</v>
      </c>
    </row>
    <row r="197" spans="2:9" s="19" customFormat="1" ht="12" customHeight="1">
      <c r="B197" s="20" t="str">
        <f>[2]自有船应收租金!B139</f>
        <v>JRS CARINA</v>
      </c>
      <c r="C197" s="20" t="str">
        <f>[2]自有船应收租金!C139</f>
        <v>CCL</v>
      </c>
      <c r="D197" s="20" t="str">
        <f>[2]自有船应收租金!F139</f>
        <v>第3期</v>
      </c>
      <c r="E197" s="20" t="str">
        <f>[2]自有船应收租金!I139</f>
        <v>2018.07.30-2018.08.14</v>
      </c>
      <c r="F197" s="34">
        <f>[2]自有船应收租金!V139</f>
        <v>85225</v>
      </c>
      <c r="G197" s="20" t="str">
        <f>[2]自有船应收租金!AA139</f>
        <v>已收</v>
      </c>
      <c r="H197" s="20" t="e">
        <f>IF([2]自有船应收租金!AB139="","",[2]自有船应收租金!AB139)</f>
        <v>#REF!</v>
      </c>
      <c r="I197" s="29" t="str">
        <f>[2]自有船应收租金!Y139</f>
        <v>2018.08.01</v>
      </c>
    </row>
    <row r="198" spans="2:9" s="19" customFormat="1" ht="12" customHeight="1">
      <c r="B198" s="20" t="str">
        <f>[2]自有船应收租金!B140</f>
        <v>OPDR LISBOA</v>
      </c>
      <c r="C198" s="20" t="str">
        <f>[2]自有船应收租金!C140</f>
        <v>CMS</v>
      </c>
      <c r="D198" s="20" t="str">
        <f>[2]自有船应收租金!F140</f>
        <v>第3期</v>
      </c>
      <c r="E198" s="20" t="str">
        <f>[2]自有船应收租金!I140</f>
        <v>2018.07.28-2018.08.12</v>
      </c>
      <c r="F198" s="34">
        <f>[2]自有船应收租金!V140</f>
        <v>82257.791095890425</v>
      </c>
      <c r="G198" s="20" t="str">
        <f>[2]自有船应收租金!AA140</f>
        <v>已收</v>
      </c>
      <c r="H198" s="20" t="e">
        <f>IF([2]自有船应收租金!AB140="","",[2]自有船应收租金!AB140)</f>
        <v>#REF!</v>
      </c>
      <c r="I198" s="29" t="str">
        <f>[2]自有船应收租金!Y140</f>
        <v>2018.07.27</v>
      </c>
    </row>
    <row r="199" spans="2:9" s="19" customFormat="1" ht="12" customHeight="1">
      <c r="B199" s="20" t="str">
        <f>[2]自有船应收租金!B141</f>
        <v>ACACIA MAKOTO</v>
      </c>
      <c r="C199" s="20" t="str">
        <f>[2]自有船应收租金!C141</f>
        <v>STM</v>
      </c>
      <c r="D199" s="20" t="str">
        <f>[2]自有船应收租金!F141</f>
        <v>第1期</v>
      </c>
      <c r="E199" s="20" t="str">
        <f>[2]自有船应收租金!I141</f>
        <v>2018.06.29-2018.07.14</v>
      </c>
      <c r="F199" s="34">
        <f>[2]自有船应收租金!V141</f>
        <v>181209.8</v>
      </c>
      <c r="G199" s="20" t="str">
        <f>[2]自有船应收租金!AA141</f>
        <v>已收</v>
      </c>
      <c r="H199" s="20" t="e">
        <f>IF([2]自有船应收租金!AB141="","",[2]自有船应收租金!AB141)</f>
        <v>#REF!</v>
      </c>
      <c r="I199" s="29" t="str">
        <f>[2]自有船应收租金!Y141</f>
        <v>2018.09.27</v>
      </c>
    </row>
    <row r="200" spans="2:9" s="19" customFormat="1" ht="12" customHeight="1">
      <c r="B200" s="20" t="str">
        <f>[2]自有船应收租金!B142</f>
        <v>ACACIA TAURUS</v>
      </c>
      <c r="C200" s="20" t="str">
        <f>[2]自有船应收租金!C142</f>
        <v>STM</v>
      </c>
      <c r="D200" s="20" t="str">
        <f>[2]自有船应收租金!F142</f>
        <v>第1期</v>
      </c>
      <c r="E200" s="20" t="str">
        <f>[2]自有船应收租金!I142</f>
        <v>2018.07.07-2018.07.22</v>
      </c>
      <c r="F200" s="34">
        <f>[2]自有船应收租金!V142</f>
        <v>308102.62699999998</v>
      </c>
      <c r="G200" s="20" t="str">
        <f>[2]自有船应收租金!AA142</f>
        <v>已收</v>
      </c>
      <c r="H200" s="20" t="e">
        <f>IF([2]自有船应收租金!AB142="","",[2]自有船应收租金!AB142)</f>
        <v>#REF!</v>
      </c>
      <c r="I200" s="29" t="str">
        <f>[2]自有船应收租金!Y142</f>
        <v>2018.09.27</v>
      </c>
    </row>
    <row r="201" spans="2:9" s="19" customFormat="1" ht="12" customHeight="1">
      <c r="B201" s="20" t="str">
        <f>[2]自有船应收租金!B143</f>
        <v>ACACIA MAKOTO</v>
      </c>
      <c r="C201" s="20" t="str">
        <f>[2]自有船应收租金!C143</f>
        <v>STM</v>
      </c>
      <c r="D201" s="20" t="str">
        <f>[2]自有船应收租金!F143</f>
        <v>第2期</v>
      </c>
      <c r="E201" s="20" t="str">
        <f>[2]自有船应收租金!I143</f>
        <v>2018.07.14-2018.07.29</v>
      </c>
      <c r="F201" s="34">
        <f>[2]自有船应收租金!V143</f>
        <v>91200</v>
      </c>
      <c r="G201" s="20" t="str">
        <f>[2]自有船应收租金!AA143</f>
        <v>已收</v>
      </c>
      <c r="H201" s="20" t="e">
        <f>IF([2]自有船应收租金!AB143="","",[2]自有船应收租金!AB143)</f>
        <v>#REF!</v>
      </c>
      <c r="I201" s="29" t="str">
        <f>[2]自有船应收租金!Y143</f>
        <v>2018.09.27</v>
      </c>
    </row>
    <row r="202" spans="2:9" s="19" customFormat="1" ht="12" customHeight="1">
      <c r="B202" s="20" t="str">
        <f>[2]自有船应收租金!B144</f>
        <v>ACACIA LAN</v>
      </c>
      <c r="C202" s="20" t="str">
        <f>[2]自有船应收租金!C144</f>
        <v>Heung-A</v>
      </c>
      <c r="D202" s="20" t="str">
        <f>[2]自有船应收租金!F144</f>
        <v>第7期</v>
      </c>
      <c r="E202" s="20" t="str">
        <f>[2]自有船应收租金!I144</f>
        <v>2018.07.28-2018.07.29</v>
      </c>
      <c r="F202" s="34">
        <f>[2]自有船应收租金!V144</f>
        <v>5262.9166666666661</v>
      </c>
      <c r="G202" s="20" t="str">
        <f>[2]自有船应收租金!AA144</f>
        <v>已收</v>
      </c>
      <c r="H202" s="20" t="e">
        <f>IF([2]自有船应收租金!AB144="","",[2]自有船应收租金!AB144)</f>
        <v>#REF!</v>
      </c>
      <c r="I202" s="29" t="str">
        <f>[2]自有船应收租金!Y144</f>
        <v>2018.07.30</v>
      </c>
    </row>
    <row r="203" spans="2:9" s="19" customFormat="1" ht="12" customHeight="1">
      <c r="B203" s="20" t="str">
        <f>[2]自有船应收租金!B145</f>
        <v>ACACIA LAN</v>
      </c>
      <c r="C203" s="20" t="str">
        <f>[2]自有船应收租金!C145</f>
        <v>Heung-A</v>
      </c>
      <c r="D203" s="20" t="str">
        <f>[2]自有船应收租金!F145</f>
        <v>第7期</v>
      </c>
      <c r="E203" s="20" t="str">
        <f>[2]自有船应收租金!I145</f>
        <v>2018.07.29-2018.08.12</v>
      </c>
      <c r="F203" s="34">
        <f>[2]自有船应收租金!V145</f>
        <v>71633.333333333343</v>
      </c>
      <c r="G203" s="20" t="str">
        <f>[2]自有船应收租金!AA145</f>
        <v>已收</v>
      </c>
      <c r="H203" s="20" t="e">
        <f>IF([2]自有船应收租金!AB145="","",[2]自有船应收租金!AB145)</f>
        <v>#REF!</v>
      </c>
      <c r="I203" s="29" t="str">
        <f>[2]自有船应收租金!Y145</f>
        <v>2018.07.30</v>
      </c>
    </row>
    <row r="204" spans="2:9" s="19" customFormat="1" ht="12" customHeight="1">
      <c r="B204" s="20" t="str">
        <f>[2]自有船应收租金!B146</f>
        <v>ACACIA TAURUS</v>
      </c>
      <c r="C204" s="20" t="str">
        <f>[2]自有船应收租金!C146</f>
        <v>STM</v>
      </c>
      <c r="D204" s="20" t="str">
        <f>[2]自有船应收租金!F146</f>
        <v>第2期</v>
      </c>
      <c r="E204" s="20" t="str">
        <f>[2]自有船应收租金!I146</f>
        <v>2018.07.22-2018.08.06</v>
      </c>
      <c r="F204" s="34">
        <f>[2]自有船应收租金!V146</f>
        <v>60650</v>
      </c>
      <c r="G204" s="20" t="str">
        <f>[2]自有船应收租金!AA146</f>
        <v>已收</v>
      </c>
      <c r="H204" s="20" t="e">
        <f>IF([2]自有船应收租金!AB146="","",[2]自有船应收租金!AB146)</f>
        <v>#REF!</v>
      </c>
      <c r="I204" s="29" t="str">
        <f>[2]自有船应收租金!Y146</f>
        <v>2018.09.27</v>
      </c>
    </row>
    <row r="205" spans="2:9" s="19" customFormat="1" ht="12" customHeight="1">
      <c r="B205" s="20" t="str">
        <f>[2]自有船应收租金!B147</f>
        <v xml:space="preserve">Heung-A Manila </v>
      </c>
      <c r="C205" s="20" t="str">
        <f>[2]自有船应收租金!C147</f>
        <v>Heung-A</v>
      </c>
      <c r="D205" s="20" t="str">
        <f>[2]自有船应收租金!F147</f>
        <v>第2期</v>
      </c>
      <c r="E205" s="20" t="str">
        <f>[2]自有船应收租金!I147</f>
        <v>2018.07.27-2018.08.03</v>
      </c>
      <c r="F205" s="34">
        <f>[2]自有船应收租金!V147</f>
        <v>44301.25</v>
      </c>
      <c r="G205" s="20" t="str">
        <f>[2]自有船应收租金!AA147</f>
        <v>已收</v>
      </c>
      <c r="H205" s="20" t="e">
        <f>IF([2]自有船应收租金!AB147="","",[2]自有船应收租金!AB147)</f>
        <v>#REF!</v>
      </c>
      <c r="I205" s="29" t="str">
        <f>[2]自有船应收租金!Y147</f>
        <v>2018.07.30</v>
      </c>
    </row>
    <row r="206" spans="2:9" s="19" customFormat="1" ht="12" customHeight="1">
      <c r="B206" s="20" t="str">
        <f>[2]自有船应收租金!B148</f>
        <v>ACACIA MAKOTO</v>
      </c>
      <c r="C206" s="20" t="str">
        <f>[2]自有船应收租金!C148</f>
        <v>STM</v>
      </c>
      <c r="D206" s="20" t="str">
        <f>[2]自有船应收租金!F148</f>
        <v>第3期</v>
      </c>
      <c r="E206" s="20" t="str">
        <f>[2]自有船应收租金!I148</f>
        <v>2018.07.29-2018.08.13</v>
      </c>
      <c r="F206" s="34">
        <f>[2]自有船应收租金!V148</f>
        <v>91200</v>
      </c>
      <c r="G206" s="20" t="str">
        <f>[2]自有船应收租金!AA148</f>
        <v>已收</v>
      </c>
      <c r="H206" s="20" t="e">
        <f>IF([2]自有船应收租金!AB148="","",[2]自有船应收租金!AB148)</f>
        <v>#REF!</v>
      </c>
      <c r="I206" s="29" t="str">
        <f>[2]自有船应收租金!Y148</f>
        <v>2018.10.03</v>
      </c>
    </row>
    <row r="207" spans="2:9" s="19" customFormat="1" ht="12" customHeight="1">
      <c r="B207" s="20" t="str">
        <f>[2]自有船应收租金!B149</f>
        <v>CONMAR HAWK</v>
      </c>
      <c r="C207" s="20" t="str">
        <f>[2]自有船应收租金!C149</f>
        <v>CMS</v>
      </c>
      <c r="D207" s="20" t="str">
        <f>[2]自有船应收租金!F149</f>
        <v>第14期</v>
      </c>
      <c r="E207" s="20" t="str">
        <f>[2]自有船应收租金!I149</f>
        <v>2018.08.11-2018.08.26</v>
      </c>
      <c r="F207" s="34">
        <f>[2]自有船应收租金!V149</f>
        <v>79048.715753424651</v>
      </c>
      <c r="G207" s="20" t="str">
        <f>[2]自有船应收租金!AA149</f>
        <v>已收</v>
      </c>
      <c r="H207" s="20" t="e">
        <f>IF([2]自有船应收租金!AB149="","",[2]自有船应收租金!AB149)</f>
        <v>#REF!</v>
      </c>
      <c r="I207" s="29" t="str">
        <f>[2]自有船应收租金!Y149</f>
        <v>2018.08.13</v>
      </c>
    </row>
    <row r="208" spans="2:9" s="19" customFormat="1" ht="12" customHeight="1">
      <c r="B208" s="20" t="str">
        <f>[2]自有船应收租金!B150</f>
        <v>JRS CORVUS</v>
      </c>
      <c r="C208" s="20" t="str">
        <f>[2]自有船应收租金!C150</f>
        <v>ONE</v>
      </c>
      <c r="D208" s="20" t="str">
        <f>[2]自有船应收租金!F150</f>
        <v>第8期</v>
      </c>
      <c r="E208" s="20" t="str">
        <f>[2]自有船应收租金!I150</f>
        <v>2018.08.03-2018.08.18</v>
      </c>
      <c r="F208" s="34">
        <f>[2]自有船应收租金!V150</f>
        <v>84023.056164383554</v>
      </c>
      <c r="G208" s="20" t="str">
        <f>[2]自有船应收租金!AA150</f>
        <v>已收</v>
      </c>
      <c r="H208" s="20" t="e">
        <f>IF([2]自有船应收租金!AB150="","",[2]自有船应收租金!AB150)</f>
        <v>#REF!</v>
      </c>
      <c r="I208" s="29" t="str">
        <f>[2]自有船应收租金!Y150</f>
        <v>2018.08.01</v>
      </c>
    </row>
    <row r="209" spans="2:9" s="19" customFormat="1" ht="12" customHeight="1">
      <c r="B209" s="20" t="str">
        <f>[2]自有船应收租金!B151</f>
        <v>ACACIA LAN</v>
      </c>
      <c r="C209" s="20" t="str">
        <f>[2]自有船应收租金!C151</f>
        <v>Heung-A</v>
      </c>
      <c r="D209" s="20" t="str">
        <f>[2]自有船应收租金!F151</f>
        <v>第8期</v>
      </c>
      <c r="E209" s="20" t="str">
        <f>[2]自有船应收租金!I151</f>
        <v>2018.08.12-2018.08.27</v>
      </c>
      <c r="F209" s="34">
        <f>[2]自有船应收租金!V151</f>
        <v>76667.820000000007</v>
      </c>
      <c r="G209" s="20" t="str">
        <f>[2]自有船应收租金!AA151</f>
        <v>已收</v>
      </c>
      <c r="H209" s="20" t="e">
        <f>IF([2]自有船应收租金!AB151="","",[2]自有船应收租金!AB151)</f>
        <v>#REF!</v>
      </c>
      <c r="I209" s="29" t="str">
        <f>[2]自有船应收租金!Y151</f>
        <v>2018.08.14</v>
      </c>
    </row>
    <row r="210" spans="2:9" s="19" customFormat="1" ht="12" customHeight="1">
      <c r="B210" s="20" t="str">
        <f>[2]自有船应收租金!B152</f>
        <v>ACACIA LIBRA</v>
      </c>
      <c r="C210" s="20" t="str">
        <f>[2]自有船应收租金!C152</f>
        <v>STX PO</v>
      </c>
      <c r="D210" s="20" t="str">
        <f>[2]自有船应收租金!F152</f>
        <v>第2期</v>
      </c>
      <c r="E210" s="20" t="str">
        <f>[2]自有船应收租金!I152</f>
        <v>2018.08.08-2018.08.23</v>
      </c>
      <c r="F210" s="34">
        <f>[2]自有船应收租金!V152</f>
        <v>117000</v>
      </c>
      <c r="G210" s="20" t="str">
        <f>[2]自有船应收租金!AA152</f>
        <v>已收</v>
      </c>
      <c r="H210" s="20" t="e">
        <f>IF([2]自有船应收租金!AB152="","",[2]自有船应收租金!AB152)</f>
        <v>#REF!</v>
      </c>
      <c r="I210" s="29" t="str">
        <f>[2]自有船应收租金!Y152</f>
        <v>2018.08.07</v>
      </c>
    </row>
    <row r="211" spans="2:9" s="19" customFormat="1" ht="12" customHeight="1">
      <c r="B211" s="20" t="str">
        <f>[2]自有船应收租金!B153</f>
        <v>ACACIA MING</v>
      </c>
      <c r="C211" s="20" t="str">
        <f>[2]自有船应收租金!C153</f>
        <v>ONE</v>
      </c>
      <c r="D211" s="20" t="str">
        <f>[2]自有船应收租金!F153</f>
        <v>第8期</v>
      </c>
      <c r="E211" s="20" t="str">
        <f>[2]自有船应收租金!I153</f>
        <v>2018.08.08-2018.08.23</v>
      </c>
      <c r="F211" s="34">
        <f>[2]自有船应收租金!V153</f>
        <v>86047.506164383551</v>
      </c>
      <c r="G211" s="20" t="str">
        <f>[2]自有船应收租金!AA153</f>
        <v>已收</v>
      </c>
      <c r="H211" s="20" t="e">
        <f>IF([2]自有船应收租金!AB153="","",[2]自有船应收租金!AB153)</f>
        <v>#REF!</v>
      </c>
      <c r="I211" s="29" t="str">
        <f>[2]自有船应收租金!Y153</f>
        <v>2018.08.24</v>
      </c>
    </row>
    <row r="212" spans="2:9" s="19" customFormat="1" ht="12" customHeight="1">
      <c r="B212" s="20" t="str">
        <f>[2]自有船应收租金!B154</f>
        <v>OPDR LISBOA</v>
      </c>
      <c r="C212" s="20" t="str">
        <f>[2]自有船应收租金!C154</f>
        <v>CMS</v>
      </c>
      <c r="D212" s="20" t="str">
        <f>[2]自有船应收租金!F154</f>
        <v>第4期</v>
      </c>
      <c r="E212" s="20" t="str">
        <f>[2]自有船应收租金!I154</f>
        <v>2018.08.12-2018.08.27</v>
      </c>
      <c r="F212" s="34">
        <f>[2]自有船应收租金!V154</f>
        <v>82257.791095890425</v>
      </c>
      <c r="G212" s="20" t="str">
        <f>[2]自有船应收租金!AA154</f>
        <v>已收</v>
      </c>
      <c r="H212" s="20" t="e">
        <f>IF([2]自有船应收租金!AB154="","",[2]自有船应收租金!AB154)</f>
        <v>#REF!</v>
      </c>
      <c r="I212" s="29" t="str">
        <f>[2]自有船应收租金!Y154</f>
        <v>2018.08.13</v>
      </c>
    </row>
    <row r="213" spans="2:9" s="19" customFormat="1" ht="12" customHeight="1">
      <c r="B213" s="20" t="str">
        <f>[2]自有船应收租金!B155</f>
        <v>Heung-A Singapore</v>
      </c>
      <c r="C213" s="20" t="str">
        <f>[2]自有船应收租金!C155</f>
        <v>SKR</v>
      </c>
      <c r="D213" s="20" t="str">
        <f>[2]自有船应收租金!F155</f>
        <v>第7期</v>
      </c>
      <c r="E213" s="20" t="str">
        <f>[2]自有船应收租金!I155</f>
        <v>2018.08.07-2018.08.22</v>
      </c>
      <c r="F213" s="34">
        <f>[2]自有船应收租金!V155</f>
        <v>98100</v>
      </c>
      <c r="G213" s="20" t="str">
        <f>[2]自有船应收租金!AA155</f>
        <v>已收</v>
      </c>
      <c r="H213" s="20" t="e">
        <f>IF([2]自有船应收租金!AB155="","",[2]自有船应收租金!AB155)</f>
        <v>#REF!</v>
      </c>
      <c r="I213" s="29" t="str">
        <f>[2]自有船应收租金!Y155</f>
        <v>2018.08.07</v>
      </c>
    </row>
    <row r="214" spans="2:9" s="19" customFormat="1" ht="12" customHeight="1">
      <c r="B214" s="20" t="str">
        <f>[2]自有船应收租金!B156</f>
        <v>JRS CARINA</v>
      </c>
      <c r="C214" s="20" t="str">
        <f>[2]自有船应收租金!C156</f>
        <v>CCL</v>
      </c>
      <c r="D214" s="20" t="str">
        <f>[2]自有船应收租金!F156</f>
        <v>第4期</v>
      </c>
      <c r="E214" s="20" t="str">
        <f>[2]自有船应收租金!I156</f>
        <v>2018.08.14-2018.08.29</v>
      </c>
      <c r="F214" s="34">
        <f>[2]自有船应收租金!V156</f>
        <v>85225</v>
      </c>
      <c r="G214" s="20" t="str">
        <f>[2]自有船应收租金!AA156</f>
        <v>已收</v>
      </c>
      <c r="H214" s="20" t="e">
        <f>IF([2]自有船应收租金!AB156="","",[2]自有船应收租金!AB156)</f>
        <v>#REF!</v>
      </c>
      <c r="I214" s="29" t="str">
        <f>[2]自有船应收租金!Y156</f>
        <v>2018.08.15</v>
      </c>
    </row>
    <row r="215" spans="2:9" s="19" customFormat="1" ht="12" customHeight="1">
      <c r="B215" s="20" t="str">
        <f>[2]自有船应收租金!B157</f>
        <v>ACACIA LEO</v>
      </c>
      <c r="C215" s="20" t="str">
        <f>[2]自有船应收租金!C157</f>
        <v>FESCO</v>
      </c>
      <c r="D215" s="20" t="str">
        <f>[2]自有船应收租金!F157</f>
        <v>第4期</v>
      </c>
      <c r="E215" s="20" t="str">
        <f>[2]自有船应收租金!I157</f>
        <v>2018.08.10-2018.08.25</v>
      </c>
      <c r="F215" s="34">
        <f>[2]自有船应收租金!V157</f>
        <v>98170.55</v>
      </c>
      <c r="G215" s="20" t="str">
        <f>[2]自有船应收租金!AA157</f>
        <v>已收</v>
      </c>
      <c r="H215" s="20" t="e">
        <f>IF([2]自有船应收租金!AB157="","",[2]自有船应收租金!AB157)</f>
        <v>#REF!</v>
      </c>
      <c r="I215" s="29" t="str">
        <f>[2]自有船应收租金!Y157</f>
        <v>2018.08.08</v>
      </c>
    </row>
    <row r="216" spans="2:9" s="19" customFormat="1" ht="12" customHeight="1">
      <c r="B216" s="20" t="str">
        <f>[2]自有船应收租金!B158</f>
        <v>ACACIA TAURUS</v>
      </c>
      <c r="C216" s="20" t="str">
        <f>[2]自有船应收租金!C158</f>
        <v>STM</v>
      </c>
      <c r="D216" s="20" t="str">
        <f>[2]自有船应收租金!F158</f>
        <v>第3期</v>
      </c>
      <c r="E216" s="20" t="str">
        <f>[2]自有船应收租金!I158</f>
        <v>2018.08.06-2018.08.21</v>
      </c>
      <c r="F216" s="34">
        <f>[2]自有船应收租金!V158</f>
        <v>61055</v>
      </c>
      <c r="G216" s="20" t="str">
        <f>[2]自有船应收租金!AA158</f>
        <v>已收</v>
      </c>
      <c r="H216" s="20" t="e">
        <f>IF([2]自有船应收租金!AB158="","",[2]自有船应收租金!AB158)</f>
        <v>#REF!</v>
      </c>
      <c r="I216" s="29" t="str">
        <f>[2]自有船应收租金!Y158</f>
        <v>2018.10.11</v>
      </c>
    </row>
    <row r="217" spans="2:9" s="19" customFormat="1" ht="12" customHeight="1">
      <c r="B217" s="20" t="str">
        <f>[2]自有船应收租金!B159</f>
        <v>ACACIA MAKOTO</v>
      </c>
      <c r="C217" s="20" t="str">
        <f>[2]自有船应收租金!C159</f>
        <v>STM</v>
      </c>
      <c r="D217" s="20" t="str">
        <f>[2]自有船应收租金!F159</f>
        <v>第4期</v>
      </c>
      <c r="E217" s="20" t="str">
        <f>[2]自有船应收租金!I159</f>
        <v>2018.08.13-2018.08.28</v>
      </c>
      <c r="F217" s="34">
        <f>[2]自有船应收租金!V159</f>
        <v>91200</v>
      </c>
      <c r="G217" s="20" t="str">
        <f>[2]自有船应收租金!AA159</f>
        <v>已收</v>
      </c>
      <c r="H217" s="20" t="e">
        <f>IF([2]自有船应收租金!AB159="","",[2]自有船应收租金!AB159)</f>
        <v>#REF!</v>
      </c>
      <c r="I217" s="29" t="str">
        <f>[2]自有船应收租金!Y159</f>
        <v>2018.10.03</v>
      </c>
    </row>
    <row r="218" spans="2:9" s="19" customFormat="1" ht="12" customHeight="1">
      <c r="B218" s="20" t="str">
        <f>[2]自有船应收租金!B160</f>
        <v xml:space="preserve">Heung-A Jakarta </v>
      </c>
      <c r="C218" s="20" t="str">
        <f>[2]自有船应收租金!C160</f>
        <v>Heung-A</v>
      </c>
      <c r="D218" s="20" t="str">
        <f>[2]自有船应收租金!F160</f>
        <v>第7期</v>
      </c>
      <c r="E218" s="20" t="str">
        <f>[2]自有船应收租金!I160</f>
        <v>2018.08.02-2018.08.17</v>
      </c>
      <c r="F218" s="34">
        <f>[2]自有船应收租金!V160</f>
        <v>93720.49</v>
      </c>
      <c r="G218" s="20" t="str">
        <f>[2]自有船应收租金!AA160</f>
        <v>已收</v>
      </c>
      <c r="H218" s="20" t="e">
        <f>IF([2]自有船应收租金!AB160="","",[2]自有船应收租金!AB160)</f>
        <v>#REF!</v>
      </c>
      <c r="I218" s="29" t="str">
        <f>[2]自有船应收租金!Y160</f>
        <v>2018.08.02</v>
      </c>
    </row>
    <row r="219" spans="2:9" s="19" customFormat="1" ht="12" customHeight="1">
      <c r="B219" s="20" t="str">
        <f>[2]自有船应收租金!B161</f>
        <v>ACACIA ARIES</v>
      </c>
      <c r="C219" s="20" t="str">
        <f>[2]自有船应收租金!C161</f>
        <v>JZS</v>
      </c>
      <c r="D219" s="20" t="str">
        <f>[2]自有船应收租金!F161</f>
        <v>第1期</v>
      </c>
      <c r="E219" s="20" t="str">
        <f>[2]自有船应收租金!I161</f>
        <v>2018.08.09-2018.08.24</v>
      </c>
      <c r="F219" s="34">
        <f>[2]自有船应收租金!V161</f>
        <v>60239.417808219179</v>
      </c>
      <c r="G219" s="20" t="str">
        <f>[2]自有船应收租金!AA161</f>
        <v>已收</v>
      </c>
      <c r="H219" s="20" t="e">
        <f>IF([2]自有船应收租金!AB161="","",[2]自有船应收租金!AB161)</f>
        <v>#REF!</v>
      </c>
      <c r="I219" s="29" t="str">
        <f>[2]自有船应收租金!Y161</f>
        <v>2018.08.17</v>
      </c>
    </row>
    <row r="220" spans="2:9" s="19" customFormat="1" ht="12" customHeight="1">
      <c r="B220" s="20" t="str">
        <f>[2]自有船应收租金!B162</f>
        <v xml:space="preserve">Heung-A Jakarta </v>
      </c>
      <c r="C220" s="20" t="str">
        <f>[2]自有船应收租金!C162</f>
        <v>Heung-A</v>
      </c>
      <c r="D220" s="20" t="str">
        <f>[2]自有船应收租金!F162</f>
        <v>第8.9期</v>
      </c>
      <c r="E220" s="20" t="str">
        <f>[2]自有船应收租金!I162</f>
        <v>2018.08.17-2018.09.16</v>
      </c>
      <c r="F220" s="34">
        <f>[2]自有船应收租金!V162</f>
        <v>10471.859999999986</v>
      </c>
      <c r="G220" s="20" t="str">
        <f>[2]自有船应收租金!AA162</f>
        <v>已收</v>
      </c>
      <c r="H220" s="20" t="e">
        <f>IF([2]自有船应收租金!AB162="","",[2]自有船应收租金!AB162)</f>
        <v>#REF!</v>
      </c>
      <c r="I220" s="29" t="str">
        <f>[2]自有船应收租金!Y162</f>
        <v>2018.08.20</v>
      </c>
    </row>
    <row r="221" spans="2:9" s="19" customFormat="1" ht="12" customHeight="1">
      <c r="B221" s="20" t="str">
        <f>[2]自有船应收租金!B163</f>
        <v xml:space="preserve">Heung-A Manila </v>
      </c>
      <c r="C221" s="20" t="str">
        <f>[2]自有船应收租金!C163</f>
        <v>Heung-A</v>
      </c>
      <c r="D221" s="20" t="str">
        <f>[2]自有船应收租金!F163</f>
        <v>prefinal</v>
      </c>
      <c r="E221" s="20" t="str">
        <f>[2]自有船应收租金!I163</f>
        <v>2018.08.03-2018.08.12</v>
      </c>
      <c r="F221" s="34">
        <f>[2]自有船应收租金!V163</f>
        <v>105247.13674999999</v>
      </c>
      <c r="G221" s="20" t="str">
        <f>[2]自有船应收租金!AA163</f>
        <v>已收</v>
      </c>
      <c r="H221" s="20" t="e">
        <f>IF([2]自有船应收租金!AB163="","",[2]自有船应收租金!AB163)</f>
        <v>#REF!</v>
      </c>
      <c r="I221" s="29" t="str">
        <f>[2]自有船应收租金!Y163</f>
        <v>2018.08.29</v>
      </c>
    </row>
    <row r="222" spans="2:9" ht="12.75" customHeight="1">
      <c r="B222" s="20" t="str">
        <f>[2]自有船应收租金!B164</f>
        <v>JRS CORVUS</v>
      </c>
      <c r="C222" s="28" t="str">
        <f>[2]自有船应收租金!C164</f>
        <v>ONE</v>
      </c>
      <c r="D222" s="28" t="str">
        <f>[2]自有船应收租金!F164</f>
        <v>第9期</v>
      </c>
      <c r="E222" s="28" t="str">
        <f>[2]自有船应收租金!I164</f>
        <v>2018.08.18-2018.09.02</v>
      </c>
      <c r="F222" s="108">
        <f>[2]自有船应收租金!V164</f>
        <v>-3.8356164441211149E-3</v>
      </c>
      <c r="G222" s="28" t="str">
        <f>[2]自有船应收租金!AA164</f>
        <v>已收</v>
      </c>
      <c r="H222" s="20" t="e">
        <f>IF([2]自有船应收租金!AB164="","",[2]自有船应收租金!AB164)</f>
        <v>#REF!</v>
      </c>
      <c r="I222" s="30" t="str">
        <f>[2]自有船应收租金!Y164</f>
        <v>2018.09.14</v>
      </c>
    </row>
    <row r="223" spans="2:9" ht="12.75" customHeight="1">
      <c r="B223" s="20" t="str">
        <f>[2]自有船应收租金!B165</f>
        <v xml:space="preserve">Heung-A Jakarta </v>
      </c>
      <c r="C223" s="28" t="str">
        <f>[2]自有船应收租金!C165</f>
        <v>Heung-A</v>
      </c>
      <c r="D223" s="28" t="str">
        <f>[2]自有船应收租金!F165</f>
        <v>第10期</v>
      </c>
      <c r="E223" s="28" t="str">
        <f>[2]自有船应收租金!I165</f>
        <v>2018.09.16-2018.10.01</v>
      </c>
      <c r="F223" s="108">
        <f>[2]自有船应收租金!V165</f>
        <v>92996.92</v>
      </c>
      <c r="G223" s="28" t="str">
        <f>[2]自有船应收租金!AA165</f>
        <v>已收</v>
      </c>
      <c r="H223" s="20" t="e">
        <f>IF([2]自有船应收租金!AB165="","",[2]自有船应收租金!AB165)</f>
        <v>#REF!</v>
      </c>
      <c r="I223" s="30" t="str">
        <f>[2]自有船应收租金!Y165</f>
        <v>2018.09.17</v>
      </c>
    </row>
    <row r="224" spans="2:9" s="19" customFormat="1" ht="12" customHeight="1">
      <c r="B224" s="20" t="str">
        <f>[2]自有船应收租金!B166</f>
        <v>ACACIA LIBRA</v>
      </c>
      <c r="C224" s="20" t="str">
        <f>[2]自有船应收租金!C166</f>
        <v>STX PO</v>
      </c>
      <c r="D224" s="20" t="str">
        <f>[2]自有船应收租金!F166</f>
        <v>第3期</v>
      </c>
      <c r="E224" s="20" t="str">
        <f>[2]自有船应收租金!I166</f>
        <v>2018.08.23-2018.09.07</v>
      </c>
      <c r="F224" s="34">
        <f>[2]自有船应收租金!V166</f>
        <v>119589.04109589041</v>
      </c>
      <c r="G224" s="20" t="str">
        <f>[2]自有船应收租金!AA166</f>
        <v>已收</v>
      </c>
      <c r="H224" s="20" t="e">
        <f>IF([2]自有船应收租金!AB166="","",[2]自有船应收租金!AB166)</f>
        <v>#REF!</v>
      </c>
      <c r="I224" s="29" t="str">
        <f>[2]自有船应收租金!Y166</f>
        <v>2018.08.27</v>
      </c>
    </row>
    <row r="225" spans="2:9" s="19" customFormat="1" ht="12" customHeight="1">
      <c r="B225" s="20" t="str">
        <f>[2]自有船应收租金!B167</f>
        <v>Heung-A Singapore</v>
      </c>
      <c r="C225" s="20" t="str">
        <f>[2]自有船应收租金!C167</f>
        <v>SKR</v>
      </c>
      <c r="D225" s="20" t="str">
        <f>[2]自有船应收租金!F167</f>
        <v>第8期</v>
      </c>
      <c r="E225" s="20" t="str">
        <f>[2]自有船应收租金!I167</f>
        <v>2018.08.22-2018.09.06</v>
      </c>
      <c r="F225" s="34">
        <f>[2]自有船应收租金!V167</f>
        <v>98100</v>
      </c>
      <c r="G225" s="20" t="str">
        <f>[2]自有船应收租金!AA167</f>
        <v>已收</v>
      </c>
      <c r="H225" s="20" t="e">
        <f>IF([2]自有船应收租金!AB167="","",[2]自有船应收租金!AB167)</f>
        <v>#REF!</v>
      </c>
      <c r="I225" s="29" t="str">
        <f>[2]自有船应收租金!Y167</f>
        <v>2018.08.23</v>
      </c>
    </row>
    <row r="226" spans="2:9" s="19" customFormat="1" ht="12" customHeight="1">
      <c r="B226" s="20" t="str">
        <f>[2]自有船应收租金!B168</f>
        <v>ACACIA MING</v>
      </c>
      <c r="C226" s="20" t="str">
        <f>[2]自有船应收租金!C168</f>
        <v>ONE</v>
      </c>
      <c r="D226" s="20" t="str">
        <f>[2]自有船应收租金!F168</f>
        <v>第9期</v>
      </c>
      <c r="E226" s="20" t="str">
        <f>[2]自有船应收租金!I168</f>
        <v>2018.08.23-2018.09.07</v>
      </c>
      <c r="F226" s="34">
        <f>[2]自有船应收租金!V168</f>
        <v>86409.596164383562</v>
      </c>
      <c r="G226" s="20" t="str">
        <f>[2]自有船应收租金!AA168</f>
        <v>已收</v>
      </c>
      <c r="H226" s="20" t="e">
        <f>IF([2]自有船应收租金!AB168="","",[2]自有船应收租金!AB168)</f>
        <v>#REF!</v>
      </c>
      <c r="I226" s="29" t="str">
        <f>[2]自有船应收租金!Y168</f>
        <v>2018.09.07</v>
      </c>
    </row>
    <row r="227" spans="2:9" s="19" customFormat="1" ht="12" customHeight="1">
      <c r="B227" s="20" t="str">
        <f>[2]自有船应收租金!B169</f>
        <v>ACACIA LEO</v>
      </c>
      <c r="C227" s="20" t="str">
        <f>[2]自有船应收租金!C169</f>
        <v>FESCO</v>
      </c>
      <c r="D227" s="20" t="str">
        <f>[2]自有船应收租金!F169</f>
        <v>第5期</v>
      </c>
      <c r="E227" s="20" t="str">
        <f>[2]自有船应收租金!I169</f>
        <v>2018.08.25-2018.09.09</v>
      </c>
      <c r="F227" s="34">
        <f>[2]自有船应收租金!V169</f>
        <v>99275</v>
      </c>
      <c r="G227" s="20" t="str">
        <f>[2]自有船应收租金!AA169</f>
        <v>已收</v>
      </c>
      <c r="H227" s="20" t="e">
        <f>IF([2]自有船应收租金!AB169="","",[2]自有船应收租金!AB169)</f>
        <v>#REF!</v>
      </c>
      <c r="I227" s="29" t="str">
        <f>[2]自有船应收租金!Y169</f>
        <v>2018.08.23</v>
      </c>
    </row>
    <row r="228" spans="2:9" s="19" customFormat="1" ht="12" customHeight="1">
      <c r="B228" s="20" t="str">
        <f>[2]自有船应收租金!B170</f>
        <v>CONMAR HAWK</v>
      </c>
      <c r="C228" s="20" t="str">
        <f>[2]自有船应收租金!C170</f>
        <v>CMS</v>
      </c>
      <c r="D228" s="20" t="str">
        <f>[2]自有船应收租金!F170</f>
        <v>第15期</v>
      </c>
      <c r="E228" s="20" t="str">
        <f>[2]自有船应收租金!I170</f>
        <v>2018.08.26-2018.09.10</v>
      </c>
      <c r="F228" s="34">
        <f>[2]自有船应收租金!V170</f>
        <v>79048.715753424651</v>
      </c>
      <c r="G228" s="20" t="str">
        <f>[2]自有船应收租金!AA170</f>
        <v>已收</v>
      </c>
      <c r="H228" s="20" t="e">
        <f>IF([2]自有船应收租金!AB170="","",[2]自有船应收租金!AB170)</f>
        <v>#REF!</v>
      </c>
      <c r="I228" s="29" t="str">
        <f>[2]自有船应收租金!Y170</f>
        <v>2018.08.24</v>
      </c>
    </row>
    <row r="229" spans="2:9" s="19" customFormat="1" ht="12" customHeight="1">
      <c r="B229" s="20" t="str">
        <f>[2]自有船应收租金!B171</f>
        <v>ACACIA LAN</v>
      </c>
      <c r="C229" s="20" t="str">
        <f>[2]自有船应收租金!C171</f>
        <v>Heung-A</v>
      </c>
      <c r="D229" s="20" t="str">
        <f>[2]自有船应收租金!F171</f>
        <v>第9期</v>
      </c>
      <c r="E229" s="20" t="str">
        <f>[2]自有船应收租金!I171</f>
        <v>2018.08.27-2018.09.11</v>
      </c>
      <c r="F229" s="34">
        <f>[2]自有船应收租金!V171</f>
        <v>76750</v>
      </c>
      <c r="G229" s="20" t="str">
        <f>[2]自有船应收租金!AA171</f>
        <v>已收</v>
      </c>
      <c r="H229" s="20" t="e">
        <f>IF([2]自有船应收租金!AB171="","",[2]自有船应收租金!AB171)</f>
        <v>#REF!</v>
      </c>
      <c r="I229" s="29" t="str">
        <f>[2]自有船应收租金!Y171</f>
        <v>2018.08.30</v>
      </c>
    </row>
    <row r="230" spans="2:9" ht="12.75" customHeight="1">
      <c r="B230" s="20" t="str">
        <f>[2]自有船应收租金!B172</f>
        <v>OPDR LISBOA</v>
      </c>
      <c r="C230" s="28" t="str">
        <f>[2]自有船应收租金!C172</f>
        <v>CMS</v>
      </c>
      <c r="D230" s="28" t="str">
        <f>[2]自有船应收租金!F172</f>
        <v>第5期</v>
      </c>
      <c r="E230" s="28" t="str">
        <f>[2]自有船应收租金!I172</f>
        <v>2018.08.27-2018.09.06</v>
      </c>
      <c r="F230" s="108">
        <f>[2]自有船应收租金!V172</f>
        <v>54838.527397260274</v>
      </c>
      <c r="G230" s="28" t="str">
        <f>[2]自有船应收租金!AA172</f>
        <v>已收</v>
      </c>
      <c r="H230" s="20" t="e">
        <f>IF([2]自有船应收租金!AB172="","",[2]自有船应收租金!AB172)</f>
        <v>#REF!</v>
      </c>
      <c r="I230" s="30" t="str">
        <f>[2]自有船应收租金!Y172</f>
        <v>2018.09.18</v>
      </c>
    </row>
    <row r="231" spans="2:9" s="19" customFormat="1" ht="12" customHeight="1">
      <c r="B231" s="20" t="str">
        <f>[2]自有船应收租金!B173</f>
        <v>JRS CARINA</v>
      </c>
      <c r="C231" s="20" t="str">
        <f>[2]自有船应收租金!C173</f>
        <v>CCL</v>
      </c>
      <c r="D231" s="20" t="str">
        <f>[2]自有船应收租金!F173</f>
        <v>第5期</v>
      </c>
      <c r="E231" s="20" t="str">
        <f>[2]自有船应收租金!I173</f>
        <v>2018.08.29-2018.09.13</v>
      </c>
      <c r="F231" s="34">
        <f>[2]自有船应收租金!V173</f>
        <v>85225</v>
      </c>
      <c r="G231" s="20" t="str">
        <f>[2]自有船应收租金!AA173</f>
        <v>已收</v>
      </c>
      <c r="H231" s="20" t="e">
        <f>IF([2]自有船应收租金!AB173="","",[2]自有船应收租金!AB173)</f>
        <v>#REF!</v>
      </c>
      <c r="I231" s="29" t="str">
        <f>[2]自有船应收租金!Y173</f>
        <v>2018.09.03</v>
      </c>
    </row>
    <row r="232" spans="2:9" s="19" customFormat="1" ht="12" customHeight="1">
      <c r="B232" s="20" t="str">
        <f>[2]自有船应收租金!B174</f>
        <v>ACACIA TAURUS</v>
      </c>
      <c r="C232" s="20" t="str">
        <f>[2]自有船应收租金!C174</f>
        <v>STM</v>
      </c>
      <c r="D232" s="20" t="str">
        <f>[2]自有船应收租金!F174</f>
        <v>第4期</v>
      </c>
      <c r="E232" s="20" t="str">
        <f>[2]自有船应收租金!I174</f>
        <v>2018.08.21-2018.09.05</v>
      </c>
      <c r="F232" s="34">
        <f>[2]自有船应收租金!V174</f>
        <v>60650</v>
      </c>
      <c r="G232" s="20" t="str">
        <f>[2]自有船应收租金!AA174</f>
        <v>已收</v>
      </c>
      <c r="H232" s="20" t="e">
        <f>IF([2]自有船应收租金!AB174="","",[2]自有船应收租金!AB174)</f>
        <v>#REF!</v>
      </c>
      <c r="I232" s="29" t="str">
        <f>[2]自有船应收租金!Y174</f>
        <v>2018.10.11</v>
      </c>
    </row>
    <row r="233" spans="2:9" s="19" customFormat="1" ht="12" customHeight="1">
      <c r="B233" s="20" t="str">
        <f>[2]自有船应收租金!B175</f>
        <v>ACACIA MAKOTO</v>
      </c>
      <c r="C233" s="20" t="str">
        <f>[2]自有船应收租金!C175</f>
        <v>STM</v>
      </c>
      <c r="D233" s="20" t="str">
        <f>[2]自有船应收租金!F175</f>
        <v>第5期</v>
      </c>
      <c r="E233" s="20" t="str">
        <f>[2]自有船应收租金!I175</f>
        <v>2018.08.28-2018.09.12</v>
      </c>
      <c r="F233" s="34">
        <f>[2]自有船应收租金!V175</f>
        <v>91200</v>
      </c>
      <c r="G233" s="20" t="str">
        <f>[2]自有船应收租金!AA175</f>
        <v>已收</v>
      </c>
      <c r="H233" s="20" t="e">
        <f>IF([2]自有船应收租金!AB175="","",[2]自有船应收租金!AB175)</f>
        <v>#REF!</v>
      </c>
      <c r="I233" s="29" t="str">
        <f>[2]自有船应收租金!Y175</f>
        <v>2018.10.11</v>
      </c>
    </row>
    <row r="234" spans="2:9" s="19" customFormat="1" ht="12" customHeight="1">
      <c r="B234" s="20" t="str">
        <f>[2]自有船应收租金!B176</f>
        <v>ACACIA TAURUS</v>
      </c>
      <c r="C234" s="20" t="str">
        <f>[2]自有船应收租金!C176</f>
        <v>STM</v>
      </c>
      <c r="D234" s="20" t="str">
        <f>[2]自有船应收租金!F176</f>
        <v>第5期</v>
      </c>
      <c r="E234" s="20" t="str">
        <f>[2]自有船应收租金!I176</f>
        <v>2018.09.05-2018.09.20</v>
      </c>
      <c r="F234" s="34">
        <f>[2]自有船应收租金!V176</f>
        <v>60650</v>
      </c>
      <c r="G234" s="20" t="str">
        <f>[2]自有船应收租金!AA176</f>
        <v>已收</v>
      </c>
      <c r="H234" s="20" t="e">
        <f>IF([2]自有船应收租金!AB176="","",[2]自有船应收租金!AB176)</f>
        <v>#REF!</v>
      </c>
      <c r="I234" s="29" t="str">
        <f>[2]自有船应收租金!Y176</f>
        <v>2018.10.19</v>
      </c>
    </row>
    <row r="235" spans="2:9" s="19" customFormat="1" ht="12" customHeight="1">
      <c r="B235" s="20" t="str">
        <f>[2]自有船应收租金!B177</f>
        <v>ACACIA TAURUS</v>
      </c>
      <c r="C235" s="20" t="str">
        <f>[2]自有船应收租金!C177</f>
        <v>STM</v>
      </c>
      <c r="D235" s="20" t="str">
        <f>[2]自有船应收租金!F177</f>
        <v>第6期</v>
      </c>
      <c r="E235" s="20" t="str">
        <f>[2]自有船应收租金!I177</f>
        <v>2018.09.20-2018.10.05</v>
      </c>
      <c r="F235" s="34">
        <f>[2]自有船应收租金!V177</f>
        <v>60290.77</v>
      </c>
      <c r="G235" s="20" t="str">
        <f>[2]自有船应收租金!AA177</f>
        <v>已收</v>
      </c>
      <c r="H235" s="20" t="e">
        <f>IF([2]自有船应收租金!AB177="","",[2]自有船应收租金!AB177)</f>
        <v>#REF!</v>
      </c>
      <c r="I235" s="29" t="str">
        <f>[2]自有船应收租金!Y177</f>
        <v>2018.10.19</v>
      </c>
    </row>
    <row r="236" spans="2:9" s="19" customFormat="1" ht="12" customHeight="1">
      <c r="B236" s="20" t="str">
        <f>[2]自有船应收租金!B178</f>
        <v>ACACIA TAURUS</v>
      </c>
      <c r="C236" s="20" t="str">
        <f>[2]自有船应收租金!C178</f>
        <v>STM</v>
      </c>
      <c r="D236" s="20" t="str">
        <f>[2]自有船应收租金!F178</f>
        <v>第7期</v>
      </c>
      <c r="E236" s="20" t="str">
        <f>[2]自有船应收租金!I178</f>
        <v>2018.10.05-2018.10.20</v>
      </c>
      <c r="F236" s="34">
        <f>[2]自有船应收租金!V178</f>
        <v>60650</v>
      </c>
      <c r="G236" s="20" t="str">
        <f>[2]自有船应收租金!AA178</f>
        <v>已收</v>
      </c>
      <c r="H236" s="20" t="e">
        <f>IF([2]自有船应收租金!AB178="","",[2]自有船应收租金!AB178)</f>
        <v>#REF!</v>
      </c>
      <c r="I236" s="29" t="str">
        <f>[2]自有船应收租金!Y178</f>
        <v>2018.10.25</v>
      </c>
    </row>
    <row r="237" spans="2:9" ht="12.75" customHeight="1">
      <c r="B237" s="20" t="str">
        <f>[2]自有船应收租金!B179</f>
        <v xml:space="preserve">Heung-A Manila </v>
      </c>
      <c r="C237" s="28" t="str">
        <f>[2]自有船应收租金!C179</f>
        <v>STM</v>
      </c>
      <c r="D237" s="28" t="str">
        <f>[2]自有船应收租金!F179</f>
        <v>第1期</v>
      </c>
      <c r="E237" s="28" t="str">
        <f>[2]自有船应收租金!I179</f>
        <v>2018.08.25-2018.09.09</v>
      </c>
      <c r="F237" s="108">
        <f>[2]自有船应收租金!V179</f>
        <v>197476.58000000002</v>
      </c>
      <c r="G237" s="28" t="str">
        <f>[2]自有船应收租金!AA179</f>
        <v>已收</v>
      </c>
      <c r="H237" s="20" t="e">
        <f>IF([2]自有船应收租金!AB179="","",[2]自有船应收租金!AB179)</f>
        <v>#REF!</v>
      </c>
      <c r="I237" s="30" t="str">
        <f>[2]自有船应收租金!Y179</f>
        <v>2018.10.03</v>
      </c>
    </row>
    <row r="238" spans="2:9" s="19" customFormat="1" ht="12" customHeight="1">
      <c r="B238" s="20" t="str">
        <f>[2]自有船应收租金!B180</f>
        <v>ACACIA ARIES</v>
      </c>
      <c r="C238" s="20" t="str">
        <f>[2]自有船应收租金!C180</f>
        <v>JZS</v>
      </c>
      <c r="D238" s="20" t="str">
        <f>[2]自有船应收租金!F180</f>
        <v>prefinal</v>
      </c>
      <c r="E238" s="20" t="str">
        <f>[2]自有船应收租金!I180</f>
        <v>2018.08.24-2018.08.28</v>
      </c>
      <c r="F238" s="34">
        <f>[2]自有船应收租金!V180</f>
        <v>120255.63690989726</v>
      </c>
      <c r="G238" s="20" t="str">
        <f>[2]自有船应收租金!AA180</f>
        <v>已收</v>
      </c>
      <c r="H238" s="20" t="e">
        <f>IF([2]自有船应收租金!AB180="","",[2]自有船应收租金!AB180)</f>
        <v>#REF!</v>
      </c>
      <c r="I238" s="29" t="str">
        <f>[2]自有船应收租金!Y180</f>
        <v>2018.08.27</v>
      </c>
    </row>
    <row r="239" spans="2:9" s="19" customFormat="1" ht="12" customHeight="1">
      <c r="B239" s="20" t="str">
        <f>[2]自有船应收租金!B181</f>
        <v>ACACIA VIRGO</v>
      </c>
      <c r="C239" s="20" t="str">
        <f>[2]自有船应收租金!C181</f>
        <v>APL</v>
      </c>
      <c r="D239" s="20" t="str">
        <f>[2]自有船应收租金!F181</f>
        <v>第10.11期</v>
      </c>
      <c r="E239" s="20" t="str">
        <f>[2]自有船应收租金!I181</f>
        <v>2018.08.09-2018.08.26</v>
      </c>
      <c r="F239" s="34" t="e">
        <f>[2]自有船应收租金!V181</f>
        <v>#REF!</v>
      </c>
      <c r="G239" s="20" t="str">
        <f>[2]自有船应收租金!AA181</f>
        <v>已收</v>
      </c>
      <c r="H239" s="20" t="e">
        <f>IF([2]自有船应收租金!AB181="","",[2]自有船应收租金!AB181)</f>
        <v>#REF!</v>
      </c>
      <c r="I239" s="29" t="str">
        <f>[2]自有船应收租金!Y181</f>
        <v>2018.08.17</v>
      </c>
    </row>
    <row r="240" spans="2:9" s="19" customFormat="1" ht="12" customHeight="1">
      <c r="B240" s="20" t="str">
        <f>[2]自有船应收租金!B182</f>
        <v>ACACIA VIRGO</v>
      </c>
      <c r="C240" s="20" t="str">
        <f>[2]自有船应收租金!C182</f>
        <v>APL</v>
      </c>
      <c r="D240" s="20" t="str">
        <f>[2]自有船应收租金!F182</f>
        <v>第10.11期</v>
      </c>
      <c r="E240" s="20" t="str">
        <f>[2]自有船应收租金!I182</f>
        <v>2018.08.09-2018.08.26</v>
      </c>
      <c r="F240" s="34">
        <f>[2]自有船应收租金!V182</f>
        <v>237417.47166438357</v>
      </c>
      <c r="G240" s="20" t="str">
        <f>[2]自有船应收租金!AA182</f>
        <v>已收</v>
      </c>
      <c r="H240" s="20" t="e">
        <f>IF([2]自有船应收租金!AB182="","",[2]自有船应收租金!AB182)</f>
        <v>#REF!</v>
      </c>
      <c r="I240" s="29" t="str">
        <f>[2]自有船应收租金!Y182</f>
        <v>2018.08.24</v>
      </c>
    </row>
    <row r="241" spans="2:9" s="19" customFormat="1" ht="12" customHeight="1">
      <c r="B241" s="20" t="str">
        <f>[2]自有船应收租金!B183</f>
        <v>ACACIA VIRGO</v>
      </c>
      <c r="C241" s="20" t="str">
        <f>[2]自有船应收租金!C183</f>
        <v>APL</v>
      </c>
      <c r="D241" s="20" t="str">
        <f>[2]自有船应收租金!F183</f>
        <v>final</v>
      </c>
      <c r="E241" s="20" t="str">
        <f>[2]自有船应收租金!I183</f>
        <v>2018.08.09-2018.08.27</v>
      </c>
      <c r="F241" s="34">
        <f>[2]自有船应收租金!V183</f>
        <v>14027.542377397258</v>
      </c>
      <c r="G241" s="20" t="str">
        <f>[2]自有船应收租金!AA183</f>
        <v>已收</v>
      </c>
      <c r="H241" s="20">
        <f>IF([2]自有船应收租金!AB183="","",[2]自有船应收租金!AB183)</f>
        <v>10</v>
      </c>
      <c r="I241" s="29" t="str">
        <f>[2]自有船应收租金!Y183</f>
        <v>2019.03.06</v>
      </c>
    </row>
    <row r="242" spans="2:9" ht="12.75" customHeight="1">
      <c r="B242" s="20" t="str">
        <f>[2]自有船应收租金!B184</f>
        <v>CONMAR HAWK</v>
      </c>
      <c r="C242" s="28" t="str">
        <f>[2]自有船应收租金!C184</f>
        <v>CMS</v>
      </c>
      <c r="D242" s="28" t="str">
        <f>[2]自有船应收租金!F184</f>
        <v>第16期</v>
      </c>
      <c r="E242" s="28" t="str">
        <f>[2]自有船应收租金!I184</f>
        <v>2018.09.10-2018.09.25</v>
      </c>
      <c r="F242" s="108">
        <f>[2]自有船应收租金!V184</f>
        <v>79048.715753424651</v>
      </c>
      <c r="G242" s="28" t="str">
        <f>[2]自有船应收租金!AA184</f>
        <v>已收</v>
      </c>
      <c r="H242" s="20" t="e">
        <f>IF([2]自有船应收租金!AB184="","",[2]自有船应收租金!AB184)</f>
        <v>#REF!</v>
      </c>
      <c r="I242" s="30" t="str">
        <f>[2]自有船应收租金!Y184</f>
        <v>2018.09.10</v>
      </c>
    </row>
    <row r="243" spans="2:9" s="19" customFormat="1" ht="12" customHeight="1">
      <c r="B243" s="20" t="str">
        <f>[2]自有船应收租金!B185</f>
        <v>CONMAR HAWK</v>
      </c>
      <c r="C243" s="20" t="str">
        <f>[2]自有船应收租金!C185</f>
        <v>CMS</v>
      </c>
      <c r="D243" s="20" t="str">
        <f>[2]自有船应收租金!F185</f>
        <v>第17期</v>
      </c>
      <c r="E243" s="20" t="str">
        <f>[2]自有船应收租金!I185</f>
        <v>2018.09.25-2018.10.10</v>
      </c>
      <c r="F243" s="34">
        <f>[2]自有船应收租金!V185</f>
        <v>75052.915753424648</v>
      </c>
      <c r="G243" s="20" t="str">
        <f>[2]自有船应收租金!AA185</f>
        <v>已收</v>
      </c>
      <c r="H243" s="20" t="e">
        <f>IF([2]自有船应收租金!AB185="","",[2]自有船应收租金!AB185)</f>
        <v>#REF!</v>
      </c>
      <c r="I243" s="29" t="str">
        <f>[2]自有船应收租金!Y185</f>
        <v>2018.09.25</v>
      </c>
    </row>
    <row r="244" spans="2:9" ht="12.75" customHeight="1">
      <c r="B244" s="20" t="str">
        <f>[2]自有船应收租金!B186</f>
        <v>ACACIA LIBRA</v>
      </c>
      <c r="C244" s="28" t="str">
        <f>[2]自有船应收租金!C186</f>
        <v>STX PO</v>
      </c>
      <c r="D244" s="28" t="str">
        <f>[2]自有船应收租金!F186</f>
        <v>第4期</v>
      </c>
      <c r="E244" s="28" t="str">
        <f>[2]自有船应收租金!I186</f>
        <v>2018.09.07-2018.09.22</v>
      </c>
      <c r="F244" s="108">
        <f>[2]自有船应收租金!V186</f>
        <v>117863.01369863014</v>
      </c>
      <c r="G244" s="28" t="str">
        <f>[2]自有船应收租金!AA186</f>
        <v>已收</v>
      </c>
      <c r="H244" s="20" t="e">
        <f>IF([2]自有船应收租金!AB186="","",[2]自有船应收租金!AB186)</f>
        <v>#REF!</v>
      </c>
      <c r="I244" s="30" t="str">
        <f>[2]自有船应收租金!Y186</f>
        <v>2018.09.06</v>
      </c>
    </row>
    <row r="245" spans="2:9" s="19" customFormat="1" ht="12">
      <c r="B245" s="20" t="str">
        <f>[2]自有船应收租金!B187</f>
        <v>ACACIA ARIES</v>
      </c>
      <c r="C245" s="20" t="str">
        <f>[2]自有船应收租金!C187</f>
        <v>JZS</v>
      </c>
      <c r="D245" s="20" t="str">
        <f>[2]自有船应收租金!F187</f>
        <v>final</v>
      </c>
      <c r="E245" s="20" t="str">
        <f>[2]自有船应收租金!I187</f>
        <v>2018.08.24-2018.08.29</v>
      </c>
      <c r="F245" s="34">
        <f>[2]自有船应收租金!V187</f>
        <v>6100.5837776712142</v>
      </c>
      <c r="G245" s="20" t="str">
        <f>[2]自有船应收租金!AA187</f>
        <v>待收</v>
      </c>
      <c r="H245" s="20" t="e">
        <f>IF([2]自有船应收租金!AB187="","",[2]自有船应收租金!AB187)</f>
        <v>#REF!</v>
      </c>
      <c r="I245" s="20" t="e">
        <f>[2]自有船应收租金!Y187</f>
        <v>#REF!</v>
      </c>
    </row>
    <row r="246" spans="2:9" s="19" customFormat="1" ht="12" customHeight="1">
      <c r="B246" s="20" t="str">
        <f>[2]自有船应收租金!B188</f>
        <v>ACACIA VIRGO</v>
      </c>
      <c r="C246" s="20" t="str">
        <f>[2]自有船应收租金!C188</f>
        <v>VASI</v>
      </c>
      <c r="D246" s="20" t="str">
        <f>[2]自有船应收租金!F188</f>
        <v>第1期</v>
      </c>
      <c r="E246" s="20" t="str">
        <f>[2]自有船应收租金!I188</f>
        <v>2018.08.29-2018.09.08</v>
      </c>
      <c r="F246" s="34">
        <f>[2]自有船应收租金!V188</f>
        <v>63225.8</v>
      </c>
      <c r="G246" s="20" t="str">
        <f>[2]自有船应收租金!AA188</f>
        <v>已收</v>
      </c>
      <c r="H246" s="20" t="e">
        <f>IF([2]自有船应收租金!AB188="","",[2]自有船应收租金!AB188)</f>
        <v>#REF!</v>
      </c>
      <c r="I246" s="29" t="str">
        <f>[2]自有船应收租金!Y188</f>
        <v>2018.09.05</v>
      </c>
    </row>
    <row r="247" spans="2:9" s="19" customFormat="1" ht="12" customHeight="1">
      <c r="B247" s="20" t="str">
        <f>[2]自有船应收租金!B189</f>
        <v>Heung-A Singapore</v>
      </c>
      <c r="C247" s="20" t="str">
        <f>[2]自有船应收租金!C189</f>
        <v>SKR</v>
      </c>
      <c r="D247" s="20" t="str">
        <f>[2]自有船应收租金!F189</f>
        <v>第9期</v>
      </c>
      <c r="E247" s="20" t="str">
        <f>[2]自有船应收租金!I189</f>
        <v>2018.09.06-2018.09.21</v>
      </c>
      <c r="F247" s="34">
        <f>[2]自有船应收租金!V189</f>
        <v>98100</v>
      </c>
      <c r="G247" s="20" t="str">
        <f>[2]自有船应收租金!AA189</f>
        <v>已收</v>
      </c>
      <c r="H247" s="20" t="e">
        <f>IF([2]自有船应收租金!AB189="","",[2]自有船应收租金!AB189)</f>
        <v>#REF!</v>
      </c>
      <c r="I247" s="29" t="str">
        <f>[2]自有船应收租金!Y189</f>
        <v>2018.09.11</v>
      </c>
    </row>
    <row r="248" spans="2:9" ht="12.75" customHeight="1">
      <c r="B248" s="20" t="str">
        <f>[2]自有船应收租金!B190</f>
        <v>ACACIA LEO</v>
      </c>
      <c r="C248" s="28" t="str">
        <f>[2]自有船应收租金!C190</f>
        <v>FESCO</v>
      </c>
      <c r="D248" s="28" t="str">
        <f>[2]自有船应收租金!F190</f>
        <v>第6期</v>
      </c>
      <c r="E248" s="28" t="str">
        <f>[2]自有船应收租金!I190</f>
        <v>2018.09.09-2018.09.24</v>
      </c>
      <c r="F248" s="108">
        <f>[2]自有船应收租金!V190</f>
        <v>97834.48</v>
      </c>
      <c r="G248" s="28" t="str">
        <f>[2]自有船应收租金!AA190</f>
        <v>已收</v>
      </c>
      <c r="H248" s="20" t="e">
        <f>IF([2]自有船应收租金!AB190="","",[2]自有船应收租金!AB190)</f>
        <v>#REF!</v>
      </c>
      <c r="I248" s="30" t="str">
        <f>[2]自有船应收租金!Y190</f>
        <v>2018.09.05</v>
      </c>
    </row>
    <row r="249" spans="2:9" s="19" customFormat="1" ht="12" customHeight="1">
      <c r="B249" s="20" t="str">
        <f>[2]自有船应收租金!B191</f>
        <v>ACACIA LAN</v>
      </c>
      <c r="C249" s="20" t="str">
        <f>[2]自有船应收租金!C191</f>
        <v>Heung-A</v>
      </c>
      <c r="D249" s="20" t="str">
        <f>[2]自有船应收租金!F191</f>
        <v>第10期</v>
      </c>
      <c r="E249" s="20" t="str">
        <f>[2]自有船应收租金!I191</f>
        <v>2018.09.11-2018.09.26</v>
      </c>
      <c r="F249" s="34">
        <f>[2]自有船应收租金!V191</f>
        <v>76750</v>
      </c>
      <c r="G249" s="20" t="str">
        <f>[2]自有船应收租金!AA191</f>
        <v>已收</v>
      </c>
      <c r="H249" s="20" t="e">
        <f>IF([2]自有船应收租金!AB191="","",[2]自有船应收租金!AB191)</f>
        <v>#REF!</v>
      </c>
      <c r="I249" s="29" t="str">
        <f>[2]自有船应收租金!Y191</f>
        <v>2018.09.17</v>
      </c>
    </row>
    <row r="250" spans="2:9" ht="12.75" customHeight="1">
      <c r="B250" s="20" t="str">
        <f>[2]自有船应收租金!B192</f>
        <v>ACACIA MING</v>
      </c>
      <c r="C250" s="28" t="str">
        <f>[2]自有船应收租金!C192</f>
        <v>ONE</v>
      </c>
      <c r="D250" s="28" t="str">
        <f>[2]自有船应收租金!F192</f>
        <v>第10期</v>
      </c>
      <c r="E250" s="28" t="str">
        <f>[2]自有船应收租金!I192</f>
        <v>2018.09.07-2018.09.22</v>
      </c>
      <c r="F250" s="108">
        <f>[2]自有船应收租金!V192</f>
        <v>86371.036164383549</v>
      </c>
      <c r="G250" s="28" t="str">
        <f>[2]自有船应收租金!AA192</f>
        <v>已收</v>
      </c>
      <c r="H250" s="20" t="e">
        <f>IF([2]自有船应收租金!AB192="","",[2]自有船应收租金!AB192)</f>
        <v>#REF!</v>
      </c>
      <c r="I250" s="30" t="str">
        <f>[2]自有船应收租金!Y192</f>
        <v>2018.09.07</v>
      </c>
    </row>
    <row r="251" spans="2:9" ht="12.75" customHeight="1">
      <c r="B251" s="20" t="str">
        <f>[2]自有船应收租金!B193</f>
        <v>JRS CORVUS</v>
      </c>
      <c r="C251" s="28" t="str">
        <f>[2]自有船应收租金!C193</f>
        <v>ONE</v>
      </c>
      <c r="D251" s="28" t="str">
        <f>[2]自有船应收租金!F193</f>
        <v>第10期</v>
      </c>
      <c r="E251" s="28" t="str">
        <f>[2]自有船应收租金!I193</f>
        <v>2018.09.02-2018.09.17</v>
      </c>
      <c r="F251" s="108">
        <f>[2]自有船应收租金!V193</f>
        <v>-3.8356164423021255E-3</v>
      </c>
      <c r="G251" s="28" t="str">
        <f>[2]自有船应收租金!AA193</f>
        <v>已收</v>
      </c>
      <c r="H251" s="20" t="e">
        <f>IF([2]自有船应收租金!AB193="","",[2]自有船应收租金!AB193)</f>
        <v>#REF!</v>
      </c>
      <c r="I251" s="30" t="str">
        <f>[2]自有船应收租金!Y193</f>
        <v>2018.09.14</v>
      </c>
    </row>
    <row r="252" spans="2:9" ht="12.75" customHeight="1">
      <c r="B252" s="20" t="str">
        <f>[2]自有船应收租金!B194</f>
        <v>ACACIA TAURUS</v>
      </c>
      <c r="C252" s="28" t="str">
        <f>[2]自有船应收租金!C194</f>
        <v>KMTC</v>
      </c>
      <c r="D252" s="28" t="str">
        <f>[2]自有船应收租金!F194</f>
        <v>final</v>
      </c>
      <c r="E252" s="28" t="str">
        <f>[2]自有船应收租金!I194</f>
        <v>2018.05.20-2018.06.03</v>
      </c>
      <c r="F252" s="108">
        <f>[2]自有船应收租金!V194</f>
        <v>-349.83999999999992</v>
      </c>
      <c r="G252" s="28" t="str">
        <f>[2]自有船应收租金!AA194</f>
        <v>已收</v>
      </c>
      <c r="H252" s="20" t="e">
        <f>IF([2]自有船应收租金!AB194="","",[2]自有船应收租金!AB194)</f>
        <v>#REF!</v>
      </c>
      <c r="I252" s="30" t="str">
        <f>[2]自有船应收租金!Y194</f>
        <v>2018.09.18</v>
      </c>
    </row>
    <row r="253" spans="2:9" ht="12.75" customHeight="1">
      <c r="B253" s="20" t="str">
        <f>[2]自有船应收租金!B195</f>
        <v>ACACIA LEO</v>
      </c>
      <c r="C253" s="28" t="str">
        <f>[2]自有船应收租金!C195</f>
        <v>FESCO</v>
      </c>
      <c r="D253" s="28" t="str">
        <f>[2]自有船应收租金!F195</f>
        <v>第7期</v>
      </c>
      <c r="E253" s="28" t="str">
        <f>[2]自有船应收租金!I195</f>
        <v>2018.09.24-2018.09.30</v>
      </c>
      <c r="F253" s="108">
        <f>[2]自有船应收租金!V195</f>
        <v>37508.484218333331</v>
      </c>
      <c r="G253" s="28" t="str">
        <f>[2]自有船应收租金!AA195</f>
        <v>已收</v>
      </c>
      <c r="H253" s="20" t="e">
        <f>IF([2]自有船应收租金!AB195="","",[2]自有船应收租金!AB195)</f>
        <v>#REF!</v>
      </c>
      <c r="I253" s="30" t="str">
        <f>[2]自有船应收租金!Y195</f>
        <v>2018.09.24</v>
      </c>
    </row>
    <row r="254" spans="2:9" ht="12.75" customHeight="1">
      <c r="B254" s="20" t="str">
        <f>[2]自有船应收租金!B196</f>
        <v>ACACIA LEO</v>
      </c>
      <c r="C254" s="28" t="str">
        <f>[2]自有船应收租金!C196</f>
        <v>FESCO</v>
      </c>
      <c r="D254" s="28" t="str">
        <f>[2]自有船应收租金!F196</f>
        <v>第7期</v>
      </c>
      <c r="E254" s="28" t="str">
        <f>[2]自有船应收租金!I196</f>
        <v>2018.09.30-2018.10.09</v>
      </c>
      <c r="F254" s="108">
        <f>[2]自有船应收租金!V196</f>
        <v>55166.984456666672</v>
      </c>
      <c r="G254" s="28" t="str">
        <f>[2]自有船应收租金!AA196</f>
        <v>已收</v>
      </c>
      <c r="H254" s="20" t="e">
        <f>IF([2]自有船应收租金!AB196="","",[2]自有船应收租金!AB196)</f>
        <v>#REF!</v>
      </c>
      <c r="I254" s="30" t="str">
        <f>[2]自有船应收租金!Y196</f>
        <v>2018.09.24</v>
      </c>
    </row>
    <row r="255" spans="2:9" ht="12.75" customHeight="1">
      <c r="B255" s="20" t="str">
        <f>[2]自有船应收租金!B197</f>
        <v>JRS CORVUS</v>
      </c>
      <c r="C255" s="28" t="str">
        <f>[2]自有船应收租金!C197</f>
        <v>ONE</v>
      </c>
      <c r="D255" s="28" t="str">
        <f>[2]自有船应收租金!F197</f>
        <v>第11期</v>
      </c>
      <c r="E255" s="28" t="str">
        <f>[2]自有船应收租金!I197</f>
        <v>2018.09.17-2018.10.02</v>
      </c>
      <c r="F255" s="108">
        <f>[2]自有船应收租金!V197</f>
        <v>149312.26616438356</v>
      </c>
      <c r="G255" s="28" t="str">
        <f>[2]自有船应收租金!AA197</f>
        <v>已收</v>
      </c>
      <c r="H255" s="20" t="e">
        <f>IF([2]自有船应收租金!AB197="","",[2]自有船应收租金!AB197)</f>
        <v>#REF!</v>
      </c>
      <c r="I255" s="30" t="str">
        <f>[2]自有船应收租金!Y197</f>
        <v>2018.09.14</v>
      </c>
    </row>
    <row r="256" spans="2:9" ht="12.75" customHeight="1">
      <c r="B256" s="20" t="str">
        <f>[2]自有船应收租金!B198</f>
        <v>ACACIA MING</v>
      </c>
      <c r="C256" s="28" t="str">
        <f>[2]自有船应收租金!C198</f>
        <v>ONE</v>
      </c>
      <c r="D256" s="28" t="str">
        <f>[2]自有船应收租金!F198</f>
        <v>第11期</v>
      </c>
      <c r="E256" s="28" t="str">
        <f>[2]自有船应收租金!I198</f>
        <v>2018.09.22-2018.10.07</v>
      </c>
      <c r="F256" s="108">
        <f>[2]自有船应收租金!V198</f>
        <v>86750.856164383556</v>
      </c>
      <c r="G256" s="28" t="str">
        <f>[2]自有船应收租金!AA198</f>
        <v>已收</v>
      </c>
      <c r="H256" s="20" t="e">
        <f>IF([2]自有船应收租金!AB198="","",[2]自有船应收租金!AB198)</f>
        <v>#REF!</v>
      </c>
      <c r="I256" s="30" t="str">
        <f>[2]自有船应收租金!Y198</f>
        <v>2018.10.25</v>
      </c>
    </row>
    <row r="257" spans="2:9" ht="12.75" customHeight="1">
      <c r="B257" s="20" t="str">
        <f>[2]自有船应收租金!B199</f>
        <v>ACACIA VIRGO</v>
      </c>
      <c r="C257" s="28" t="str">
        <f>[2]自有船应收租金!C199</f>
        <v>SNL</v>
      </c>
      <c r="D257" s="28" t="str">
        <f>[2]自有船应收租金!F199</f>
        <v>第1期</v>
      </c>
      <c r="E257" s="28" t="str">
        <f>[2]自有船应收租金!I199</f>
        <v>2018.09.09-2018.09.14</v>
      </c>
      <c r="F257" s="108">
        <f>[2]自有船应收租金!V199</f>
        <v>40324.199999999997</v>
      </c>
      <c r="G257" s="28" t="str">
        <f>[2]自有船应收租金!AA199</f>
        <v>已收</v>
      </c>
      <c r="H257" s="20" t="e">
        <f>IF([2]自有船应收租金!AB199="","",[2]自有船应收租金!AB199)</f>
        <v>#REF!</v>
      </c>
      <c r="I257" s="30" t="str">
        <f>[2]自有船应收租金!Y199</f>
        <v>2018.09.14</v>
      </c>
    </row>
    <row r="258" spans="2:9" ht="12.75" customHeight="1">
      <c r="B258" s="20" t="str">
        <f>[2]自有船应收租金!B200</f>
        <v>ACACIA VIRGO</v>
      </c>
      <c r="C258" s="28" t="str">
        <f>[2]自有船应收租金!C200</f>
        <v>SNL</v>
      </c>
      <c r="D258" s="28" t="str">
        <f>[2]自有船应收租金!F200</f>
        <v>第2期</v>
      </c>
      <c r="E258" s="28" t="str">
        <f>[2]自有船应收租金!I200</f>
        <v>2018.09.14-2018.09.19</v>
      </c>
      <c r="F258" s="108">
        <f>[2]自有船应收租金!V200</f>
        <v>39200</v>
      </c>
      <c r="G258" s="28" t="str">
        <f>[2]自有船应收租金!AA200</f>
        <v>已收</v>
      </c>
      <c r="H258" s="20" t="e">
        <f>IF([2]自有船应收租金!AB200="","",[2]自有船应收租金!AB200)</f>
        <v>#REF!</v>
      </c>
      <c r="I258" s="30" t="str">
        <f>[2]自有船应收租金!Y200</f>
        <v>2018.09.17</v>
      </c>
    </row>
    <row r="259" spans="2:9" ht="12.75" customHeight="1">
      <c r="B259" s="20" t="str">
        <f>[2]自有船应收租金!B201</f>
        <v>ACACIA VIRGO</v>
      </c>
      <c r="C259" s="28" t="str">
        <f>[2]自有船应收租金!C201</f>
        <v>SNL</v>
      </c>
      <c r="D259" s="28" t="str">
        <f>[2]自有船应收租金!F201</f>
        <v>prefinal</v>
      </c>
      <c r="E259" s="28" t="str">
        <f>[2]自有船应收租金!I201</f>
        <v>2018.09.19-2018.09.26</v>
      </c>
      <c r="F259" s="108">
        <f>[2]自有船应收租金!V201</f>
        <v>34452.467399999965</v>
      </c>
      <c r="G259" s="28" t="str">
        <f>[2]自有船应收租金!AA201</f>
        <v>已收</v>
      </c>
      <c r="H259" s="20" t="e">
        <f>IF([2]自有船应收租金!AB201="","",[2]自有船应收租金!AB201)</f>
        <v>#REF!</v>
      </c>
      <c r="I259" s="30" t="str">
        <f>[2]自有船应收租金!Y201</f>
        <v>2018.10.09</v>
      </c>
    </row>
    <row r="260" spans="2:9" s="19" customFormat="1" ht="12" customHeight="1">
      <c r="B260" s="20" t="str">
        <f>[2]自有船应收租金!B202</f>
        <v>JRS CARINA</v>
      </c>
      <c r="C260" s="20" t="str">
        <f>[2]自有船应收租金!C202</f>
        <v>CCL</v>
      </c>
      <c r="D260" s="20" t="str">
        <f>[2]自有船应收租金!F202</f>
        <v>第6期</v>
      </c>
      <c r="E260" s="20" t="str">
        <f>[2]自有船应收租金!I202</f>
        <v>2018.09.13-2018.09.28</v>
      </c>
      <c r="F260" s="34">
        <f>[2]自有船应收租金!V202</f>
        <v>84773.9</v>
      </c>
      <c r="G260" s="20" t="str">
        <f>[2]自有船应收租金!AA202</f>
        <v>已收</v>
      </c>
      <c r="H260" s="20" t="e">
        <f>IF([2]自有船应收租金!AB202="","",[2]自有船应收租金!AB202)</f>
        <v>#REF!</v>
      </c>
      <c r="I260" s="29" t="str">
        <f>[2]自有船应收租金!Y202</f>
        <v>2018.09.19</v>
      </c>
    </row>
    <row r="261" spans="2:9" s="19" customFormat="1" ht="12" customHeight="1">
      <c r="B261" s="20" t="str">
        <f>[2]自有船应收租金!B203</f>
        <v>ACACIA LIBRA</v>
      </c>
      <c r="C261" s="20" t="str">
        <f>[2]自有船应收租金!C203</f>
        <v>STX PO</v>
      </c>
      <c r="D261" s="20" t="str">
        <f>[2]自有船应收租金!F203</f>
        <v>prefinal</v>
      </c>
      <c r="E261" s="20" t="str">
        <f>[2]自有船应收租金!I203</f>
        <v>2018.09.22-2018.10.24</v>
      </c>
      <c r="F261" s="34">
        <f>[2]自有船应收租金!V203</f>
        <v>54241.095890410972</v>
      </c>
      <c r="G261" s="20" t="str">
        <f>[2]自有船应收租金!AA203</f>
        <v>已收</v>
      </c>
      <c r="H261" s="20" t="e">
        <f>IF([2]自有船应收租金!AB203="","",[2]自有船应收租金!AB203)</f>
        <v>#REF!</v>
      </c>
      <c r="I261" s="29" t="str">
        <f>[2]自有船应收租金!Y203</f>
        <v>2018.09.27</v>
      </c>
    </row>
    <row r="262" spans="2:9" s="19" customFormat="1" ht="12" customHeight="1">
      <c r="B262" s="20" t="str">
        <f>[2]自有船应收租金!B204</f>
        <v>ACACIA ARIES</v>
      </c>
      <c r="C262" s="20" t="str">
        <f>[2]自有船应收租金!C204</f>
        <v>SCP</v>
      </c>
      <c r="D262" s="20" t="str">
        <f>[2]自有船应收租金!F204</f>
        <v>第1期</v>
      </c>
      <c r="E262" s="20" t="str">
        <f>[2]自有船应收租金!I204</f>
        <v>2018.09.13-2018.09.28</v>
      </c>
      <c r="F262" s="34">
        <f>[2]自有船应收租金!V204</f>
        <v>195585.38699999999</v>
      </c>
      <c r="G262" s="20" t="str">
        <f>[2]自有船应收租金!AA204</f>
        <v>已收</v>
      </c>
      <c r="H262" s="20" t="e">
        <f>IF([2]自有船应收租金!AB204="","",[2]自有船应收租金!AB204)</f>
        <v>#REF!</v>
      </c>
      <c r="I262" s="29" t="str">
        <f>[2]自有船应收租金!Y204</f>
        <v>2018.09.25</v>
      </c>
    </row>
    <row r="263" spans="2:9" s="19" customFormat="1" ht="12" customHeight="1">
      <c r="B263" s="20" t="str">
        <f>[2]自有船应收租金!B205</f>
        <v>ACACIA LAN</v>
      </c>
      <c r="C263" s="20" t="str">
        <f>[2]自有船应收租金!C205</f>
        <v>Heung-A</v>
      </c>
      <c r="D263" s="20" t="str">
        <f>[2]自有船应收租金!F205</f>
        <v>第11期</v>
      </c>
      <c r="E263" s="20" t="str">
        <f>[2]自有船应收租金!I205</f>
        <v>2018.09.26-2018.10.11</v>
      </c>
      <c r="F263" s="34">
        <f>[2]自有船应收租金!V205</f>
        <v>76750</v>
      </c>
      <c r="G263" s="20" t="str">
        <f>[2]自有船应收租金!AA205</f>
        <v>已收</v>
      </c>
      <c r="H263" s="20" t="e">
        <f>IF([2]自有船应收租金!AB205="","",[2]自有船应收租金!AB205)</f>
        <v>#REF!</v>
      </c>
      <c r="I263" s="29" t="str">
        <f>[2]自有船应收租金!Y205</f>
        <v>2018.09.28</v>
      </c>
    </row>
    <row r="264" spans="2:9" s="19" customFormat="1" ht="12" customHeight="1">
      <c r="B264" s="20" t="str">
        <f>[2]自有船应收租金!B206</f>
        <v>ACACIA LAN</v>
      </c>
      <c r="C264" s="20" t="str">
        <f>[2]自有船应收租金!C206</f>
        <v>Heung-A</v>
      </c>
      <c r="D264" s="20" t="str">
        <f>[2]自有船应收租金!F206</f>
        <v>第12期</v>
      </c>
      <c r="E264" s="20" t="str">
        <f>[2]自有船应收租金!I206</f>
        <v>2018.10.11-2018.10.26</v>
      </c>
      <c r="F264" s="34">
        <f>[2]自有船应收租金!V206</f>
        <v>76750</v>
      </c>
      <c r="G264" s="20" t="str">
        <f>[2]自有船应收租金!AA206</f>
        <v>已收</v>
      </c>
      <c r="H264" s="20" t="e">
        <f>IF([2]自有船应收租金!AB206="","",[2]自有船应收租金!AB206)</f>
        <v>#REF!</v>
      </c>
      <c r="I264" s="29" t="str">
        <f>[2]自有船应收租金!Y206</f>
        <v>2018.10.31</v>
      </c>
    </row>
    <row r="265" spans="2:9" s="19" customFormat="1" ht="12" customHeight="1">
      <c r="B265" s="20" t="str">
        <f>[2]自有船应收租金!B207</f>
        <v>Heung-A Singapore</v>
      </c>
      <c r="C265" s="20" t="str">
        <f>[2]自有船应收租金!C207</f>
        <v>SKR</v>
      </c>
      <c r="D265" s="20" t="str">
        <f>[2]自有船应收租金!F207</f>
        <v>prefinal</v>
      </c>
      <c r="E265" s="20" t="str">
        <f>[2]自有船应收租金!I207</f>
        <v>2018.09.21-2018.10.09</v>
      </c>
      <c r="F265" s="34">
        <f>[2]自有船应收租金!V207</f>
        <v>45720</v>
      </c>
      <c r="G265" s="20" t="str">
        <f>[2]自有船应收租金!AA207</f>
        <v>已收</v>
      </c>
      <c r="H265" s="20" t="e">
        <f>IF([2]自有船应收租金!AB207="","",[2]自有船应收租金!AB207)</f>
        <v>#REF!</v>
      </c>
      <c r="I265" s="29" t="str">
        <f>[2]自有船应收租金!Y207</f>
        <v>2018.10.02</v>
      </c>
    </row>
    <row r="266" spans="2:9" s="19" customFormat="1" ht="12" customHeight="1">
      <c r="B266" s="20" t="str">
        <f>[2]自有船应收租金!B208</f>
        <v>ACACIA MAKOTO</v>
      </c>
      <c r="C266" s="20" t="str">
        <f>[2]自有船应收租金!C208</f>
        <v>STM</v>
      </c>
      <c r="D266" s="20" t="str">
        <f>[2]自有船应收租金!F208</f>
        <v>第6期</v>
      </c>
      <c r="E266" s="20" t="str">
        <f>[2]自有船应收租金!I208</f>
        <v>2018.09.12-2018.09.27</v>
      </c>
      <c r="F266" s="34">
        <f>[2]自有船应收租金!V208</f>
        <v>91200</v>
      </c>
      <c r="G266" s="20" t="str">
        <f>[2]自有船应收租金!AA208</f>
        <v>已收</v>
      </c>
      <c r="H266" s="20" t="e">
        <f>IF([2]自有船应收租金!AB208="","",[2]自有船应收租金!AB208)</f>
        <v>#REF!</v>
      </c>
      <c r="I266" s="29" t="str">
        <f>[2]自有船应收租金!Y208</f>
        <v>2018.10.11</v>
      </c>
    </row>
    <row r="267" spans="2:9" s="19" customFormat="1" ht="12" customHeight="1">
      <c r="B267" s="20" t="str">
        <f>[2]自有船应收租金!B209</f>
        <v>CONMAR HAWK</v>
      </c>
      <c r="C267" s="20" t="str">
        <f>[2]自有船应收租金!C209</f>
        <v>CMS</v>
      </c>
      <c r="D267" s="20" t="str">
        <f>[2]自有船应收租金!F209</f>
        <v>第18期</v>
      </c>
      <c r="E267" s="20" t="str">
        <f>[2]自有船应收租金!I209</f>
        <v>2018.10.10-2018.10.25</v>
      </c>
      <c r="F267" s="34">
        <f>[2]自有船应收租金!V209</f>
        <v>79048.715753424651</v>
      </c>
      <c r="G267" s="20" t="str">
        <f>[2]自有船应收租金!AA209</f>
        <v>已收</v>
      </c>
      <c r="H267" s="20" t="e">
        <f>IF([2]自有船应收租金!AB209="","",[2]自有船应收租金!AB209)</f>
        <v>#REF!</v>
      </c>
      <c r="I267" s="29" t="str">
        <f>[2]自有船应收租金!Y209</f>
        <v>2018.10.08</v>
      </c>
    </row>
    <row r="268" spans="2:9" s="19" customFormat="1" ht="12" customHeight="1">
      <c r="B268" s="20" t="str">
        <f>[2]自有船应收租金!B210</f>
        <v>CONMAR HAWK</v>
      </c>
      <c r="C268" s="20" t="str">
        <f>[2]自有船应收租金!C210</f>
        <v>CMS</v>
      </c>
      <c r="D268" s="20" t="str">
        <f>[2]自有船应收租金!F210</f>
        <v>第19期</v>
      </c>
      <c r="E268" s="20" t="str">
        <f>[2]自有船应收租金!I210</f>
        <v>2018.10.25-2018.11.09</v>
      </c>
      <c r="F268" s="34">
        <f>[2]自有船应收租金!V210</f>
        <v>79048.715753424651</v>
      </c>
      <c r="G268" s="20" t="str">
        <f>[2]自有船应收租金!AA210</f>
        <v>已收</v>
      </c>
      <c r="H268" s="20" t="e">
        <f>IF([2]自有船应收租金!AB210="","",[2]自有船应收租金!AB210)</f>
        <v>#REF!</v>
      </c>
      <c r="I268" s="29" t="str">
        <f>[2]自有船应收租金!Y210</f>
        <v>2018.10.25</v>
      </c>
    </row>
    <row r="269" spans="2:9" s="19" customFormat="1" ht="12" customHeight="1">
      <c r="B269" s="20" t="str">
        <f>[2]自有船应收租金!B211</f>
        <v xml:space="preserve">Heung-A Jakarta </v>
      </c>
      <c r="C269" s="20" t="str">
        <f>[2]自有船应收租金!C211</f>
        <v>Heung-A</v>
      </c>
      <c r="D269" s="20" t="str">
        <f>[2]自有船应收租金!F211</f>
        <v>第11期</v>
      </c>
      <c r="E269" s="20" t="str">
        <f>[2]自有船应收租金!I211</f>
        <v>2018.10.01-2018.10.04</v>
      </c>
      <c r="F269" s="34">
        <f>[2]自有船应收租金!V211</f>
        <v>18986.25</v>
      </c>
      <c r="G269" s="20" t="str">
        <f>[2]自有船应收租金!AA211</f>
        <v>已收</v>
      </c>
      <c r="H269" s="20" t="e">
        <f>IF([2]自有船应收租金!AB211="","",[2]自有船应收租金!AB211)</f>
        <v>#REF!</v>
      </c>
      <c r="I269" s="29" t="str">
        <f>[2]自有船应收租金!Y211</f>
        <v>2018.10.17</v>
      </c>
    </row>
    <row r="270" spans="2:9" s="19" customFormat="1" ht="12" customHeight="1">
      <c r="B270" s="20" t="str">
        <f>[2]自有船应收租金!B212</f>
        <v xml:space="preserve">Heung-A Jakarta </v>
      </c>
      <c r="C270" s="20" t="str">
        <f>[2]自有船应收租金!C212</f>
        <v>Heung-A</v>
      </c>
      <c r="D270" s="20" t="str">
        <f>[2]自有船应收租金!F212</f>
        <v>第11期</v>
      </c>
      <c r="E270" s="20" t="str">
        <f>[2]自有船应收租金!I212</f>
        <v>2018.10.04-2018.10.16</v>
      </c>
      <c r="F270" s="34">
        <f>[2]自有船应收租金!V212</f>
        <v>70935</v>
      </c>
      <c r="G270" s="20" t="str">
        <f>[2]自有船应收租金!AA212</f>
        <v>已收</v>
      </c>
      <c r="H270" s="20" t="e">
        <f>IF([2]自有船应收租金!AB212="","",[2]自有船应收租金!AB212)</f>
        <v>#REF!</v>
      </c>
      <c r="I270" s="29" t="str">
        <f>[2]自有船应收租金!Y212</f>
        <v>2018.10.17</v>
      </c>
    </row>
    <row r="271" spans="2:9" s="19" customFormat="1" ht="12" customHeight="1">
      <c r="B271" s="20" t="str">
        <f>[2]自有船应收租金!B213</f>
        <v>OPDR LISBOA</v>
      </c>
      <c r="C271" s="20" t="str">
        <f>[2]自有船应收租金!C213</f>
        <v>CMS</v>
      </c>
      <c r="D271" s="20" t="str">
        <f>[2]自有船应收租金!F213</f>
        <v>prefinal</v>
      </c>
      <c r="E271" s="20" t="str">
        <f>[2]自有船应收租金!I213</f>
        <v>2018.09.06-2018.09.25</v>
      </c>
      <c r="F271" s="34">
        <f>[2]自有船应收租金!V213</f>
        <v>30871.412364726017</v>
      </c>
      <c r="G271" s="20" t="str">
        <f>[2]自有船应收租金!AA213</f>
        <v>已收</v>
      </c>
      <c r="H271" s="20" t="e">
        <f>IF([2]自有船应收租金!AB213="","",[2]自有船应收租金!AB213)</f>
        <v>#REF!</v>
      </c>
      <c r="I271" s="29" t="str">
        <f>[2]自有船应收租金!Y213</f>
        <v>2018.11.02</v>
      </c>
    </row>
    <row r="272" spans="2:9" s="19" customFormat="1" ht="12" customHeight="1">
      <c r="B272" s="20" t="str">
        <f>[2]自有船应收租金!B214</f>
        <v>ACACIA ARIES</v>
      </c>
      <c r="C272" s="20" t="str">
        <f>[2]自有船应收租金!C214</f>
        <v>SCP</v>
      </c>
      <c r="D272" s="20" t="str">
        <f>[2]自有船应收租金!F214</f>
        <v>第2期</v>
      </c>
      <c r="E272" s="20" t="str">
        <f>[2]自有船应收租金!I214</f>
        <v>2018.09.28-2018.10.13</v>
      </c>
      <c r="F272" s="34">
        <f>[2]自有船应收租金!V214</f>
        <v>75075</v>
      </c>
      <c r="G272" s="20" t="str">
        <f>[2]自有船应收租金!AA214</f>
        <v>已收</v>
      </c>
      <c r="H272" s="20" t="e">
        <f>IF([2]自有船应收租金!AB214="","",[2]自有船应收租金!AB214)</f>
        <v>#REF!</v>
      </c>
      <c r="I272" s="29" t="str">
        <f>[2]自有船应收租金!Y214</f>
        <v>2018.09.28</v>
      </c>
    </row>
    <row r="273" spans="2:9" s="19" customFormat="1" ht="12" customHeight="1">
      <c r="B273" s="20" t="str">
        <f>[2]自有船应收租金!B215</f>
        <v>JRS CARINA</v>
      </c>
      <c r="C273" s="20" t="str">
        <f>[2]自有船应收租金!C215</f>
        <v>CCL</v>
      </c>
      <c r="D273" s="20" t="str">
        <f>[2]自有船应收租金!F215</f>
        <v>第7期</v>
      </c>
      <c r="E273" s="20" t="str">
        <f>[2]自有船应收租金!I215</f>
        <v>2018.09.28-2018.10.13</v>
      </c>
      <c r="F273" s="34">
        <f>[2]自有船应收租金!V215</f>
        <v>103366.74</v>
      </c>
      <c r="G273" s="20" t="str">
        <f>[2]自有船应收租金!AA215</f>
        <v>已收</v>
      </c>
      <c r="H273" s="20" t="e">
        <f>IF([2]自有船应收租金!AB215="","",[2]自有船应收租金!AB215)</f>
        <v>#REF!</v>
      </c>
      <c r="I273" s="29" t="str">
        <f>[2]自有船应收租金!Y215</f>
        <v>2018.10.02</v>
      </c>
    </row>
    <row r="274" spans="2:9" s="19" customFormat="1" ht="12" customHeight="1">
      <c r="B274" s="20" t="str">
        <f>[2]自有船应收租金!B216</f>
        <v>JRS CORVUS</v>
      </c>
      <c r="C274" s="20" t="str">
        <f>[2]自有船应收租金!C216</f>
        <v>ONE</v>
      </c>
      <c r="D274" s="20" t="str">
        <f>[2]自有船应收租金!F216</f>
        <v>第12期</v>
      </c>
      <c r="E274" s="20" t="str">
        <f>[2]自有船应收租金!I216</f>
        <v>2018.10.02-2018.10.17</v>
      </c>
      <c r="F274" s="34">
        <f>[2]自有船应收租金!V216</f>
        <v>82307.106164383556</v>
      </c>
      <c r="G274" s="20" t="str">
        <f>[2]自有船应收租金!AA216</f>
        <v>已收</v>
      </c>
      <c r="H274" s="20" t="e">
        <f>IF([2]自有船应收租金!AB216="","",[2]自有船应收租金!AB216)</f>
        <v>#REF!</v>
      </c>
      <c r="I274" s="29" t="str">
        <f>[2]自有船应收租金!Y216</f>
        <v>2018.09.28</v>
      </c>
    </row>
    <row r="275" spans="2:9" s="19" customFormat="1" ht="12" customHeight="1">
      <c r="B275" s="20" t="str">
        <f>[2]自有船应收租金!B217</f>
        <v>ACACIA LEO</v>
      </c>
      <c r="C275" s="20" t="str">
        <f>[2]自有船应收租金!C217</f>
        <v>FESCO</v>
      </c>
      <c r="D275" s="20" t="str">
        <f>[2]自有船应收租金!F217</f>
        <v>第8期</v>
      </c>
      <c r="E275" s="20" t="str">
        <f>[2]自有船应收租金!I217</f>
        <v>2018.10.09-2018.10.24</v>
      </c>
      <c r="F275" s="34">
        <f>[2]自有船应收租金!V217</f>
        <v>89150</v>
      </c>
      <c r="G275" s="20" t="str">
        <f>[2]自有船应收租金!AA217</f>
        <v>已收</v>
      </c>
      <c r="H275" s="20" t="e">
        <f>IF([2]自有船应收租金!AB217="","",[2]自有船应收租金!AB217)</f>
        <v>#REF!</v>
      </c>
      <c r="I275" s="29" t="str">
        <f>[2]自有船应收租金!Y217</f>
        <v>2018.10.15</v>
      </c>
    </row>
    <row r="276" spans="2:9" s="19" customFormat="1" ht="12" customHeight="1">
      <c r="B276" s="20" t="str">
        <f>[2]自有船应收租金!B218</f>
        <v>ACACIA MAKOTO</v>
      </c>
      <c r="C276" s="20" t="str">
        <f>[2]自有船应收租金!C218</f>
        <v>STM</v>
      </c>
      <c r="D276" s="20" t="str">
        <f>[2]自有船应收租金!F218</f>
        <v>第7期</v>
      </c>
      <c r="E276" s="20" t="str">
        <f>[2]自有船应收租金!I218</f>
        <v>2018.09.27-2018.10.12</v>
      </c>
      <c r="F276" s="34">
        <f>[2]自有船应收租金!V218</f>
        <v>89144.43</v>
      </c>
      <c r="G276" s="20" t="str">
        <f>[2]自有船应收租金!AA218</f>
        <v>已收</v>
      </c>
      <c r="H276" s="20" t="e">
        <f>IF([2]自有船应收租金!AB218="","",[2]自有船应收租金!AB218)</f>
        <v>#REF!</v>
      </c>
      <c r="I276" s="29" t="str">
        <f>[2]自有船应收租金!Y218</f>
        <v>2018.10.19</v>
      </c>
    </row>
    <row r="277" spans="2:9" s="19" customFormat="1" ht="12" customHeight="1">
      <c r="B277" s="20" t="str">
        <f>[2]自有船应收租金!B219</f>
        <v>ACACIA MAKOTO</v>
      </c>
      <c r="C277" s="20" t="str">
        <f>[2]自有船应收租金!C219</f>
        <v>STM</v>
      </c>
      <c r="D277" s="20" t="str">
        <f>[2]自有船应收租金!F219</f>
        <v>第8期</v>
      </c>
      <c r="E277" s="20" t="str">
        <f>[2]自有船应收租金!I219</f>
        <v>2018.10.12-2018.10.27</v>
      </c>
      <c r="F277" s="34">
        <f>[2]自有船应收租金!V219</f>
        <v>91200</v>
      </c>
      <c r="G277" s="20" t="str">
        <f>[2]自有船应收租金!AA219</f>
        <v>已收</v>
      </c>
      <c r="H277" s="20" t="e">
        <f>IF([2]自有船应收租金!AB219="","",[2]自有船应收租金!AB219)</f>
        <v>#REF!</v>
      </c>
      <c r="I277" s="29" t="str">
        <f>[2]自有船应收租金!Y219</f>
        <v>2018.10.19</v>
      </c>
    </row>
    <row r="278" spans="2:9" s="19" customFormat="1" ht="12" customHeight="1">
      <c r="B278" s="20" t="str">
        <f>[2]自有船应收租金!B220</f>
        <v>ACACIA TAURUS</v>
      </c>
      <c r="C278" s="20" t="str">
        <f>[2]自有船应收租金!C220</f>
        <v>STM</v>
      </c>
      <c r="D278" s="20" t="str">
        <f>[2]自有船应收租金!F220</f>
        <v>第8期</v>
      </c>
      <c r="E278" s="20" t="str">
        <f>[2]自有船应收租金!I220</f>
        <v>2018.10.20-2018.11.04</v>
      </c>
      <c r="F278" s="34">
        <f>[2]自有船应收租金!V220</f>
        <v>60650</v>
      </c>
      <c r="G278" s="20" t="str">
        <f>[2]自有船应收租金!AA220</f>
        <v>已收</v>
      </c>
      <c r="H278" s="20" t="e">
        <f>IF([2]自有船应收租金!AB220="","",[2]自有船应收租金!AB220)</f>
        <v>#REF!</v>
      </c>
      <c r="I278" s="29" t="str">
        <f>[2]自有船应收租金!Y220</f>
        <v>2018.10.25</v>
      </c>
    </row>
    <row r="279" spans="2:9" s="19" customFormat="1" ht="12" customHeight="1">
      <c r="B279" s="20" t="str">
        <f>[2]自有船应收租金!B221</f>
        <v>JRS CARINA</v>
      </c>
      <c r="C279" s="20" t="str">
        <f>[2]自有船应收租金!C221</f>
        <v>CCL</v>
      </c>
      <c r="D279" s="20" t="str">
        <f>[2]自有船应收租金!F221</f>
        <v>第8期</v>
      </c>
      <c r="E279" s="20" t="str">
        <f>[2]自有船应收租金!I221</f>
        <v>2018.10.13-2018.10.28</v>
      </c>
      <c r="F279" s="34">
        <f>[2]自有船应收租金!V221</f>
        <v>85225</v>
      </c>
      <c r="G279" s="20" t="str">
        <f>[2]自有船应收租金!AA221</f>
        <v>已收</v>
      </c>
      <c r="H279" s="20" t="e">
        <f>IF([2]自有船应收租金!AB221="","",[2]自有船应收租金!AB221)</f>
        <v>#REF!</v>
      </c>
      <c r="I279" s="29" t="str">
        <f>[2]自有船应收租金!Y221</f>
        <v>2018.10.15</v>
      </c>
    </row>
    <row r="280" spans="2:9" s="19" customFormat="1" ht="12" customHeight="1">
      <c r="B280" s="20" t="str">
        <f>[2]自有船应收租金!B222</f>
        <v>ACACIA ARIES</v>
      </c>
      <c r="C280" s="20" t="str">
        <f>[2]自有船应收租金!C222</f>
        <v>SCP</v>
      </c>
      <c r="D280" s="20" t="str">
        <f>[2]自有船应收租金!F222</f>
        <v>第3期</v>
      </c>
      <c r="E280" s="20" t="str">
        <f>[2]自有船应收租金!I222</f>
        <v>2018.10.13-2018.10.28</v>
      </c>
      <c r="F280" s="34">
        <f>[2]自有船应收租金!V222</f>
        <v>75075</v>
      </c>
      <c r="G280" s="20" t="str">
        <f>[2]自有船应收租金!AA222</f>
        <v>已收</v>
      </c>
      <c r="H280" s="20" t="e">
        <f>IF([2]自有船应收租金!AB222="","",[2]自有船应收租金!AB222)</f>
        <v>#REF!</v>
      </c>
      <c r="I280" s="29" t="str">
        <f>[2]自有船应收租金!Y222</f>
        <v>2018.10.16</v>
      </c>
    </row>
    <row r="281" spans="2:9" s="19" customFormat="1" ht="12" customHeight="1">
      <c r="B281" s="20" t="str">
        <f>[2]自有船应收租金!B223</f>
        <v xml:space="preserve">Heung-A Jakarta </v>
      </c>
      <c r="C281" s="20" t="str">
        <f>[2]自有船应收租金!C223</f>
        <v>Heung-A</v>
      </c>
      <c r="D281" s="20" t="str">
        <f>[2]自有船应收租金!F223</f>
        <v>第12期</v>
      </c>
      <c r="E281" s="20" t="str">
        <f>[2]自有船应收租金!I223</f>
        <v>2018.10.16-2018.10.31</v>
      </c>
      <c r="F281" s="34">
        <f>[2]自有船应收租金!V223</f>
        <v>88668.75</v>
      </c>
      <c r="G281" s="20" t="str">
        <f>[2]自有船应收租金!AA223</f>
        <v>已收</v>
      </c>
      <c r="H281" s="20" t="e">
        <f>IF([2]自有船应收租金!AB223="","",[2]自有船应收租金!AB223)</f>
        <v>#REF!</v>
      </c>
      <c r="I281" s="29" t="str">
        <f>[2]自有船应收租金!Y223</f>
        <v>2018.10.19</v>
      </c>
    </row>
    <row r="282" spans="2:9" s="19" customFormat="1" ht="12">
      <c r="B282" s="20" t="str">
        <f>[2]自有船应收租金!B224</f>
        <v>Heung-A Singapore</v>
      </c>
      <c r="C282" s="20" t="str">
        <f>[2]自有船应收租金!C224</f>
        <v>SKR</v>
      </c>
      <c r="D282" s="20" t="str">
        <f>[2]自有船应收租金!F224</f>
        <v>final</v>
      </c>
      <c r="E282" s="20" t="str">
        <f>[2]自有船应收租金!I224</f>
        <v>2018.10.09-2018.10.11</v>
      </c>
      <c r="F282" s="34">
        <f>[2]自有船应收租金!V224</f>
        <v>-1387.2456000000047</v>
      </c>
      <c r="G282" s="20" t="str">
        <f>[2]自有船应收租金!AA224</f>
        <v>待收</v>
      </c>
      <c r="H282" s="20" t="e">
        <f>IF([2]自有船应收租金!AB224="","",[2]自有船应收租金!AB224)</f>
        <v>#REF!</v>
      </c>
      <c r="I282" s="20" t="e">
        <f>[2]自有船应收租金!Y224</f>
        <v>#REF!</v>
      </c>
    </row>
    <row r="283" spans="2:9" s="19" customFormat="1" ht="12" customHeight="1">
      <c r="B283" s="20" t="str">
        <f>[2]自有船应收租金!B225</f>
        <v>ACACIA MAKOTO</v>
      </c>
      <c r="C283" s="20" t="str">
        <f>[2]自有船应收租金!C225</f>
        <v>STM</v>
      </c>
      <c r="D283" s="20" t="str">
        <f>[2]自有船应收租金!F225</f>
        <v>第9期</v>
      </c>
      <c r="E283" s="20" t="str">
        <f>[2]自有船应收租金!I225</f>
        <v>2018.10.27-2018.11.11</v>
      </c>
      <c r="F283" s="34">
        <f>[2]自有船应收租金!V225</f>
        <v>91200</v>
      </c>
      <c r="G283" s="20" t="str">
        <f>[2]自有船应收租金!AA225</f>
        <v>已收</v>
      </c>
      <c r="H283" s="20" t="e">
        <f>IF([2]自有船应收租金!AB225="","",[2]自有船应收租金!AB225)</f>
        <v>#REF!</v>
      </c>
      <c r="I283" s="29" t="str">
        <f>[2]自有船应收租金!Y225</f>
        <v>2018.10.25</v>
      </c>
    </row>
    <row r="284" spans="2:9" s="19" customFormat="1" ht="12" customHeight="1">
      <c r="B284" s="20" t="str">
        <f>[2]自有船应收租金!B226</f>
        <v>OPDR LISBOA</v>
      </c>
      <c r="C284" s="20" t="str">
        <f>[2]自有船应收租金!C226</f>
        <v>MIS</v>
      </c>
      <c r="D284" s="20" t="str">
        <f>[2]自有船应收租金!F226</f>
        <v>第1期</v>
      </c>
      <c r="E284" s="20" t="str">
        <f>[2]自有船应收租金!I226</f>
        <v>2018.10.12-2018.10.27</v>
      </c>
      <c r="F284" s="34">
        <f>[2]自有船应收租金!V226</f>
        <v>179874.65568493149</v>
      </c>
      <c r="G284" s="20" t="str">
        <f>[2]自有船应收租金!AA226</f>
        <v>已收</v>
      </c>
      <c r="H284" s="20" t="e">
        <f>IF([2]自有船应收租金!AB226="","",[2]自有船应收租金!AB226)</f>
        <v>#REF!</v>
      </c>
      <c r="I284" s="29" t="str">
        <f>[2]自有船应收租金!Y226</f>
        <v>2018.10.16</v>
      </c>
    </row>
    <row r="285" spans="2:9" s="19" customFormat="1" ht="12" customHeight="1">
      <c r="B285" s="20" t="str">
        <f>[2]自有船应收租金!B227</f>
        <v>JRS CORVUS</v>
      </c>
      <c r="C285" s="20" t="str">
        <f>[2]自有船应收租金!C227</f>
        <v>ONE</v>
      </c>
      <c r="D285" s="20" t="str">
        <f>[2]自有船应收租金!F227</f>
        <v>第13期</v>
      </c>
      <c r="E285" s="20" t="str">
        <f>[2]自有船应收租金!I227</f>
        <v>2018.10.17-2018.11.01</v>
      </c>
      <c r="F285" s="34">
        <f>[2]自有船应收租金!V227</f>
        <v>82307.106164383556</v>
      </c>
      <c r="G285" s="20" t="str">
        <f>[2]自有船应收租金!AA227</f>
        <v>已收</v>
      </c>
      <c r="H285" s="20" t="e">
        <f>IF([2]自有船应收租金!AB227="","",[2]自有船应收租金!AB227)</f>
        <v>#REF!</v>
      </c>
      <c r="I285" s="29" t="str">
        <f>[2]自有船应收租金!Y227</f>
        <v>2018.10.12</v>
      </c>
    </row>
    <row r="286" spans="2:9" s="19" customFormat="1" ht="12" customHeight="1">
      <c r="B286" s="20" t="str">
        <f>[2]自有船应收租金!B228</f>
        <v>ACACIA VIRGO</v>
      </c>
      <c r="C286" s="20" t="str">
        <f>[2]自有船应收租金!C228</f>
        <v>CMS</v>
      </c>
      <c r="D286" s="20" t="str">
        <f>[2]自有船应收租金!F228</f>
        <v>第1期</v>
      </c>
      <c r="E286" s="20" t="str">
        <f>[2]自有船应收租金!I228</f>
        <v>2018.10.13-2018.10.28</v>
      </c>
      <c r="F286" s="34">
        <f>[2]自有船应收租金!V228</f>
        <v>266089.02616438351</v>
      </c>
      <c r="G286" s="20" t="str">
        <f>[2]自有船应收租金!AA228</f>
        <v>已收</v>
      </c>
      <c r="H286" s="20" t="e">
        <f>IF([2]自有船应收租金!AB228="","",[2]自有船应收租金!AB228)</f>
        <v>#REF!</v>
      </c>
      <c r="I286" s="29" t="str">
        <f>[2]自有船应收租金!Y228</f>
        <v>2018.10.23</v>
      </c>
    </row>
    <row r="287" spans="2:9" s="19" customFormat="1" ht="12" customHeight="1">
      <c r="B287" s="20" t="str">
        <f>[2]自有船应收租金!B229</f>
        <v>ACACIA LEO</v>
      </c>
      <c r="C287" s="20" t="str">
        <f>[2]自有船应收租金!C229</f>
        <v>FESCO</v>
      </c>
      <c r="D287" s="20" t="str">
        <f>[2]自有船应收租金!F229</f>
        <v>第9期</v>
      </c>
      <c r="E287" s="20" t="str">
        <f>[2]自有船应收租金!I229</f>
        <v>2018.10.24-2018.11.08</v>
      </c>
      <c r="F287" s="34">
        <f>[2]自有船应收租金!V229</f>
        <v>87458.91</v>
      </c>
      <c r="G287" s="20" t="str">
        <f>[2]自有船应收租金!AA229</f>
        <v>已收</v>
      </c>
      <c r="H287" s="20" t="e">
        <f>IF([2]自有船应收租金!AB229="","",[2]自有船应收租金!AB229)</f>
        <v>#REF!</v>
      </c>
      <c r="I287" s="29" t="str">
        <f>[2]自有船应收租金!Y229</f>
        <v>2018.10.22</v>
      </c>
    </row>
    <row r="288" spans="2:9" s="19" customFormat="1" ht="12" customHeight="1">
      <c r="B288" s="20" t="str">
        <f>[2]自有船应收租金!B230</f>
        <v>JRS CARINA</v>
      </c>
      <c r="C288" s="20" t="str">
        <f>[2]自有船应收租金!C230</f>
        <v>CCL</v>
      </c>
      <c r="D288" s="20" t="str">
        <f>[2]自有船应收租金!F230</f>
        <v>第9期</v>
      </c>
      <c r="E288" s="20" t="str">
        <f>[2]自有船应收租金!I230</f>
        <v>2018.10.28-2018.11.12</v>
      </c>
      <c r="F288" s="34">
        <f>[2]自有船应收租金!V230</f>
        <v>84516.17</v>
      </c>
      <c r="G288" s="20" t="str">
        <f>[2]自有船应收租金!AA230</f>
        <v>已收</v>
      </c>
      <c r="H288" s="20" t="e">
        <f>IF([2]自有船应收租金!AB230="","",[2]自有船应收租金!AB230)</f>
        <v>#REF!</v>
      </c>
      <c r="I288" s="29" t="str">
        <f>[2]自有船应收租金!Y230</f>
        <v>2018.10.29</v>
      </c>
    </row>
    <row r="289" spans="2:9" s="19" customFormat="1" ht="12" customHeight="1">
      <c r="B289" s="20" t="str">
        <f>[2]自有船应收租金!B231</f>
        <v>ACACIA LIBRA</v>
      </c>
      <c r="C289" s="20" t="str">
        <f>[2]自有船应收租金!C231</f>
        <v>HMM</v>
      </c>
      <c r="D289" s="20" t="str">
        <f>[2]自有船应收租金!F231</f>
        <v>final</v>
      </c>
      <c r="E289" s="20" t="str">
        <f>[2]自有船应收租金!I231</f>
        <v>2018.06.07-2018.06.21</v>
      </c>
      <c r="F289" s="34">
        <f>[2]自有船应收租金!V231</f>
        <v>3925.3500000000004</v>
      </c>
      <c r="G289" s="20" t="str">
        <f>[2]自有船应收租金!AA231</f>
        <v>已收</v>
      </c>
      <c r="H289" s="20" t="e">
        <f>IF([2]自有船应收租金!AB231="","",[2]自有船应收租金!AB231)</f>
        <v>#REF!</v>
      </c>
      <c r="I289" s="29" t="str">
        <f>[2]自有船应收租金!Y231</f>
        <v>2018.10.30</v>
      </c>
    </row>
    <row r="290" spans="2:9" s="19" customFormat="1" ht="12" customHeight="1">
      <c r="B290" s="20" t="str">
        <f>[2]自有船应收租金!B232</f>
        <v>ACACIA MING</v>
      </c>
      <c r="C290" s="20" t="str">
        <f>[2]自有船应收租金!C232</f>
        <v>ONE</v>
      </c>
      <c r="D290" s="20" t="str">
        <f>[2]自有船应收租金!F232</f>
        <v>第12期</v>
      </c>
      <c r="E290" s="20" t="str">
        <f>[2]自有船应收租金!I232</f>
        <v>2018.10.07-2018.10.20</v>
      </c>
      <c r="F290" s="34">
        <f>[2]自有船应收租金!V232</f>
        <v>75184.075342465745</v>
      </c>
      <c r="G290" s="20" t="str">
        <f>[2]自有船应收租金!AA232</f>
        <v>已收</v>
      </c>
      <c r="H290" s="20" t="e">
        <f>IF([2]自有船应收租金!AB232="","",[2]自有船应收租金!AB232)</f>
        <v>#REF!</v>
      </c>
      <c r="I290" s="29" t="str">
        <f>[2]自有船应收租金!Y232</f>
        <v>2018.10.25</v>
      </c>
    </row>
    <row r="291" spans="2:9" s="19" customFormat="1" ht="12" customHeight="1">
      <c r="B291" s="20" t="str">
        <f>[2]自有船应收租金!B233</f>
        <v>ACACIA MING</v>
      </c>
      <c r="C291" s="20" t="str">
        <f>[2]自有船应收租金!C233</f>
        <v>ONE</v>
      </c>
      <c r="D291" s="20" t="str">
        <f>[2]自有船应收租金!F233</f>
        <v>第12期</v>
      </c>
      <c r="E291" s="20" t="str">
        <f>[2]自有船应收租金!I233</f>
        <v>2018.10.20-2018.10.22</v>
      </c>
      <c r="F291" s="34">
        <f>[2]自有船应收租金!V233</f>
        <v>10579.280821917808</v>
      </c>
      <c r="G291" s="20" t="str">
        <f>[2]自有船应收租金!AA233</f>
        <v>已收</v>
      </c>
      <c r="H291" s="20" t="e">
        <f>IF([2]自有船应收租金!AB233="","",[2]自有船应收租金!AB233)</f>
        <v>#REF!</v>
      </c>
      <c r="I291" s="29" t="str">
        <f>[2]自有船应收租金!Y233</f>
        <v>2018.10.25</v>
      </c>
    </row>
    <row r="292" spans="2:9" s="19" customFormat="1" ht="12" customHeight="1">
      <c r="B292" s="20" t="str">
        <f>[2]自有船应收租金!B234</f>
        <v>JRS CORVUS</v>
      </c>
      <c r="C292" s="20" t="str">
        <f>[2]自有船应收租金!C234</f>
        <v>ONE</v>
      </c>
      <c r="D292" s="20" t="str">
        <f>[2]自有船应收租金!F234</f>
        <v>第14期</v>
      </c>
      <c r="E292" s="20" t="str">
        <f>[2]自有船应收租金!I234</f>
        <v>2018.11.01-2018.11.16</v>
      </c>
      <c r="F292" s="34">
        <f>[2]自有船应收租金!V234</f>
        <v>174027.33616438357</v>
      </c>
      <c r="G292" s="20" t="str">
        <f>[2]自有船应收租金!AA234</f>
        <v>已收</v>
      </c>
      <c r="H292" s="20" t="e">
        <f>IF([2]自有船应收租金!AB234="","",[2]自有船应收租金!AB234)</f>
        <v>#REF!</v>
      </c>
      <c r="I292" s="29" t="str">
        <f>[2]自有船应收租金!Y234</f>
        <v>2018.10.29</v>
      </c>
    </row>
    <row r="293" spans="2:9" s="19" customFormat="1" ht="12" customHeight="1">
      <c r="B293" s="20" t="str">
        <f>[2]自有船应收租金!B235</f>
        <v xml:space="preserve">Heung-A Manila </v>
      </c>
      <c r="C293" s="20" t="str">
        <f>[2]自有船应收租金!C235</f>
        <v>STM</v>
      </c>
      <c r="D293" s="20" t="str">
        <f>[2]自有船应收租金!F235</f>
        <v>prefinal</v>
      </c>
      <c r="E293" s="20" t="str">
        <f>[2]自有船应收租金!I235</f>
        <v>2018.09.09-2018.09.13</v>
      </c>
      <c r="F293" s="34">
        <f>[2]自有船应收租金!V235</f>
        <v>-161262.85041666668</v>
      </c>
      <c r="G293" s="20" t="str">
        <f>[2]自有船应收租金!AA235</f>
        <v>已收</v>
      </c>
      <c r="H293" s="20" t="e">
        <f>IF([2]自有船应收租金!AB235="","",[2]自有船应收租金!AB235)</f>
        <v>#REF!</v>
      </c>
      <c r="I293" s="29" t="str">
        <f>[2]自有船应收租金!Y235</f>
        <v>2018.11.01</v>
      </c>
    </row>
    <row r="294" spans="2:9" s="19" customFormat="1" ht="12" customHeight="1">
      <c r="B294" s="20" t="str">
        <f>[2]自有船应收租金!B236</f>
        <v xml:space="preserve">Heung-A Manila </v>
      </c>
      <c r="C294" s="20" t="str">
        <f>[2]自有船应收租金!C236</f>
        <v>STM</v>
      </c>
      <c r="D294" s="20" t="str">
        <f>[2]自有船应收租金!F236</f>
        <v>第1期</v>
      </c>
      <c r="E294" s="20" t="str">
        <f>[2]自有船应收租金!I236</f>
        <v>2018.09.29-2018.10.14</v>
      </c>
      <c r="F294" s="34">
        <f>[2]自有船应收租金!V236</f>
        <v>245678.11000000002</v>
      </c>
      <c r="G294" s="20" t="str">
        <f>[2]自有船应收租金!AA236</f>
        <v>已收</v>
      </c>
      <c r="H294" s="20" t="e">
        <f>IF([2]自有船应收租金!AB236="","",[2]自有船应收租金!AB236)</f>
        <v>#REF!</v>
      </c>
      <c r="I294" s="29" t="str">
        <f>[2]自有船应收租金!Y236</f>
        <v>2018.11.01</v>
      </c>
    </row>
    <row r="295" spans="2:9" s="19" customFormat="1" ht="12" customHeight="1">
      <c r="B295" s="20" t="str">
        <f>[2]自有船应收租金!B237</f>
        <v>ACACIA LIBRA</v>
      </c>
      <c r="C295" s="20" t="str">
        <f>[2]自有船应收租金!C237</f>
        <v>STX PO</v>
      </c>
      <c r="D295" s="20" t="str">
        <f>[2]自有船应收租金!F237</f>
        <v>prefinal2</v>
      </c>
      <c r="E295" s="20" t="str">
        <f>[2]自有船应收租金!I237</f>
        <v>2018.09.22-2018.11.09</v>
      </c>
      <c r="F295" s="34">
        <f>[2]自有船应收租金!V237</f>
        <v>69479.900054794532</v>
      </c>
      <c r="G295" s="20" t="str">
        <f>[2]自有船应收租金!AA237</f>
        <v>已收</v>
      </c>
      <c r="H295" s="20" t="e">
        <f>IF([2]自有船应收租金!AB237="","",[2]自有船应收租金!AB237)</f>
        <v>#REF!</v>
      </c>
      <c r="I295" s="29" t="str">
        <f>[2]自有船应收租金!Y237</f>
        <v>2018.11.14</v>
      </c>
    </row>
    <row r="296" spans="2:9" s="19" customFormat="1" ht="12" customHeight="1">
      <c r="B296" s="20" t="str">
        <f>[2]自有船应收租金!B238</f>
        <v>ACACIA MING</v>
      </c>
      <c r="C296" s="20" t="str">
        <f>[2]自有船应收租金!C238</f>
        <v>ONE</v>
      </c>
      <c r="D296" s="20" t="str">
        <f>[2]自有船应收租金!F238</f>
        <v>第13期</v>
      </c>
      <c r="E296" s="20" t="str">
        <f>[2]自有船应收租金!I238</f>
        <v>2018.10.22-2018.11.06</v>
      </c>
      <c r="F296" s="34">
        <f>[2]自有船应收租金!V238</f>
        <v>60502.216164383557</v>
      </c>
      <c r="G296" s="20" t="str">
        <f>[2]自有船应收租金!AA238</f>
        <v>已收</v>
      </c>
      <c r="H296" s="20" t="e">
        <f>IF([2]自有船应收租金!AB238="","",[2]自有船应收租金!AB238)</f>
        <v>#REF!</v>
      </c>
      <c r="I296" s="29" t="str">
        <f>[2]自有船应收租金!Y238</f>
        <v>2018.10.25</v>
      </c>
    </row>
    <row r="297" spans="2:9" s="19" customFormat="1" ht="12" customHeight="1">
      <c r="B297" s="20" t="str">
        <f>[2]自有船应收租金!B239</f>
        <v>ACACIA MING</v>
      </c>
      <c r="C297" s="20" t="str">
        <f>[2]自有船应收租金!C239</f>
        <v>ONE</v>
      </c>
      <c r="D297" s="20" t="str">
        <f>[2]自有船应收租金!F239</f>
        <v>第13期</v>
      </c>
      <c r="E297" s="20" t="str">
        <f>[2]自有船应收租金!I239</f>
        <v>2018.10.22-2018.11.06</v>
      </c>
      <c r="F297" s="34">
        <f>[2]自有船应收租金!V239</f>
        <v>18842.39</v>
      </c>
      <c r="G297" s="20" t="str">
        <f>[2]自有船应收租金!AA239</f>
        <v>已收</v>
      </c>
      <c r="H297" s="20" t="e">
        <f>IF([2]自有船应收租金!AB239="","",[2]自有船应收租金!AB239)</f>
        <v>#REF!</v>
      </c>
      <c r="I297" s="29" t="str">
        <f>[2]自有船应收租金!Y239</f>
        <v>2018.10.16</v>
      </c>
    </row>
    <row r="298" spans="2:9" s="19" customFormat="1" ht="12" customHeight="1">
      <c r="B298" s="20" t="str">
        <f>[2]自有船应收租金!B240</f>
        <v>ACACIA MING</v>
      </c>
      <c r="C298" s="20" t="str">
        <f>[2]自有船应收租金!C240</f>
        <v>ONE</v>
      </c>
      <c r="D298" s="20" t="str">
        <f>[2]自有船应收租金!F240</f>
        <v>第14期</v>
      </c>
      <c r="E298" s="20" t="str">
        <f>[2]自有船应收租金!I240</f>
        <v>2018.11.06-2018.11.21</v>
      </c>
      <c r="F298" s="34">
        <f>[2]自有船应收租金!V240</f>
        <v>80454.606164383556</v>
      </c>
      <c r="G298" s="20" t="str">
        <f>[2]自有船应收租金!AA240</f>
        <v>已收</v>
      </c>
      <c r="H298" s="20" t="e">
        <f>IF([2]自有船应收租金!AB240="","",[2]自有船应收租金!AB240)</f>
        <v>#REF!</v>
      </c>
      <c r="I298" s="29" t="str">
        <f>[2]自有船应收租金!Y240</f>
        <v>2018.10.30</v>
      </c>
    </row>
    <row r="299" spans="2:9" s="19" customFormat="1" ht="12" customHeight="1">
      <c r="B299" s="20" t="str">
        <f>[2]自有船应收租金!B241</f>
        <v>OPDR LISBOA</v>
      </c>
      <c r="C299" s="20" t="str">
        <f>[2]自有船应收租金!C241</f>
        <v>MIS</v>
      </c>
      <c r="D299" s="20" t="str">
        <f>[2]自有船应收租金!F241</f>
        <v>第2期</v>
      </c>
      <c r="E299" s="20" t="str">
        <f>[2]自有船应收租金!I241</f>
        <v>2018.10.27-2018.11.11</v>
      </c>
      <c r="F299" s="34">
        <f>[2]自有船应收租金!V241</f>
        <v>76036.900684931519</v>
      </c>
      <c r="G299" s="20" t="str">
        <f>[2]自有船应收租金!AA241</f>
        <v>已收</v>
      </c>
      <c r="H299" s="20" t="e">
        <f>IF([2]自有船应收租金!AB241="","",[2]自有船应收租金!AB241)</f>
        <v>#REF!</v>
      </c>
      <c r="I299" s="29" t="str">
        <f>[2]自有船应收租金!Y241</f>
        <v>2018.10.31</v>
      </c>
    </row>
    <row r="300" spans="2:9" s="19" customFormat="1" ht="12" customHeight="1">
      <c r="B300" s="20" t="str">
        <f>[2]自有船应收租金!B242</f>
        <v>ACACIA VIRGO</v>
      </c>
      <c r="C300" s="20" t="str">
        <f>[2]自有船应收租金!C242</f>
        <v>CMS</v>
      </c>
      <c r="D300" s="20" t="str">
        <f>[2]自有船应收租金!F242</f>
        <v>第2期</v>
      </c>
      <c r="E300" s="20" t="str">
        <f>[2]自有船应收租金!I242</f>
        <v>2018.10.28-2018.11.12</v>
      </c>
      <c r="F300" s="34">
        <f>[2]自有船应收租金!V242</f>
        <v>114894.60616438356</v>
      </c>
      <c r="G300" s="20" t="str">
        <f>[2]自有船应收租金!AA242</f>
        <v>已收</v>
      </c>
      <c r="H300" s="20" t="e">
        <f>IF([2]自有船应收租金!AB242="","",[2]自有船应收租金!AB242)</f>
        <v>#REF!</v>
      </c>
      <c r="I300" s="29" t="str">
        <f>[2]自有船应收租金!Y242</f>
        <v>2018.10.26</v>
      </c>
    </row>
    <row r="301" spans="2:9" s="19" customFormat="1" ht="12" customHeight="1">
      <c r="B301" s="20" t="str">
        <f>[2]自有船应收租金!B243</f>
        <v>ACACIA ARIES</v>
      </c>
      <c r="C301" s="20" t="str">
        <f>[2]自有船应收租金!C243</f>
        <v>SCP</v>
      </c>
      <c r="D301" s="20" t="str">
        <f>[2]自有船应收租金!F243</f>
        <v>第4期</v>
      </c>
      <c r="E301" s="20" t="str">
        <f>[2]自有船应收租金!I243</f>
        <v>2018.10.28-2018.11.12</v>
      </c>
      <c r="F301" s="34">
        <f>[2]自有船应收租金!V243</f>
        <v>75075</v>
      </c>
      <c r="G301" s="20" t="str">
        <f>[2]自有船应收租金!AA243</f>
        <v>已收</v>
      </c>
      <c r="H301" s="20" t="e">
        <f>IF([2]自有船应收租金!AB243="","",[2]自有船应收租金!AB243)</f>
        <v>#REF!</v>
      </c>
      <c r="I301" s="29" t="str">
        <f>[2]自有船应收租金!Y243</f>
        <v>2018.11.02</v>
      </c>
    </row>
    <row r="302" spans="2:9" s="19" customFormat="1" ht="12" customHeight="1">
      <c r="B302" s="20" t="str">
        <f>[2]自有船应收租金!B244</f>
        <v xml:space="preserve">Heung-A Jakarta </v>
      </c>
      <c r="C302" s="20" t="str">
        <f>[2]自有船应收租金!C244</f>
        <v>Heung-A</v>
      </c>
      <c r="D302" s="20" t="str">
        <f>[2]自有船应收租金!F244</f>
        <v>第13期</v>
      </c>
      <c r="E302" s="20" t="str">
        <f>[2]自有船应收租金!I244</f>
        <v>2018.10.31-2018.11.15</v>
      </c>
      <c r="F302" s="34">
        <f>[2]自有船应收租金!V244</f>
        <v>87530.79</v>
      </c>
      <c r="G302" s="20" t="str">
        <f>[2]自有船应收租金!AA244</f>
        <v>已收</v>
      </c>
      <c r="H302" s="20" t="e">
        <f>IF([2]自有船应收租金!AB244="","",[2]自有船应收租金!AB244)</f>
        <v>#REF!</v>
      </c>
      <c r="I302" s="29" t="str">
        <f>[2]自有船应收租金!Y244</f>
        <v>2018.11.13</v>
      </c>
    </row>
    <row r="303" spans="2:9" s="19" customFormat="1" ht="12" customHeight="1">
      <c r="B303" s="20" t="str">
        <f>[2]自有船应收租金!B245</f>
        <v>ACACIA TAURUS</v>
      </c>
      <c r="C303" s="20" t="str">
        <f>[2]自有船应收租金!C245</f>
        <v>STM</v>
      </c>
      <c r="D303" s="20" t="str">
        <f>[2]自有船应收租金!F245</f>
        <v>第9期</v>
      </c>
      <c r="E303" s="20" t="str">
        <f>[2]自有船应收租金!I245</f>
        <v>2018.11.04-2018.11.19</v>
      </c>
      <c r="F303" s="34">
        <f>[2]自有船应收租金!V245</f>
        <v>60300.06</v>
      </c>
      <c r="G303" s="20" t="str">
        <f>[2]自有船应收租金!AA245</f>
        <v>已收</v>
      </c>
      <c r="H303" s="20" t="e">
        <f>IF([2]自有船应收租金!AB245="","",[2]自有船应收租金!AB245)</f>
        <v>#REF!</v>
      </c>
      <c r="I303" s="29" t="str">
        <f>[2]自有船应收租金!Y245</f>
        <v>2018.11.01</v>
      </c>
    </row>
    <row r="304" spans="2:9" s="19" customFormat="1" ht="12" customHeight="1">
      <c r="B304" s="20" t="str">
        <f>[2]自有船应收租金!B246</f>
        <v>ACACIA LEO</v>
      </c>
      <c r="C304" s="20" t="str">
        <f>[2]自有船应收租金!C246</f>
        <v>FESCO</v>
      </c>
      <c r="D304" s="20" t="str">
        <f>[2]自有船应收租金!F246</f>
        <v>第10期</v>
      </c>
      <c r="E304" s="20" t="str">
        <f>[2]自有船应收租金!I246</f>
        <v>2018.11.08-2018.11.23</v>
      </c>
      <c r="F304" s="34">
        <f>[2]自有船应收租金!V246</f>
        <v>88722.74</v>
      </c>
      <c r="G304" s="20" t="str">
        <f>[2]自有船应收租金!AA246</f>
        <v>已收</v>
      </c>
      <c r="H304" s="20" t="e">
        <f>IF([2]自有船应收租金!AB246="","",[2]自有船应收租金!AB246)</f>
        <v>#REF!</v>
      </c>
      <c r="I304" s="29" t="str">
        <f>[2]自有船应收租金!Y246</f>
        <v>2018.11.09</v>
      </c>
    </row>
    <row r="305" spans="2:9" s="19" customFormat="1" ht="12" customHeight="1">
      <c r="B305" s="20" t="str">
        <f>[2]自有船应收租金!B247</f>
        <v>CONMAR HAWK</v>
      </c>
      <c r="C305" s="20" t="str">
        <f>[2]自有船应收租金!C247</f>
        <v>CMS</v>
      </c>
      <c r="D305" s="20" t="str">
        <f>[2]自有船应收租金!F247</f>
        <v>第20期</v>
      </c>
      <c r="E305" s="20" t="str">
        <f>[2]自有船应收租金!I247</f>
        <v>2018.11.09-2018.11.24</v>
      </c>
      <c r="F305" s="34">
        <f>[2]自有船应收租金!V247</f>
        <v>79048.715753424651</v>
      </c>
      <c r="G305" s="20" t="str">
        <f>[2]自有船应收租金!AA247</f>
        <v>已收</v>
      </c>
      <c r="H305" s="20" t="e">
        <f>IF([2]自有船应收租金!AB247="","",[2]自有船应收租金!AB247)</f>
        <v>#REF!</v>
      </c>
      <c r="I305" s="29" t="str">
        <f>[2]自有船应收租金!Y247</f>
        <v>2018.11.09</v>
      </c>
    </row>
    <row r="306" spans="2:9" s="19" customFormat="1" ht="12" customHeight="1">
      <c r="B306" s="20" t="str">
        <f>[2]自有船应收租金!B248</f>
        <v>JRS CARINA</v>
      </c>
      <c r="C306" s="20" t="str">
        <f>[2]自有船应收租金!C248</f>
        <v>CCL</v>
      </c>
      <c r="D306" s="20" t="str">
        <f>[2]自有船应收租金!F248</f>
        <v>第10期</v>
      </c>
      <c r="E306" s="20" t="str">
        <f>[2]自有船应收租金!I248</f>
        <v>2018.11.12-2018.11.27</v>
      </c>
      <c r="F306" s="34">
        <f>[2]自有船应收租金!V248</f>
        <v>85225</v>
      </c>
      <c r="G306" s="20" t="str">
        <f>[2]自有船应收租金!AA248</f>
        <v>已收</v>
      </c>
      <c r="H306" s="20" t="e">
        <f>IF([2]自有船应收租金!AB248="","",[2]自有船应收租金!AB248)</f>
        <v>#REF!</v>
      </c>
      <c r="I306" s="29" t="str">
        <f>[2]自有船应收租金!Y248</f>
        <v>2018.11.15</v>
      </c>
    </row>
    <row r="307" spans="2:9" s="19" customFormat="1" ht="12" customHeight="1">
      <c r="B307" s="20" t="str">
        <f>[2]自有船应收租金!B249</f>
        <v>ACACIA LAN</v>
      </c>
      <c r="C307" s="20" t="str">
        <f>[2]自有船应收租金!C249</f>
        <v>Heung-A</v>
      </c>
      <c r="D307" s="20" t="str">
        <f>[2]自有船应收租金!F249</f>
        <v>第13期</v>
      </c>
      <c r="E307" s="20" t="str">
        <f>[2]自有船应收租金!I249</f>
        <v>2018.10.26-2018.11.10</v>
      </c>
      <c r="F307" s="34">
        <f>[2]自有船应收租金!V249</f>
        <v>76750</v>
      </c>
      <c r="G307" s="20" t="str">
        <f>[2]自有船应收租金!AA249</f>
        <v>已收</v>
      </c>
      <c r="H307" s="20" t="e">
        <f>IF([2]自有船应收租金!AB249="","",[2]自有船应收租金!AB249)</f>
        <v>#REF!</v>
      </c>
      <c r="I307" s="29" t="str">
        <f>[2]自有船应收租金!Y249</f>
        <v>2018.11.09</v>
      </c>
    </row>
    <row r="308" spans="2:9" s="19" customFormat="1" ht="12" customHeight="1">
      <c r="B308" s="20" t="str">
        <f>[2]自有船应收租金!B250</f>
        <v>ACACIA TAURUS</v>
      </c>
      <c r="C308" s="20" t="str">
        <f>[2]自有船应收租金!C250</f>
        <v>DYS</v>
      </c>
      <c r="D308" s="20" t="str">
        <f>[2]自有船应收租金!F250</f>
        <v>final</v>
      </c>
      <c r="E308" s="20" t="str">
        <f>[2]自有船应收租金!I250</f>
        <v>2018.04.20-2018.04.24</v>
      </c>
      <c r="F308" s="34">
        <f>[2]自有船应收租金!V250</f>
        <v>2521.9499999999998</v>
      </c>
      <c r="G308" s="20" t="str">
        <f>[2]自有船应收租金!AA250</f>
        <v>已收</v>
      </c>
      <c r="H308" s="20" t="e">
        <f>IF([2]自有船应收租金!AB250="","",[2]自有船应收租金!AB250)</f>
        <v>#REF!</v>
      </c>
      <c r="I308" s="29" t="str">
        <f>[2]自有船应收租金!Y250</f>
        <v>2018.11.05</v>
      </c>
    </row>
    <row r="309" spans="2:9" s="19" customFormat="1" ht="12" customHeight="1">
      <c r="B309" s="20" t="str">
        <f>[2]自有船应收租金!B251</f>
        <v>CONMAR HAWK</v>
      </c>
      <c r="C309" s="20" t="str">
        <f>[2]自有船应收租金!C251</f>
        <v>CMS</v>
      </c>
      <c r="D309" s="20" t="str">
        <f>[2]自有船应收租金!F251</f>
        <v>第21期</v>
      </c>
      <c r="E309" s="20" t="str">
        <f>[2]自有船应收租金!I251</f>
        <v>2018.11.24-2018.12.09</v>
      </c>
      <c r="F309" s="34">
        <f>[2]自有船应收租金!V251</f>
        <v>79048.715753424651</v>
      </c>
      <c r="G309" s="20" t="str">
        <f>[2]自有船应收租金!AA251</f>
        <v>已收</v>
      </c>
      <c r="H309" s="20" t="e">
        <f>IF([2]自有船应收租金!AB251="","",[2]自有船应收租金!AB251)</f>
        <v>#REF!</v>
      </c>
      <c r="I309" s="20" t="str">
        <f>[2]自有船应收租金!Y251</f>
        <v>2018.11.26</v>
      </c>
    </row>
    <row r="310" spans="2:9" s="19" customFormat="1" ht="12" customHeight="1">
      <c r="B310" s="20" t="str">
        <f>[2]自有船应收租金!B252</f>
        <v>ACACIA VIRGO</v>
      </c>
      <c r="C310" s="20" t="str">
        <f>[2]自有船应收租金!C252</f>
        <v>CMS</v>
      </c>
      <c r="D310" s="20" t="str">
        <f>[2]自有船应收租金!F252</f>
        <v>第3期</v>
      </c>
      <c r="E310" s="20" t="str">
        <f>[2]自有船应收租金!I252</f>
        <v>2018.11.12-2018.11.27</v>
      </c>
      <c r="F310" s="34">
        <f>[2]自有船应收租金!V252</f>
        <v>114894.60616438356</v>
      </c>
      <c r="G310" s="20" t="str">
        <f>[2]自有船应收租金!AA252</f>
        <v>已收</v>
      </c>
      <c r="H310" s="20" t="e">
        <f>IF([2]自有船应收租金!AB252="","",[2]自有船应收租金!AB252)</f>
        <v>#REF!</v>
      </c>
      <c r="I310" s="29" t="str">
        <f>[2]自有船应收租金!Y252</f>
        <v>2018.11.08</v>
      </c>
    </row>
    <row r="311" spans="2:9" s="19" customFormat="1" ht="12" customHeight="1">
      <c r="B311" s="20" t="str">
        <f>[2]自有船应收租金!B253</f>
        <v xml:space="preserve">Heung-A Manila </v>
      </c>
      <c r="C311" s="20" t="str">
        <f>[2]自有船应收租金!C253</f>
        <v>STM</v>
      </c>
      <c r="D311" s="20" t="str">
        <f>[2]自有船应收租金!F253</f>
        <v>第2期</v>
      </c>
      <c r="E311" s="20" t="str">
        <f>[2]自有船应收租金!I253</f>
        <v>2018.10.14-2018.10.29</v>
      </c>
      <c r="F311" s="34">
        <f>[2]自有船应收租金!V253</f>
        <v>82027.5</v>
      </c>
      <c r="G311" s="20" t="str">
        <f>[2]自有船应收租金!AA253</f>
        <v>已收</v>
      </c>
      <c r="H311" s="20" t="e">
        <f>IF([2]自有船应收租金!AB253="","",[2]自有船应收租金!AB253)</f>
        <v>#REF!</v>
      </c>
      <c r="I311" s="29" t="str">
        <f>[2]自有船应收租金!Y253</f>
        <v>2018.11.08</v>
      </c>
    </row>
    <row r="312" spans="2:9" s="19" customFormat="1" ht="12" customHeight="1">
      <c r="B312" s="20" t="str">
        <f>[2]自有船应收租金!B254</f>
        <v>OPDR LISBOA</v>
      </c>
      <c r="C312" s="20" t="str">
        <f>[2]自有船应收租金!C254</f>
        <v>MIS</v>
      </c>
      <c r="D312" s="20" t="str">
        <f>[2]自有船应收租金!F254</f>
        <v>第3期</v>
      </c>
      <c r="E312" s="20" t="str">
        <f>[2]自有船应收租金!I254</f>
        <v>2018.11.11-2018.11.26</v>
      </c>
      <c r="F312" s="34">
        <f>[2]自有船应收租金!V254</f>
        <v>76036.900684931519</v>
      </c>
      <c r="G312" s="20" t="str">
        <f>[2]自有船应收租金!AA254</f>
        <v>已收</v>
      </c>
      <c r="H312" s="20" t="e">
        <f>IF([2]自有船应收租金!AB254="","",[2]自有船应收租金!AB254)</f>
        <v>#REF!</v>
      </c>
      <c r="I312" s="29" t="str">
        <f>[2]自有船应收租金!Y254</f>
        <v>2018.11.09</v>
      </c>
    </row>
    <row r="313" spans="2:9" s="19" customFormat="1" ht="12" customHeight="1">
      <c r="B313" s="20" t="str">
        <f>[2]自有船应收租金!B255</f>
        <v>Heung-A Singapore</v>
      </c>
      <c r="C313" s="20" t="str">
        <f>[2]自有船应收租金!C255</f>
        <v>STM</v>
      </c>
      <c r="D313" s="20" t="str">
        <f>[2]自有船应收租金!F255</f>
        <v>第1期</v>
      </c>
      <c r="E313" s="20" t="str">
        <f>[2]自有船应收租金!I255</f>
        <v>2018.10.20-2018.11.04</v>
      </c>
      <c r="F313" s="34">
        <f>[2]自有船应收租金!V255</f>
        <v>204650.3</v>
      </c>
      <c r="G313" s="20" t="str">
        <f>[2]自有船应收租金!AA255</f>
        <v>已收</v>
      </c>
      <c r="H313" s="20" t="e">
        <f>IF([2]自有船应收租金!AB255="","",[2]自有船应收租金!AB255)</f>
        <v>#REF!</v>
      </c>
      <c r="I313" s="29" t="str">
        <f>[2]自有船应收租金!Y255</f>
        <v>2018.11.16</v>
      </c>
    </row>
    <row r="314" spans="2:9" s="19" customFormat="1" ht="12" customHeight="1">
      <c r="B314" s="20" t="str">
        <f>[2]自有船应收租金!B256</f>
        <v>ACACIA LAN</v>
      </c>
      <c r="C314" s="20" t="str">
        <f>[2]自有船应收租金!C256</f>
        <v>ONE</v>
      </c>
      <c r="D314" s="20" t="str">
        <f>[2]自有船应收租金!F256</f>
        <v>final</v>
      </c>
      <c r="E314" s="20" t="str">
        <f>[2]自有船应收租金!I256</f>
        <v>2018.04.26-2018.04.29</v>
      </c>
      <c r="F314" s="34">
        <f>[2]自有船应收租金!V256</f>
        <v>1028.3800000000001</v>
      </c>
      <c r="G314" s="20" t="str">
        <f>[2]自有船应收租金!AA256</f>
        <v>已收</v>
      </c>
      <c r="H314" s="20" t="e">
        <f>IF([2]自有船应收租金!AB256="","",[2]自有船应收租金!AB256)</f>
        <v>#REF!</v>
      </c>
      <c r="I314" s="20" t="str">
        <f>[2]自有船应收租金!Y256</f>
        <v>2018.11.28</v>
      </c>
    </row>
    <row r="315" spans="2:9" s="19" customFormat="1" ht="12" customHeight="1">
      <c r="B315" s="20" t="str">
        <f>[2]自有船应收租金!B257</f>
        <v>ACACIA MAKOTO</v>
      </c>
      <c r="C315" s="20" t="str">
        <f>[2]自有船应收租金!C257</f>
        <v>STM</v>
      </c>
      <c r="D315" s="20" t="str">
        <f>[2]自有船应收租金!F257</f>
        <v>第10期</v>
      </c>
      <c r="E315" s="20" t="str">
        <f>[2]自有船应收租金!I257</f>
        <v>2018.11.11-2018.11.26</v>
      </c>
      <c r="F315" s="34">
        <f>[2]自有船应收租金!V257</f>
        <v>90908.53</v>
      </c>
      <c r="G315" s="20" t="str">
        <f>[2]自有船应收租金!AA257</f>
        <v>已收</v>
      </c>
      <c r="H315" s="20" t="e">
        <f>IF([2]自有船应收租金!AB257="","",[2]自有船应收租金!AB257)</f>
        <v>#REF!</v>
      </c>
      <c r="I315" s="29" t="str">
        <f>[2]自有船应收租金!Y257</f>
        <v>2018.11.08</v>
      </c>
    </row>
    <row r="316" spans="2:9" s="19" customFormat="1" ht="12" customHeight="1">
      <c r="B316" s="20" t="str">
        <f>[2]自有船应收租金!B258</f>
        <v>ACACIA MING</v>
      </c>
      <c r="C316" s="20" t="str">
        <f>[2]自有船应收租金!C258</f>
        <v>ONE</v>
      </c>
      <c r="D316" s="20" t="str">
        <f>[2]自有船应收租金!F258</f>
        <v>第15期</v>
      </c>
      <c r="E316" s="20" t="str">
        <f>[2]自有船应收租金!I258</f>
        <v>2018.11.21-2018.12.06</v>
      </c>
      <c r="F316" s="34">
        <f>[2]自有船应收租金!V258</f>
        <v>88269.116164383551</v>
      </c>
      <c r="G316" s="20" t="str">
        <f>[2]自有船应收租金!AA258</f>
        <v>已收</v>
      </c>
      <c r="H316" s="20" t="e">
        <f>IF([2]自有船应收租金!AB258="","",[2]自有船应收租金!AB258)</f>
        <v>#REF!</v>
      </c>
      <c r="I316" s="29" t="str">
        <f>[2]自有船应收租金!Y258</f>
        <v>2018.11.15</v>
      </c>
    </row>
    <row r="317" spans="2:9" s="19" customFormat="1" ht="12" customHeight="1">
      <c r="B317" s="20" t="str">
        <f>[2]自有船应收租金!B259</f>
        <v>JRS CORVUS</v>
      </c>
      <c r="C317" s="20" t="str">
        <f>[2]自有船应收租金!C259</f>
        <v>ONE</v>
      </c>
      <c r="D317" s="20" t="str">
        <f>[2]自有船应收租金!F259</f>
        <v>第15期</v>
      </c>
      <c r="E317" s="20" t="str">
        <f>[2]自有船应收租金!I259</f>
        <v>2018.11.16-2018.12.01</v>
      </c>
      <c r="F317" s="34">
        <f>[2]自有船应收租金!V259</f>
        <v>79344.606164383556</v>
      </c>
      <c r="G317" s="20" t="str">
        <f>[2]自有船应收租金!AA259</f>
        <v>已收</v>
      </c>
      <c r="H317" s="20" t="e">
        <f>IF([2]自有船应收租金!AB259="","",[2]自有船应收租金!AB259)</f>
        <v>#REF!</v>
      </c>
      <c r="I317" s="29" t="str">
        <f>[2]自有船应收租金!Y259</f>
        <v>2018.11.15</v>
      </c>
    </row>
    <row r="318" spans="2:9" s="19" customFormat="1" ht="12" customHeight="1">
      <c r="B318" s="20" t="str">
        <f>[2]自有船应收租金!B260</f>
        <v>ACACIA ARIES</v>
      </c>
      <c r="C318" s="20" t="str">
        <f>[2]自有船应收租金!C260</f>
        <v>SCP</v>
      </c>
      <c r="D318" s="20" t="str">
        <f>[2]自有船应收租金!F260</f>
        <v>第5期</v>
      </c>
      <c r="E318" s="20" t="str">
        <f>[2]自有船应收租金!I260</f>
        <v>2018.11.12-2018.11.27</v>
      </c>
      <c r="F318" s="34">
        <f>[2]自有船应收租金!V260</f>
        <v>45075</v>
      </c>
      <c r="G318" s="20" t="str">
        <f>[2]自有船应收租金!AA260</f>
        <v>已收</v>
      </c>
      <c r="H318" s="20" t="e">
        <f>IF([2]自有船应收租金!AB260="","",[2]自有船应收租金!AB260)</f>
        <v>#REF!</v>
      </c>
      <c r="I318" s="20" t="str">
        <f>[2]自有船应收租金!Y260</f>
        <v>2018.11.26</v>
      </c>
    </row>
    <row r="319" spans="2:9" s="19" customFormat="1" ht="12" customHeight="1">
      <c r="B319" s="20" t="str">
        <f>[2]自有船应收租金!B261</f>
        <v xml:space="preserve">Heung-A Jakarta </v>
      </c>
      <c r="C319" s="20" t="str">
        <f>[2]自有船应收租金!C261</f>
        <v>Heung-A</v>
      </c>
      <c r="D319" s="20" t="str">
        <f>[2]自有船应收租金!F261</f>
        <v>第14期</v>
      </c>
      <c r="E319" s="20" t="str">
        <f>[2]自有船应收租金!I261</f>
        <v>2018.11.15-2018.11.30</v>
      </c>
      <c r="F319" s="34">
        <f>[2]自有船应收租金!V261</f>
        <v>88668.75</v>
      </c>
      <c r="G319" s="20" t="str">
        <f>[2]自有船应收租金!AA261</f>
        <v>已收</v>
      </c>
      <c r="H319" s="20" t="e">
        <f>IF([2]自有船应收租金!AB261="","",[2]自有船应收租金!AB261)</f>
        <v>#REF!</v>
      </c>
      <c r="I319" s="20" t="str">
        <f>[2]自有船应收租金!Y261</f>
        <v>2018.11.23</v>
      </c>
    </row>
    <row r="320" spans="2:9" s="19" customFormat="1" ht="12" customHeight="1">
      <c r="B320" s="20" t="str">
        <f>[2]自有船应收租金!B262</f>
        <v>ACACIA LEO</v>
      </c>
      <c r="C320" s="20" t="str">
        <f>[2]自有船应收租金!C262</f>
        <v>FESCO</v>
      </c>
      <c r="D320" s="20" t="str">
        <f>[2]自有船应收租金!F262</f>
        <v>第11期</v>
      </c>
      <c r="E320" s="20" t="str">
        <f>[2]自有船应收租金!I262</f>
        <v>2018.11.23-2018.12.08</v>
      </c>
      <c r="F320" s="34">
        <f>[2]自有船应收租金!V262</f>
        <v>89150</v>
      </c>
      <c r="G320" s="20" t="str">
        <f>[2]自有船应收租金!AA262</f>
        <v>已收</v>
      </c>
      <c r="H320" s="20" t="e">
        <f>IF([2]自有船应收租金!AB262="","",[2]自有船应收租金!AB262)</f>
        <v>#REF!</v>
      </c>
      <c r="I320" s="20" t="str">
        <f>[2]自有船应收租金!Y262</f>
        <v>2018.11.21</v>
      </c>
    </row>
    <row r="321" spans="2:9" s="19" customFormat="1" ht="12" customHeight="1">
      <c r="B321" s="20" t="str">
        <f>[2]自有船应收租金!B263</f>
        <v>ACACIA LAN</v>
      </c>
      <c r="C321" s="20" t="str">
        <f>[2]自有船应收租金!C263</f>
        <v>Heung-A</v>
      </c>
      <c r="D321" s="20" t="str">
        <f>[2]自有船应收租金!F263</f>
        <v>第14期</v>
      </c>
      <c r="E321" s="20" t="str">
        <f>[2]自有船应收租金!I263</f>
        <v>2018.11.10-2018.11.25</v>
      </c>
      <c r="F321" s="34">
        <f>[2]自有船应收租金!V263</f>
        <v>76750</v>
      </c>
      <c r="G321" s="20" t="str">
        <f>[2]自有船应收租金!AA263</f>
        <v>已收</v>
      </c>
      <c r="H321" s="20" t="e">
        <f>IF([2]自有船应收租金!AB263="","",[2]自有船应收租金!AB263)</f>
        <v>#REF!</v>
      </c>
      <c r="I321" s="20" t="str">
        <f>[2]自有船应收租金!Y263</f>
        <v>2018.11.21</v>
      </c>
    </row>
    <row r="322" spans="2:9" s="19" customFormat="1" ht="12" customHeight="1">
      <c r="B322" s="20" t="str">
        <f>[2]自有船应收租金!B264</f>
        <v>ACACIA TAURUS</v>
      </c>
      <c r="C322" s="20" t="str">
        <f>[2]自有船应收租金!C264</f>
        <v>STM</v>
      </c>
      <c r="D322" s="20" t="str">
        <f>[2]自有船应收租金!F264</f>
        <v>第10期</v>
      </c>
      <c r="E322" s="20" t="str">
        <f>[2]自有船应收租金!I264</f>
        <v>2018.11.19-2018.12.04</v>
      </c>
      <c r="F322" s="34">
        <f>[2]自有船应收租金!V264</f>
        <v>60061.54</v>
      </c>
      <c r="G322" s="20" t="str">
        <f>[2]自有船应收租金!AA264</f>
        <v>已收</v>
      </c>
      <c r="H322" s="20" t="e">
        <f>IF([2]自有船应收租金!AB264="","",[2]自有船应收租金!AB264)</f>
        <v>#REF!</v>
      </c>
      <c r="I322" s="20" t="str">
        <f>[2]自有船应收租金!Y264</f>
        <v>2018.11.22</v>
      </c>
    </row>
    <row r="323" spans="2:9" s="19" customFormat="1" ht="12" customHeight="1">
      <c r="B323" s="20" t="str">
        <f>[2]自有船应收租金!B265</f>
        <v>JRS CARINA</v>
      </c>
      <c r="C323" s="20" t="str">
        <f>[2]自有船应收租金!C265</f>
        <v>CCL</v>
      </c>
      <c r="D323" s="20" t="str">
        <f>[2]自有船应收租金!F265</f>
        <v>第11期</v>
      </c>
      <c r="E323" s="20" t="str">
        <f>[2]自有船应收租金!I265</f>
        <v>2018.11.27-2018.11.30</v>
      </c>
      <c r="F323" s="34">
        <f>[2]自有船应收租金!V265</f>
        <v>16571.689999999999</v>
      </c>
      <c r="G323" s="20" t="str">
        <f>[2]自有船应收租金!AA265</f>
        <v>已收</v>
      </c>
      <c r="H323" s="20" t="e">
        <f>IF([2]自有船应收租金!AB265="","",[2]自有船应收租金!AB265)</f>
        <v>#REF!</v>
      </c>
      <c r="I323" s="20" t="str">
        <f>[2]自有船应收租金!Y265</f>
        <v>2018.11.30</v>
      </c>
    </row>
    <row r="324" spans="2:9" s="19" customFormat="1" ht="12" customHeight="1">
      <c r="B324" s="20" t="str">
        <f>[2]自有船应收租金!B266</f>
        <v>JRS CARINA</v>
      </c>
      <c r="C324" s="20" t="str">
        <f>[2]自有船应收租金!C266</f>
        <v>CCL</v>
      </c>
      <c r="D324" s="20" t="str">
        <f>[2]自有船应收租金!F266</f>
        <v>第11期</v>
      </c>
      <c r="E324" s="20" t="str">
        <f>[2]自有船应收租金!I266</f>
        <v>2018.11.30-2018.12.12</v>
      </c>
      <c r="F324" s="34">
        <f>[2]自有船应收租金!V266</f>
        <v>58820</v>
      </c>
      <c r="G324" s="20" t="str">
        <f>[2]自有船应收租金!AA266</f>
        <v>已收</v>
      </c>
      <c r="H324" s="20" t="e">
        <f>IF([2]自有船应收租金!AB266="","",[2]自有船应收租金!AB266)</f>
        <v>#REF!</v>
      </c>
      <c r="I324" s="20" t="str">
        <f>[2]自有船应收租金!Y266</f>
        <v>2018.11.30</v>
      </c>
    </row>
    <row r="325" spans="2:9" s="19" customFormat="1" ht="12" customHeight="1">
      <c r="B325" s="20" t="str">
        <f>[2]自有船应收租金!B267</f>
        <v>ACACIA LAN</v>
      </c>
      <c r="C325" s="20" t="str">
        <f>[2]自有船应收租金!C267</f>
        <v>Heung-A</v>
      </c>
      <c r="D325" s="20" t="str">
        <f>[2]自有船应收租金!F267</f>
        <v>第15期</v>
      </c>
      <c r="E325" s="20" t="str">
        <f>[2]自有船应收租金!I267</f>
        <v>2018.11.25-2018.11.29</v>
      </c>
      <c r="F325" s="34">
        <f>[2]自有船应收租金!V267</f>
        <v>20466.666666666664</v>
      </c>
      <c r="G325" s="20" t="str">
        <f>[2]自有船应收租金!AA267</f>
        <v>已收</v>
      </c>
      <c r="H325" s="20">
        <f>IF([2]自有船应收租金!AB267="","",[2]自有船应收租金!AB267)</f>
        <v>50</v>
      </c>
      <c r="I325" s="20" t="str">
        <f>[2]自有船应收租金!Y267</f>
        <v>2018.12.06</v>
      </c>
    </row>
    <row r="326" spans="2:9" s="19" customFormat="1" ht="12" customHeight="1">
      <c r="B326" s="20" t="str">
        <f>[2]自有船应收租金!B268</f>
        <v>ACACIA LAN</v>
      </c>
      <c r="C326" s="20" t="str">
        <f>[2]自有船应收租金!C268</f>
        <v>Heung-A</v>
      </c>
      <c r="D326" s="20" t="str">
        <f>[2]自有船应收租金!F268</f>
        <v>第15期</v>
      </c>
      <c r="E326" s="20" t="str">
        <f>[2]自有船应收租金!I268</f>
        <v>2018.11.29-2018.12.10</v>
      </c>
      <c r="F326" s="34">
        <f>[2]自有船应收租金!V268</f>
        <v>50920.833333333328</v>
      </c>
      <c r="G326" s="20" t="str">
        <f>[2]自有船应收租金!AA268</f>
        <v>已收</v>
      </c>
      <c r="H326" s="20">
        <f>IF([2]自有船应收租金!AB268="","",[2]自有船应收租金!AB268)</f>
        <v>50</v>
      </c>
      <c r="I326" s="20" t="str">
        <f>[2]自有船应收租金!Y268</f>
        <v>2018.12.06</v>
      </c>
    </row>
    <row r="327" spans="2:9" s="19" customFormat="1" ht="12" customHeight="1">
      <c r="B327" s="20" t="str">
        <f>[2]自有船应收租金!B269</f>
        <v>Heung-A Singapore</v>
      </c>
      <c r="C327" s="20" t="str">
        <f>[2]自有船应收租金!C269</f>
        <v>STM</v>
      </c>
      <c r="D327" s="20" t="str">
        <f>[2]自有船应收租金!F269</f>
        <v>prefinal</v>
      </c>
      <c r="E327" s="20" t="str">
        <f>[2]自有船应收租金!I269</f>
        <v>2018.11.04-2018.11.18</v>
      </c>
      <c r="F327" s="34">
        <f>[2]自有船应收租金!V269</f>
        <v>-5339.4894541666581</v>
      </c>
      <c r="G327" s="20" t="str">
        <f>[2]自有船应收租金!AA269</f>
        <v>已收</v>
      </c>
      <c r="H327" s="20" t="e">
        <f>IF([2]自有船应收租金!AB269="","",[2]自有船应收租金!AB269)</f>
        <v>#REF!</v>
      </c>
      <c r="I327" s="20" t="str">
        <f>[2]自有船应收租金!Y269</f>
        <v>2018.11.30</v>
      </c>
    </row>
    <row r="328" spans="2:9" s="19" customFormat="1" ht="12" customHeight="1">
      <c r="B328" s="20" t="str">
        <f>[2]自有船应收租金!B270</f>
        <v>ACACIA MAKOTO</v>
      </c>
      <c r="C328" s="20" t="str">
        <f>[2]自有船应收租金!C270</f>
        <v>STM</v>
      </c>
      <c r="D328" s="20" t="str">
        <f>[2]自有船应收租金!F270</f>
        <v>第11期</v>
      </c>
      <c r="E328" s="20" t="str">
        <f>[2]自有船应收租金!I270</f>
        <v>2018.11.26-2018.12.11</v>
      </c>
      <c r="F328" s="34">
        <f>[2]自有船应收租金!V270</f>
        <v>87793.37</v>
      </c>
      <c r="G328" s="20" t="str">
        <f>[2]自有船应收租金!AA270</f>
        <v>已收</v>
      </c>
      <c r="H328" s="20" t="e">
        <f>IF([2]自有船应收租金!AB270="","",[2]自有船应收租金!AB270)</f>
        <v>#REF!</v>
      </c>
      <c r="I328" s="20" t="str">
        <f>[2]自有船应收租金!Y270</f>
        <v>2018.11.30</v>
      </c>
    </row>
    <row r="329" spans="2:9" s="19" customFormat="1" ht="12" customHeight="1">
      <c r="B329" s="20" t="str">
        <f>[2]自有船应收租金!B271</f>
        <v>ACACIA VIRGO</v>
      </c>
      <c r="C329" s="20" t="str">
        <f>[2]自有船应收租金!C271</f>
        <v>CMS</v>
      </c>
      <c r="D329" s="20" t="str">
        <f>[2]自有船应收租金!F271</f>
        <v>第4期</v>
      </c>
      <c r="E329" s="20" t="str">
        <f>[2]自有船应收租金!I271</f>
        <v>2018.11.27-2018.12.12</v>
      </c>
      <c r="F329" s="34">
        <f>[2]自有船应收租金!V271</f>
        <v>116338.35616438356</v>
      </c>
      <c r="G329" s="20" t="str">
        <f>[2]自有船应收租金!AA271</f>
        <v>已收</v>
      </c>
      <c r="H329" s="20" t="e">
        <f>IF([2]自有船应收租金!AB271="","",[2]自有船应收租金!AB271)</f>
        <v>#REF!</v>
      </c>
      <c r="I329" s="20" t="str">
        <f>[2]自有船应收租金!Y271</f>
        <v>2018.11.26</v>
      </c>
    </row>
    <row r="330" spans="2:9" s="19" customFormat="1" ht="12" customHeight="1">
      <c r="B330" s="20" t="str">
        <f>[2]自有船应收租金!B272</f>
        <v>OPDR LISBOA</v>
      </c>
      <c r="C330" s="20" t="str">
        <f>[2]自有船应收租金!C272</f>
        <v>MIS</v>
      </c>
      <c r="D330" s="20" t="str">
        <f>[2]自有船应收租金!F272</f>
        <v>第4期</v>
      </c>
      <c r="E330" s="20" t="str">
        <f>[2]自有船应收租金!I272</f>
        <v>2018.11.26-2018.12.11</v>
      </c>
      <c r="F330" s="34">
        <f>[2]自有船应收租金!V272</f>
        <v>76036.900684931519</v>
      </c>
      <c r="G330" s="20" t="str">
        <f>[2]自有船应收租金!AA272</f>
        <v>已收</v>
      </c>
      <c r="H330" s="20" t="e">
        <f>IF([2]自有船应收租金!AB272="","",[2]自有船应收租金!AB272)</f>
        <v>#REF!</v>
      </c>
      <c r="I330" s="29" t="str">
        <f>[2]自有船应收租金!Y272</f>
        <v>2018.11.28</v>
      </c>
    </row>
    <row r="331" spans="2:9" s="19" customFormat="1" ht="12" customHeight="1">
      <c r="B331" s="20" t="str">
        <f>[2]自有船应收租金!B273</f>
        <v>ACACIA ARIES</v>
      </c>
      <c r="C331" s="20" t="str">
        <f>[2]自有船应收租金!C273</f>
        <v>SCP</v>
      </c>
      <c r="D331" s="20" t="str">
        <f>[2]自有船应收租金!F273</f>
        <v>第6期</v>
      </c>
      <c r="E331" s="20" t="str">
        <f>[2]自有船应收租金!I273</f>
        <v>2018.11.27-2018.12.12</v>
      </c>
      <c r="F331" s="34">
        <f>[2]自有船应收租金!V273</f>
        <v>8613.75</v>
      </c>
      <c r="G331" s="20" t="str">
        <f>[2]自有船应收租金!AA273</f>
        <v>已收</v>
      </c>
      <c r="H331" s="20">
        <f>IF([2]自有船应收租金!AB273="","",[2]自有船应收租金!AB273)</f>
        <v>50</v>
      </c>
      <c r="I331" s="20" t="str">
        <f>[2]自有船应收租金!Y273</f>
        <v>2018.12.04</v>
      </c>
    </row>
    <row r="332" spans="2:9" s="19" customFormat="1" ht="12" customHeight="1">
      <c r="B332" s="20" t="str">
        <f>[2]自有船应收租金!B274</f>
        <v xml:space="preserve">Heung-A Manila </v>
      </c>
      <c r="C332" s="20" t="str">
        <f>[2]自有船应收租金!C274</f>
        <v>STM</v>
      </c>
      <c r="D332" s="20" t="str">
        <f>[2]自有船应收租金!F274</f>
        <v>prefinal</v>
      </c>
      <c r="E332" s="20" t="str">
        <f>[2]自有船应收租金!I274</f>
        <v>2018.10.29-2018.11.06</v>
      </c>
      <c r="F332" s="34">
        <f>[2]自有船应收租金!V274</f>
        <v>-84704.41750000001</v>
      </c>
      <c r="G332" s="20" t="str">
        <f>[2]自有船应收租金!AA274</f>
        <v>已收</v>
      </c>
      <c r="H332" s="20" t="e">
        <f>IF([2]自有船应收租金!AB274="","",[2]自有船应收租金!AB274)</f>
        <v>#REF!</v>
      </c>
      <c r="I332" s="29" t="str">
        <f>[2]自有船应收租金!Y274</f>
        <v>2018.11.30</v>
      </c>
    </row>
    <row r="333" spans="2:9" s="19" customFormat="1" ht="12" customHeight="1">
      <c r="B333" s="20" t="str">
        <f>[2]自有船应收租金!B275</f>
        <v xml:space="preserve">Heung-A Manila </v>
      </c>
      <c r="C333" s="20" t="str">
        <f>[2]自有船应收租金!C275</f>
        <v>STM</v>
      </c>
      <c r="D333" s="20" t="str">
        <f>[2]自有船应收租金!F275</f>
        <v>第1期</v>
      </c>
      <c r="E333" s="20" t="str">
        <f>[2]自有船应收租金!I275</f>
        <v>2018.11.16-2018.12.01</v>
      </c>
      <c r="F333" s="34">
        <f>[2]自有船应收租金!V275</f>
        <v>188502.19</v>
      </c>
      <c r="G333" s="20" t="str">
        <f>[2]自有船应收租金!AA275</f>
        <v>已收</v>
      </c>
      <c r="H333" s="20" t="e">
        <f>IF([2]自有船应收租金!AB275="","",[2]自有船应收租金!AB275)</f>
        <v>#REF!</v>
      </c>
      <c r="I333" s="29" t="str">
        <f>[2]自有船应收租金!Y275</f>
        <v>2018.11.30</v>
      </c>
    </row>
    <row r="334" spans="2:9" s="19" customFormat="1" ht="12" customHeight="1">
      <c r="B334" s="20" t="str">
        <f>[2]自有船应收租金!B276</f>
        <v xml:space="preserve">Heung-A Jakarta </v>
      </c>
      <c r="C334" s="20" t="str">
        <f>[2]自有船应收租金!C276</f>
        <v>Heung-A</v>
      </c>
      <c r="D334" s="20" t="str">
        <f>[2]自有船应收租金!F276</f>
        <v>第15期</v>
      </c>
      <c r="E334" s="20" t="str">
        <f>[2]自有船应收租金!I276</f>
        <v>2018.11.30-2018.12.15</v>
      </c>
      <c r="F334" s="34">
        <f>[2]自有船应收租金!V276</f>
        <v>88078.44</v>
      </c>
      <c r="G334" s="20" t="str">
        <f>[2]自有船应收租金!AA276</f>
        <v>已收</v>
      </c>
      <c r="H334" s="20">
        <f>IF([2]自有船应收租金!AB276="","",[2]自有船应收租金!AB276)</f>
        <v>51</v>
      </c>
      <c r="I334" s="29" t="str">
        <f>[2]自有船应收租金!Y276</f>
        <v>2018.12.10</v>
      </c>
    </row>
    <row r="335" spans="2:9" s="19" customFormat="1" ht="12" customHeight="1">
      <c r="B335" s="20" t="str">
        <f>[2]自有船应收租金!B277</f>
        <v>ACACIA MING</v>
      </c>
      <c r="C335" s="20" t="str">
        <f>[2]自有船应收租金!C277</f>
        <v>ONE</v>
      </c>
      <c r="D335" s="20" t="str">
        <f>[2]自有船应收租金!F277</f>
        <v>第16期</v>
      </c>
      <c r="E335" s="20" t="str">
        <f>[2]自有船应收租金!I277</f>
        <v>2018.12.06-2018.12.21</v>
      </c>
      <c r="F335" s="34">
        <f>[2]自有船应收租金!V277</f>
        <v>79344.606164383556</v>
      </c>
      <c r="G335" s="20" t="str">
        <f>[2]自有船应收租金!AA277</f>
        <v>已收</v>
      </c>
      <c r="H335" s="20">
        <f>IF([2]自有船应收租金!AB277="","",[2]自有船应收租金!AB277)</f>
        <v>2</v>
      </c>
      <c r="I335" s="29" t="str">
        <f>[2]自有船应收租金!Y277</f>
        <v>2019.01.04</v>
      </c>
    </row>
    <row r="336" spans="2:9" s="19" customFormat="1" ht="12" customHeight="1">
      <c r="B336" s="20" t="str">
        <f>[2]自有船应收租金!B278</f>
        <v>JRS CORVUS</v>
      </c>
      <c r="C336" s="20" t="str">
        <f>[2]自有船应收租金!C278</f>
        <v>ONE</v>
      </c>
      <c r="D336" s="20" t="str">
        <f>[2]自有船应收租金!F278</f>
        <v>第16期</v>
      </c>
      <c r="E336" s="20" t="str">
        <f>[2]自有船应收租金!I278</f>
        <v>2018.12.01-2018.12.16</v>
      </c>
      <c r="F336" s="34">
        <f>[2]自有船应收租金!V278</f>
        <v>79344.606164383556</v>
      </c>
      <c r="G336" s="20" t="str">
        <f>[2]自有船应收租金!AA278</f>
        <v>已收</v>
      </c>
      <c r="H336" s="20" t="e">
        <f>IF([2]自有船应收租金!AB278="","",[2]自有船应收租金!AB278)</f>
        <v>#REF!</v>
      </c>
      <c r="I336" s="29" t="str">
        <f>[2]自有船应收租金!Y278</f>
        <v>2018.11.29</v>
      </c>
    </row>
    <row r="337" spans="2:9" s="19" customFormat="1" ht="12" customHeight="1">
      <c r="B337" s="20" t="str">
        <f>[2]自有船应收租金!B279</f>
        <v>ACACIA VIRGO</v>
      </c>
      <c r="C337" s="20" t="str">
        <f>[2]自有船应收租金!C279</f>
        <v>CMS</v>
      </c>
      <c r="D337" s="20" t="str">
        <f>[2]自有船应收租金!F279</f>
        <v>第5期</v>
      </c>
      <c r="E337" s="20" t="str">
        <f>[2]自有船应收租金!I279</f>
        <v>2018.12.12-2018.12.27</v>
      </c>
      <c r="F337" s="34">
        <f>[2]自有船应收租金!V279</f>
        <v>116338.35616438356</v>
      </c>
      <c r="G337" s="20" t="str">
        <f>[2]自有船应收租金!AA279</f>
        <v>已收</v>
      </c>
      <c r="H337" s="20">
        <f>IF([2]自有船应收租金!AB279="","",[2]自有船应收租金!AB279)</f>
        <v>50</v>
      </c>
      <c r="I337" s="29" t="str">
        <f>[2]自有船应收租金!Y279</f>
        <v>2018.12.07</v>
      </c>
    </row>
    <row r="338" spans="2:9" s="19" customFormat="1" ht="12">
      <c r="B338" s="20" t="str">
        <f>[2]自有船应收租金!B280</f>
        <v>ACACIA LEO</v>
      </c>
      <c r="C338" s="20" t="str">
        <f>[2]自有船应收租金!C280</f>
        <v>WHL</v>
      </c>
      <c r="D338" s="20" t="str">
        <f>[2]自有船应收租金!F280</f>
        <v>final</v>
      </c>
      <c r="E338" s="20" t="str">
        <f>[2]自有船应收租金!I280</f>
        <v>2018.05.13-2018.06.12</v>
      </c>
      <c r="F338" s="34">
        <f>[2]自有船应收租金!V280</f>
        <v>12996.77</v>
      </c>
      <c r="G338" s="20" t="str">
        <f>[2]自有船应收租金!AA280</f>
        <v>已收</v>
      </c>
      <c r="H338" s="20">
        <f>IF([2]自有船应收租金!AB280="","",[2]自有船应收租金!AB280)</f>
        <v>4</v>
      </c>
      <c r="I338" s="29" t="str">
        <f>[2]自有船应收租金!Y280</f>
        <v>2020.01.14</v>
      </c>
    </row>
    <row r="339" spans="2:9" s="19" customFormat="1" ht="12">
      <c r="B339" s="20" t="str">
        <f>[2]自有船应收租金!B281</f>
        <v>ACACIA TAURUS</v>
      </c>
      <c r="C339" s="20" t="str">
        <f>[2]自有船应收租金!C281</f>
        <v>PAN</v>
      </c>
      <c r="D339" s="20" t="str">
        <f>[2]自有船应收租金!F281</f>
        <v>final</v>
      </c>
      <c r="E339" s="20" t="str">
        <f>[2]自有船应收租金!I281</f>
        <v>2018.05.13-2018.05.14</v>
      </c>
      <c r="F339" s="34">
        <f>[2]自有船应收租金!V281</f>
        <v>1857.26</v>
      </c>
      <c r="G339" s="20" t="str">
        <f>[2]自有船应收租金!AA281</f>
        <v>已收</v>
      </c>
      <c r="H339" s="20">
        <f>IF([2]自有船应收租金!AB281="","",[2]自有船应收租金!AB281)</f>
        <v>51</v>
      </c>
      <c r="I339" s="29" t="str">
        <f>[2]自有船应收租金!Y281</f>
        <v>2019.12.10</v>
      </c>
    </row>
    <row r="340" spans="2:9" s="19" customFormat="1" ht="12">
      <c r="B340" s="20" t="str">
        <f>[2]自有船应收租金!B282</f>
        <v>ACACIA TAURUS</v>
      </c>
      <c r="C340" s="20" t="str">
        <f>[2]自有船应收租金!C282</f>
        <v>SNL</v>
      </c>
      <c r="D340" s="20" t="str">
        <f>[2]自有船应收租金!F282</f>
        <v>final</v>
      </c>
      <c r="E340" s="20" t="str">
        <f>[2]自有船应收租金!I282</f>
        <v>2018.06.15-2018.06.24</v>
      </c>
      <c r="F340" s="34">
        <f>[2]自有船应收租金!V282</f>
        <v>4142.13</v>
      </c>
      <c r="G340" s="20" t="str">
        <f>[2]自有船应收租金!AA282</f>
        <v>已收</v>
      </c>
      <c r="H340" s="20">
        <f>IF([2]自有船应收租金!AB282="","",[2]自有船应收租金!AB282)</f>
        <v>2</v>
      </c>
      <c r="I340" s="29" t="str">
        <f>[2]自有船应收租金!Y282</f>
        <v>2019.12.31</v>
      </c>
    </row>
    <row r="341" spans="2:9" s="19" customFormat="1" ht="12">
      <c r="B341" s="20" t="str">
        <f>[2]自有船应收租金!B283</f>
        <v>ACACIA VIRGO</v>
      </c>
      <c r="C341" s="20" t="str">
        <f>[2]自有船应收租金!C283</f>
        <v>SNL</v>
      </c>
      <c r="D341" s="20" t="str">
        <f>[2]自有船应收租金!F283</f>
        <v>final</v>
      </c>
      <c r="E341" s="20" t="str">
        <f>[2]自有船应收租金!I283</f>
        <v>2018.09.19-2018.09.26</v>
      </c>
      <c r="F341" s="34">
        <f>[2]自有船应收租金!V283</f>
        <v>2759.9</v>
      </c>
      <c r="G341" s="20" t="str">
        <f>[2]自有船应收租金!AA283</f>
        <v>已收</v>
      </c>
      <c r="H341" s="20">
        <f>IF([2]自有船应收租金!AB283="","",[2]自有船应收租金!AB283)</f>
        <v>25</v>
      </c>
      <c r="I341" s="29" t="str">
        <f>[2]自有船应收租金!Y283</f>
        <v>2019.06.13</v>
      </c>
    </row>
    <row r="342" spans="2:9" s="19" customFormat="1" ht="12" customHeight="1">
      <c r="B342" s="20" t="str">
        <f>[2]自有船应收租金!B284</f>
        <v xml:space="preserve">Heung-A Manila </v>
      </c>
      <c r="C342" s="20" t="str">
        <f>[2]自有船应收租金!C284</f>
        <v>Heung-A</v>
      </c>
      <c r="D342" s="20" t="str">
        <f>[2]自有船应收租金!F284</f>
        <v>final</v>
      </c>
      <c r="E342" s="20" t="str">
        <f>[2]自有船应收租金!I284</f>
        <v>2018.07.03-2018.07.08</v>
      </c>
      <c r="F342" s="34">
        <f>[2]自有船应收租金!V284</f>
        <v>5000</v>
      </c>
      <c r="G342" s="20" t="str">
        <f>[2]自有船应收租金!AA284</f>
        <v>已收</v>
      </c>
      <c r="H342" s="20">
        <f>IF([2]自有船应收租金!AB284="","",[2]自有船应收租金!AB284)</f>
        <v>14</v>
      </c>
      <c r="I342" s="29" t="str">
        <f>[2]自有船应收租金!Y284</f>
        <v>2019.03.25</v>
      </c>
    </row>
    <row r="343" spans="2:9" s="19" customFormat="1" ht="12" customHeight="1">
      <c r="B343" s="20" t="str">
        <f>[2]自有船应收租金!B285</f>
        <v xml:space="preserve">Heung-A Manila </v>
      </c>
      <c r="C343" s="20" t="str">
        <f>[2]自有船应收租金!C285</f>
        <v>Heung-A</v>
      </c>
      <c r="D343" s="20" t="str">
        <f>[2]自有船应收租金!F285</f>
        <v>final</v>
      </c>
      <c r="E343" s="20" t="str">
        <f>[2]自有船应收租金!I285</f>
        <v>2018.08.03-2018.08.12</v>
      </c>
      <c r="F343" s="34">
        <f>[2]自有船应收租金!V285</f>
        <v>2444.62</v>
      </c>
      <c r="G343" s="20" t="str">
        <f>[2]自有船应收租金!AA285</f>
        <v>已收</v>
      </c>
      <c r="H343" s="20">
        <f>IF([2]自有船应收租金!AB285="","",[2]自有船应收租金!AB285)</f>
        <v>14</v>
      </c>
      <c r="I343" s="29" t="str">
        <f>[2]自有船应收租金!Y285</f>
        <v>2019.03.25</v>
      </c>
    </row>
    <row r="344" spans="2:9" s="19" customFormat="1" ht="12" customHeight="1">
      <c r="B344" s="20" t="str">
        <f>[2]自有船应收租金!B286</f>
        <v>ACACIA LIBRA</v>
      </c>
      <c r="C344" s="20" t="str">
        <f>[2]自有船应收租金!C286</f>
        <v>STX PO</v>
      </c>
      <c r="D344" s="20" t="str">
        <f>[2]自有船应收租金!F286</f>
        <v>final</v>
      </c>
      <c r="E344" s="20" t="str">
        <f>[2]自有船应收租金!I286</f>
        <v>2018.09.22-2018.11.09</v>
      </c>
      <c r="F344" s="34">
        <f>[2]自有船应收租金!V286</f>
        <v>8000</v>
      </c>
      <c r="G344" s="20" t="str">
        <f>[2]自有船应收租金!AA286</f>
        <v>已收</v>
      </c>
      <c r="H344" s="20">
        <f>IF([2]自有船应收租金!AB286="","",[2]自有船应收租金!AB286)</f>
        <v>10</v>
      </c>
      <c r="I344" s="29" t="str">
        <f>[2]自有船应收租金!Y286</f>
        <v>2019.02.26</v>
      </c>
    </row>
    <row r="345" spans="2:9" s="19" customFormat="1" ht="12" customHeight="1">
      <c r="B345" s="20" t="str">
        <f>[2]自有船应收租金!B287</f>
        <v>OPDR LISBOA</v>
      </c>
      <c r="C345" s="20" t="str">
        <f>[2]自有船应收租金!C287</f>
        <v>CMS</v>
      </c>
      <c r="D345" s="20" t="str">
        <f>[2]自有船应收租金!F287</f>
        <v>final</v>
      </c>
      <c r="E345" s="20" t="str">
        <f>[2]自有船应收租金!I287</f>
        <v>2018.09.06-2018.09.25</v>
      </c>
      <c r="F345" s="34">
        <f>[2]自有船应收租金!V287</f>
        <v>4100</v>
      </c>
      <c r="G345" s="20" t="str">
        <f>[2]自有船应收租金!AA287</f>
        <v>已收</v>
      </c>
      <c r="H345" s="20">
        <f>IF([2]自有船应收租金!AB287="","",[2]自有船应收租金!AB287)</f>
        <v>11</v>
      </c>
      <c r="I345" s="29" t="str">
        <f>[2]自有船应收租金!Y287</f>
        <v>2019.03.06</v>
      </c>
    </row>
    <row r="346" spans="2:9" s="19" customFormat="1" ht="12" customHeight="1">
      <c r="B346" s="20" t="str">
        <f>[2]自有船应收租金!B288</f>
        <v>ACACIA LEO</v>
      </c>
      <c r="C346" s="20" t="str">
        <f>[2]自有船应收租金!C288</f>
        <v>FESCO</v>
      </c>
      <c r="D346" s="20" t="str">
        <f>[2]自有船应收租金!F288</f>
        <v>第12期</v>
      </c>
      <c r="E346" s="20" t="str">
        <f>[2]自有船应收租金!I288</f>
        <v>2018.12.08-2018.12.23</v>
      </c>
      <c r="F346" s="34">
        <f>[2]自有船应收租金!V288</f>
        <v>89150</v>
      </c>
      <c r="G346" s="20" t="str">
        <f>[2]自有船应收租金!AA288</f>
        <v>已收</v>
      </c>
      <c r="H346" s="20">
        <f>IF([2]自有船应收租金!AB288="","",[2]自有船应收租金!AB288)</f>
        <v>50</v>
      </c>
      <c r="I346" s="29" t="str">
        <f>[2]自有船应收租金!Y288</f>
        <v>2018.12.07</v>
      </c>
    </row>
    <row r="347" spans="2:9" s="19" customFormat="1" ht="12" customHeight="1">
      <c r="B347" s="20" t="str">
        <f>[2]自有船应收租金!B289</f>
        <v>ACACIA TAURUS</v>
      </c>
      <c r="C347" s="20" t="str">
        <f>[2]自有船应收租金!C289</f>
        <v>STM</v>
      </c>
      <c r="D347" s="20" t="str">
        <f>[2]自有船应收租金!F289</f>
        <v>第11期</v>
      </c>
      <c r="E347" s="20" t="str">
        <f>[2]自有船应收租金!I289</f>
        <v>2018.12.04-2018.12.19</v>
      </c>
      <c r="F347" s="34">
        <f>[2]自有船应收租金!V289</f>
        <v>60650</v>
      </c>
      <c r="G347" s="20" t="str">
        <f>[2]自有船应收租金!AA289</f>
        <v>已收</v>
      </c>
      <c r="H347" s="20">
        <f>IF([2]自有船应收租金!AB289="","",[2]自有船应收租金!AB289)</f>
        <v>50</v>
      </c>
      <c r="I347" s="29" t="str">
        <f>[2]自有船应收租金!Y289</f>
        <v>2018.12.06</v>
      </c>
    </row>
    <row r="348" spans="2:9" s="19" customFormat="1" ht="12" customHeight="1">
      <c r="B348" s="20" t="str">
        <f>[2]自有船应收租金!B290</f>
        <v>CONMAR HAWK</v>
      </c>
      <c r="C348" s="20" t="str">
        <f>[2]自有船应收租金!C290</f>
        <v>CMS</v>
      </c>
      <c r="D348" s="20" t="str">
        <f>[2]自有船应收租金!F290</f>
        <v>第22期</v>
      </c>
      <c r="E348" s="20" t="str">
        <f>[2]自有船应收租金!I290</f>
        <v>2018.12.09-2018.12.24</v>
      </c>
      <c r="F348" s="34">
        <f>[2]自有船应收租金!V290</f>
        <v>79048.715753424651</v>
      </c>
      <c r="G348" s="20" t="str">
        <f>[2]自有船应收租金!AA290</f>
        <v>已收</v>
      </c>
      <c r="H348" s="20">
        <f>IF([2]自有船应收租金!AB290="","",[2]自有船应收租金!AB290)</f>
        <v>51</v>
      </c>
      <c r="I348" s="29" t="str">
        <f>[2]自有船应收租金!Y290</f>
        <v>2018.12.10</v>
      </c>
    </row>
    <row r="349" spans="2:9" s="19" customFormat="1" ht="12" customHeight="1">
      <c r="B349" s="20" t="str">
        <f>[2]自有船应收租金!B291</f>
        <v>OPDR LISBOA</v>
      </c>
      <c r="C349" s="20" t="str">
        <f>[2]自有船应收租金!C291</f>
        <v>MIS</v>
      </c>
      <c r="D349" s="20" t="str">
        <f>[2]自有船应收租金!F291</f>
        <v>第5期</v>
      </c>
      <c r="E349" s="20" t="str">
        <f>[2]自有船应收租金!I291</f>
        <v>2018.12.11-2018.12.26</v>
      </c>
      <c r="F349" s="34">
        <f>[2]自有船应收租金!V291</f>
        <v>75652.281454162294</v>
      </c>
      <c r="G349" s="20" t="str">
        <f>[2]自有船应收租金!AA291</f>
        <v>已收</v>
      </c>
      <c r="H349" s="20">
        <f>IF([2]自有船应收租金!AB291="","",[2]自有船应收租金!AB291)</f>
        <v>52</v>
      </c>
      <c r="I349" s="29" t="str">
        <f>[2]自有船应收租金!Y291</f>
        <v>2018.12.17</v>
      </c>
    </row>
    <row r="350" spans="2:9" s="19" customFormat="1" ht="12" customHeight="1">
      <c r="B350" s="20" t="str">
        <f>[2]自有船应收租金!B292</f>
        <v>JRS CARINA</v>
      </c>
      <c r="C350" s="20" t="str">
        <f>[2]自有船应收租金!C292</f>
        <v>CCL</v>
      </c>
      <c r="D350" s="20" t="str">
        <f>[2]自有船应收租金!F292</f>
        <v>第12期</v>
      </c>
      <c r="E350" s="20" t="str">
        <f>[2]自有船应收租金!I292</f>
        <v>2018.12.12-2018.12.27</v>
      </c>
      <c r="F350" s="34">
        <f>[2]自有船应收租金!V292</f>
        <v>73149.919999999998</v>
      </c>
      <c r="G350" s="20" t="str">
        <f>[2]自有船应收租金!AA292</f>
        <v>已收</v>
      </c>
      <c r="H350" s="20">
        <f>IF([2]自有船应收租金!AB292="","",[2]自有船应收租金!AB292)</f>
        <v>51</v>
      </c>
      <c r="I350" s="29" t="str">
        <f>[2]自有船应收租金!Y292</f>
        <v>2018.12.13</v>
      </c>
    </row>
    <row r="351" spans="2:9" s="19" customFormat="1" ht="12" customHeight="1">
      <c r="B351" s="20" t="str">
        <f>[2]自有船应收租金!B293</f>
        <v>ACACIA LAN</v>
      </c>
      <c r="C351" s="20" t="str">
        <f>[2]自有船应收租金!C293</f>
        <v>Heung-A</v>
      </c>
      <c r="D351" s="20" t="str">
        <f>[2]自有船应收租金!F293</f>
        <v>第16期</v>
      </c>
      <c r="E351" s="20" t="str">
        <f>[2]自有船应收租金!I293</f>
        <v>2018.12.10-2018.12.25</v>
      </c>
      <c r="F351" s="34">
        <f>[2]自有船应收租金!V293</f>
        <v>69437.5</v>
      </c>
      <c r="G351" s="20" t="str">
        <f>[2]自有船应收租金!AA293</f>
        <v>已收</v>
      </c>
      <c r="H351" s="20">
        <f>IF([2]自有船应收租金!AB293="","",[2]自有船应收租金!AB293)</f>
        <v>52</v>
      </c>
      <c r="I351" s="29" t="str">
        <f>[2]自有船应收租金!Y293</f>
        <v>2018.12.19</v>
      </c>
    </row>
    <row r="352" spans="2:9" s="19" customFormat="1" ht="12" customHeight="1">
      <c r="B352" s="20" t="str">
        <f>[2]自有船应收租金!B294</f>
        <v>ACACIA MAKOTO</v>
      </c>
      <c r="C352" s="20" t="str">
        <f>[2]自有船应收租金!C294</f>
        <v>STM</v>
      </c>
      <c r="D352" s="20" t="str">
        <f>[2]自有船应收租金!F294</f>
        <v>第12期</v>
      </c>
      <c r="E352" s="20" t="str">
        <f>[2]自有船应收租金!I294</f>
        <v>2018.12.11-2018.12.26</v>
      </c>
      <c r="F352" s="34">
        <f>[2]自有船应收租金!V294</f>
        <v>91200</v>
      </c>
      <c r="G352" s="20" t="str">
        <f>[2]自有船应收租金!AA294</f>
        <v>已收</v>
      </c>
      <c r="H352" s="20">
        <f>IF([2]自有船应收租金!AB294="","",[2]自有船应收租金!AB294)</f>
        <v>51</v>
      </c>
      <c r="I352" s="29" t="str">
        <f>[2]自有船应收租金!Y294</f>
        <v>2018.12.13</v>
      </c>
    </row>
    <row r="353" spans="2:9" s="19" customFormat="1" ht="12" customHeight="1">
      <c r="B353" s="20" t="str">
        <f>[2]自有船应收租金!B295</f>
        <v>CONMAR HAWK</v>
      </c>
      <c r="C353" s="20" t="str">
        <f>[2]自有船应收租金!C295</f>
        <v>CMS</v>
      </c>
      <c r="D353" s="20" t="str">
        <f>[2]自有船应收租金!F295</f>
        <v>第23期</v>
      </c>
      <c r="E353" s="20" t="str">
        <f>[2]自有船应收租金!I295</f>
        <v>2018.12.24-2019.01.08</v>
      </c>
      <c r="F353" s="34">
        <f>[2]自有船应收租金!V295</f>
        <v>79048.715753424651</v>
      </c>
      <c r="G353" s="20" t="str">
        <f>[2]自有船应收租金!AA295</f>
        <v>已收</v>
      </c>
      <c r="H353" s="20">
        <f>IF([2]自有船应收租金!AB295="","",[2]自有船应收租金!AB295)</f>
        <v>1</v>
      </c>
      <c r="I353" s="29" t="str">
        <f>[2]自有船应收租金!Y295</f>
        <v>2018.12.24</v>
      </c>
    </row>
    <row r="354" spans="2:9" s="19" customFormat="1" ht="12" customHeight="1">
      <c r="B354" s="20" t="str">
        <f>[2]自有船应收租金!B296</f>
        <v>ACACIA MING</v>
      </c>
      <c r="C354" s="20" t="str">
        <f>[2]自有船应收租金!C296</f>
        <v>ONE</v>
      </c>
      <c r="D354" s="20" t="str">
        <f>[2]自有船应收租金!F296</f>
        <v>第17期</v>
      </c>
      <c r="E354" s="20" t="str">
        <f>[2]自有船应收租金!I296</f>
        <v>2018.12.21-2019.01.05</v>
      </c>
      <c r="F354" s="34">
        <f>[2]自有船应收租金!V296</f>
        <v>78617.586164383552</v>
      </c>
      <c r="G354" s="20" t="str">
        <f>[2]自有船应收租金!AA296</f>
        <v>已收</v>
      </c>
      <c r="H354" s="20">
        <f>IF([2]自有船应收租金!AB296="","",[2]自有船应收租金!AB296)</f>
        <v>2</v>
      </c>
      <c r="I354" s="29" t="str">
        <f>[2]自有船应收租金!Y296</f>
        <v>2019.01.04</v>
      </c>
    </row>
    <row r="355" spans="2:9" s="19" customFormat="1" ht="12" customHeight="1">
      <c r="B355" s="20" t="str">
        <f>[2]自有船应收租金!B297</f>
        <v>ACACIA ARIES</v>
      </c>
      <c r="C355" s="20" t="str">
        <f>[2]自有船应收租金!C297</f>
        <v>SCP</v>
      </c>
      <c r="D355" s="20" t="str">
        <f>[2]自有船应收租金!F297</f>
        <v>第7期</v>
      </c>
      <c r="E355" s="20" t="str">
        <f>[2]自有船应收租金!I297</f>
        <v>2018.12.12-2018.12.13</v>
      </c>
      <c r="F355" s="34">
        <f>[2]自有船应收租金!V297</f>
        <v>2193.14095</v>
      </c>
      <c r="G355" s="20" t="str">
        <f>[2]自有船应收租金!AA297</f>
        <v>已收</v>
      </c>
      <c r="H355" s="20">
        <f>IF([2]自有船应收租金!AB297="","",[2]自有船应收租金!AB297)</f>
        <v>1</v>
      </c>
      <c r="I355" s="29" t="str">
        <f>[2]自有船应收租金!Y297</f>
        <v>2018.12.27</v>
      </c>
    </row>
    <row r="356" spans="2:9" s="19" customFormat="1" ht="12" customHeight="1">
      <c r="B356" s="20" t="str">
        <f>[2]自有船应收租金!B298</f>
        <v>ACACIA ARIES</v>
      </c>
      <c r="C356" s="20" t="str">
        <f>[2]自有船应收租金!C298</f>
        <v>SCP</v>
      </c>
      <c r="D356" s="20" t="str">
        <f>[2]自有船应收租金!F298</f>
        <v>第7期</v>
      </c>
      <c r="E356" s="20" t="str">
        <f>[2]自有船应收租金!I298</f>
        <v>2018.12.13-2018.12.27</v>
      </c>
      <c r="F356" s="34">
        <f>[2]自有船应收租金!V298</f>
        <v>63070.839562499998</v>
      </c>
      <c r="G356" s="20" t="str">
        <f>[2]自有船应收租金!AA298</f>
        <v>已收</v>
      </c>
      <c r="H356" s="20">
        <f>IF([2]自有船应收租金!AB298="","",[2]自有船应收租金!AB298)</f>
        <v>1</v>
      </c>
      <c r="I356" s="29" t="str">
        <f>[2]自有船应收租金!Y298</f>
        <v>2018.12.27</v>
      </c>
    </row>
    <row r="357" spans="2:9" s="19" customFormat="1" ht="12" customHeight="1">
      <c r="B357" s="20" t="str">
        <f>[2]自有船应收租金!B299</f>
        <v>ACACIA LIBRA</v>
      </c>
      <c r="C357" s="20" t="str">
        <f>[2]自有船应收租金!C299</f>
        <v>STM</v>
      </c>
      <c r="D357" s="20" t="str">
        <f>[2]自有船应收租金!F299</f>
        <v>第1期</v>
      </c>
      <c r="E357" s="20" t="str">
        <f>[2]自有船应收租金!I299</f>
        <v>2018.12.01-2018.12.16</v>
      </c>
      <c r="F357" s="34">
        <f>[2]自有船应收租金!V299</f>
        <v>262534.2</v>
      </c>
      <c r="G357" s="20" t="str">
        <f>[2]自有船应收租金!AA299</f>
        <v>已收</v>
      </c>
      <c r="H357" s="20">
        <f>IF([2]自有船应收租金!AB299="","",[2]自有船应收租金!AB299)</f>
        <v>52</v>
      </c>
      <c r="I357" s="29" t="str">
        <f>[2]自有船应收租金!Y299</f>
        <v>2018.12.20</v>
      </c>
    </row>
    <row r="358" spans="2:9" s="19" customFormat="1" ht="12" customHeight="1">
      <c r="B358" s="20" t="str">
        <f>[2]自有船应收租金!B300</f>
        <v>Heung-A Singapore</v>
      </c>
      <c r="C358" s="20" t="str">
        <f>[2]自有船应收租金!C300</f>
        <v>SNL</v>
      </c>
      <c r="D358" s="20" t="str">
        <f>[2]自有船应收租金!F300</f>
        <v>第1期</v>
      </c>
      <c r="E358" s="20" t="str">
        <f>[2]自有船应收租金!I300</f>
        <v>2018.12.10-2018.12.25</v>
      </c>
      <c r="F358" s="34">
        <f>[2]自有船应收租金!V300</f>
        <v>67825</v>
      </c>
      <c r="G358" s="20" t="str">
        <f>[2]自有船应收租金!AA300</f>
        <v>已收</v>
      </c>
      <c r="H358" s="20">
        <f>IF([2]自有船应收租金!AB300="","",[2]自有船应收租金!AB300)</f>
        <v>51</v>
      </c>
      <c r="I358" s="29" t="str">
        <f>[2]自有船应收租金!Y300</f>
        <v>2018.12.14</v>
      </c>
    </row>
    <row r="359" spans="2:9" s="19" customFormat="1" ht="12" customHeight="1">
      <c r="B359" s="20" t="str">
        <f>[2]自有船应收租金!B301</f>
        <v>JRS CORVUS</v>
      </c>
      <c r="C359" s="20" t="str">
        <f>[2]自有船应收租金!C301</f>
        <v>ONE</v>
      </c>
      <c r="D359" s="20" t="str">
        <f>[2]自有船应收租金!F301</f>
        <v>第17期</v>
      </c>
      <c r="E359" s="20" t="str">
        <f>[2]自有船应收租金!I301</f>
        <v>2018.12.16-2018.12.31</v>
      </c>
      <c r="F359" s="34">
        <f>[2]自有船应收租金!V301</f>
        <v>79344.606164383556</v>
      </c>
      <c r="G359" s="20" t="str">
        <f>[2]自有船应收租金!AA301</f>
        <v>已收</v>
      </c>
      <c r="H359" s="20">
        <f>IF([2]自有船应收租金!AB301="","",[2]自有船应收租金!AB301)</f>
        <v>51</v>
      </c>
      <c r="I359" s="29" t="str">
        <f>[2]自有船应收租金!Y301</f>
        <v>2018.12.13</v>
      </c>
    </row>
    <row r="360" spans="2:9" s="19" customFormat="1" ht="12" customHeight="1">
      <c r="B360" s="20" t="str">
        <f>[2]自有船应收租金!B302</f>
        <v>Heung-A Manila</v>
      </c>
      <c r="C360" s="20" t="str">
        <f>[2]自有船应收租金!C302</f>
        <v>STM</v>
      </c>
      <c r="D360" s="20" t="str">
        <f>[2]自有船应收租金!F302</f>
        <v>prefinal</v>
      </c>
      <c r="E360" s="20" t="str">
        <f>[2]自有船应收租金!I302</f>
        <v>2018.12.01-2018.12.02</v>
      </c>
      <c r="F360" s="34">
        <f>[2]自有船应收租金!V302</f>
        <v>-128570.3645</v>
      </c>
      <c r="G360" s="20" t="str">
        <f>[2]自有船应收租金!AA302</f>
        <v>已收</v>
      </c>
      <c r="H360" s="20">
        <f>IF([2]自有船应收租金!AB302="","",[2]自有船应收租金!AB302)</f>
        <v>52</v>
      </c>
      <c r="I360" s="29" t="str">
        <f>[2]自有船应收租金!Y302</f>
        <v>2018.12.19</v>
      </c>
    </row>
    <row r="361" spans="2:9" s="19" customFormat="1" ht="12" customHeight="1">
      <c r="B361" s="20" t="str">
        <f>[2]自有船应收租金!B303</f>
        <v>Heung-A Singapore</v>
      </c>
      <c r="C361" s="20" t="str">
        <f>[2]自有船应收租金!C303</f>
        <v>STM</v>
      </c>
      <c r="D361" s="20" t="str">
        <f>[2]自有船应收租金!F303</f>
        <v>prefinal2</v>
      </c>
      <c r="E361" s="20" t="str">
        <f>[2]自有船应收租金!I303</f>
        <v>2018.11.04-2018.11.18</v>
      </c>
      <c r="F361" s="34">
        <f>[2]自有船应收租金!V303</f>
        <v>150.02999999999997</v>
      </c>
      <c r="G361" s="20" t="str">
        <f>[2]自有船应收租金!AA303</f>
        <v>已收</v>
      </c>
      <c r="H361" s="20">
        <f>IF([2]自有船应收租金!AB303="","",[2]自有船应收租金!AB303)</f>
        <v>52</v>
      </c>
      <c r="I361" s="29" t="str">
        <f>[2]自有船应收租金!Y303</f>
        <v>2018.12.19</v>
      </c>
    </row>
    <row r="362" spans="2:9" s="19" customFormat="1" ht="12" customHeight="1">
      <c r="B362" s="20" t="str">
        <f>[2]自有船应收租金!B304</f>
        <v>ACACIA TAURUS</v>
      </c>
      <c r="C362" s="20" t="str">
        <f>[2]自有船应收租金!C304</f>
        <v>STM</v>
      </c>
      <c r="D362" s="20" t="str">
        <f>[2]自有船应收租金!F304</f>
        <v>第12期</v>
      </c>
      <c r="E362" s="20" t="str">
        <f>[2]自有船应收租金!I304</f>
        <v>2018.12.19-2019.01.03</v>
      </c>
      <c r="F362" s="34">
        <f>[2]自有船应收租金!V304</f>
        <v>60343.87</v>
      </c>
      <c r="G362" s="20" t="str">
        <f>[2]自有船应收租金!AA304</f>
        <v>已收</v>
      </c>
      <c r="H362" s="20">
        <f>IF([2]自有船应收租金!AB304="","",[2]自有船应收租金!AB304)</f>
        <v>52</v>
      </c>
      <c r="I362" s="29" t="str">
        <f>[2]自有船应收租金!Y304</f>
        <v>2018.12.20</v>
      </c>
    </row>
    <row r="363" spans="2:9" s="19" customFormat="1" ht="12" customHeight="1">
      <c r="B363" s="20" t="str">
        <f>[2]自有船应收租金!B305</f>
        <v>ACACIA LEO</v>
      </c>
      <c r="C363" s="20" t="str">
        <f>[2]自有船应收租金!C305</f>
        <v>FESCO</v>
      </c>
      <c r="D363" s="20" t="str">
        <f>[2]自有船应收租金!F305</f>
        <v>第13期</v>
      </c>
      <c r="E363" s="20" t="str">
        <f>[2]自有船应收租金!I305</f>
        <v>2018.12.23-2019.01.01</v>
      </c>
      <c r="F363" s="34">
        <f>[2]自有船应收租金!V305</f>
        <v>51137.66</v>
      </c>
      <c r="G363" s="20" t="str">
        <f>[2]自有船应收租金!AA305</f>
        <v>已收</v>
      </c>
      <c r="H363" s="20">
        <f>IF([2]自有船应收租金!AB305="","",[2]自有船应收租金!AB305)</f>
        <v>52</v>
      </c>
      <c r="I363" s="29" t="str">
        <f>[2]自有船应收租金!Y305</f>
        <v>2018.12.19</v>
      </c>
    </row>
    <row r="364" spans="2:9" s="19" customFormat="1" ht="12" customHeight="1">
      <c r="B364" s="20" t="str">
        <f>[2]自有船应收租金!B306</f>
        <v>ACACIA LEO</v>
      </c>
      <c r="C364" s="20" t="str">
        <f>[2]自有船应收租金!C306</f>
        <v>FESCO</v>
      </c>
      <c r="D364" s="20" t="str">
        <f>[2]自有船应收租金!F306</f>
        <v>第13期</v>
      </c>
      <c r="E364" s="20" t="str">
        <f>[2]自有船应收租金!I306</f>
        <v>2019.01.01-2019.01.07</v>
      </c>
      <c r="F364" s="34">
        <f>[2]自有船应收租金!V306</f>
        <v>34846.04</v>
      </c>
      <c r="G364" s="20" t="str">
        <f>[2]自有船应收租金!AA306</f>
        <v>已收</v>
      </c>
      <c r="H364" s="20">
        <f>IF([2]自有船应收租金!AB306="","",[2]自有船应收租金!AB306)</f>
        <v>52</v>
      </c>
      <c r="I364" s="29" t="str">
        <f>[2]自有船应收租金!Y306</f>
        <v>2018.12.19</v>
      </c>
    </row>
    <row r="365" spans="2:9" s="19" customFormat="1" ht="12" customHeight="1">
      <c r="B365" s="20" t="str">
        <f>[2]自有船应收租金!B307</f>
        <v xml:space="preserve">Heung-A Jakarta </v>
      </c>
      <c r="C365" s="20" t="str">
        <f>[2]自有船应收租金!C307</f>
        <v>Heung-A</v>
      </c>
      <c r="D365" s="20" t="str">
        <f>[2]自有船应收租金!F307</f>
        <v>第16期</v>
      </c>
      <c r="E365" s="20" t="str">
        <f>[2]自有船应收租金!I307</f>
        <v>2018.12.15-2018.12.30</v>
      </c>
      <c r="F365" s="34">
        <f>[2]自有船应收租金!V307</f>
        <v>88668.75</v>
      </c>
      <c r="G365" s="20" t="str">
        <f>[2]自有船应收租金!AA307</f>
        <v>已收</v>
      </c>
      <c r="H365" s="20">
        <f>IF([2]自有船应收租金!AB307="","",[2]自有船应收租金!AB307)</f>
        <v>52</v>
      </c>
      <c r="I365" s="29" t="str">
        <f>[2]自有船应收租金!Y307</f>
        <v>2018.12.20</v>
      </c>
    </row>
    <row r="366" spans="2:9" s="19" customFormat="1" ht="12" customHeight="1">
      <c r="B366" s="20" t="str">
        <f>[2]自有船应收租金!B308</f>
        <v>ACACIA LIBRA</v>
      </c>
      <c r="C366" s="20" t="str">
        <f>[2]自有船应收租金!C308</f>
        <v>STM</v>
      </c>
      <c r="D366" s="20" t="str">
        <f>[2]自有船应收租金!F308</f>
        <v>第2期</v>
      </c>
      <c r="E366" s="20" t="str">
        <f>[2]自有船应收租金!I308</f>
        <v>2018.12.16-2018.12.31</v>
      </c>
      <c r="F366" s="34">
        <f>[2]自有船应收租金!V308</f>
        <v>90650</v>
      </c>
      <c r="G366" s="20" t="str">
        <f>[2]自有船应收租金!AA308</f>
        <v>已收</v>
      </c>
      <c r="H366" s="20">
        <f>IF([2]自有船应收租金!AB308="","",[2]自有船应收租金!AB308)</f>
        <v>1</v>
      </c>
      <c r="I366" s="29" t="str">
        <f>[2]自有船应收租金!Y308</f>
        <v>2018.12.27</v>
      </c>
    </row>
    <row r="367" spans="2:9" s="19" customFormat="1" ht="12" customHeight="1">
      <c r="B367" s="20" t="str">
        <f>[2]自有船应收租金!B309</f>
        <v>ACACIA VIRGO</v>
      </c>
      <c r="C367" s="20" t="str">
        <f>[2]自有船应收租金!C309</f>
        <v>CMS</v>
      </c>
      <c r="D367" s="20" t="str">
        <f>[2]自有船应收租金!F309</f>
        <v>第6期</v>
      </c>
      <c r="E367" s="20" t="str">
        <f>[2]自有船应收租金!I309</f>
        <v>2018.12.27-2019.01.11</v>
      </c>
      <c r="F367" s="34">
        <f>[2]自有船应收租金!V309</f>
        <v>116038.35616438356</v>
      </c>
      <c r="G367" s="20" t="str">
        <f>[2]自有船应收租金!AA309</f>
        <v>已收</v>
      </c>
      <c r="H367" s="20">
        <f>IF([2]自有船应收租金!AB309="","",[2]自有船应收租金!AB309)</f>
        <v>6</v>
      </c>
      <c r="I367" s="29" t="str">
        <f>[2]自有船应收租金!Y309</f>
        <v>2019.02.01</v>
      </c>
    </row>
    <row r="368" spans="2:9" s="19" customFormat="1" ht="12" customHeight="1">
      <c r="B368" s="20" t="str">
        <f>[2]自有船应收租金!B310</f>
        <v>Heung-A Singapore</v>
      </c>
      <c r="C368" s="20" t="str">
        <f>[2]自有船应收租金!C310</f>
        <v>SNL</v>
      </c>
      <c r="D368" s="20" t="str">
        <f>[2]自有船应收租金!F310</f>
        <v>第2期</v>
      </c>
      <c r="E368" s="20" t="str">
        <f>[2]自有船应收租金!I310</f>
        <v>2018.12.25-2019.01.09</v>
      </c>
      <c r="F368" s="34">
        <f>[2]自有船应收租金!V310</f>
        <v>67825</v>
      </c>
      <c r="G368" s="20" t="str">
        <f>[2]自有船应收租金!AA310</f>
        <v>已收</v>
      </c>
      <c r="H368" s="20">
        <f>IF([2]自有船应收租金!AB310="","",[2]自有船应收租金!AB310)</f>
        <v>52</v>
      </c>
      <c r="I368" s="29" t="str">
        <f>[2]自有船应收租金!Y310</f>
        <v>2018.12.19</v>
      </c>
    </row>
    <row r="369" spans="2:9" s="19" customFormat="1" ht="12" customHeight="1">
      <c r="B369" s="20" t="str">
        <f>[2]自有船应收租金!B311</f>
        <v>ACACIA MAKOTO</v>
      </c>
      <c r="C369" s="20" t="str">
        <f>[2]自有船应收租金!C311</f>
        <v>STM</v>
      </c>
      <c r="D369" s="20" t="str">
        <f>[2]自有船应收租金!F311</f>
        <v>第13期</v>
      </c>
      <c r="E369" s="20" t="str">
        <f>[2]自有船应收租金!I311</f>
        <v>2018.12.26-2019.01.10</v>
      </c>
      <c r="F369" s="34">
        <f>[2]自有船应收租金!V311</f>
        <v>90421.71</v>
      </c>
      <c r="G369" s="20" t="str">
        <f>[2]自有船应收租金!AA311</f>
        <v>已收</v>
      </c>
      <c r="H369" s="20">
        <f>IF([2]自有船应收租金!AB311="","",[2]自有船应收租金!AB311)</f>
        <v>1</v>
      </c>
      <c r="I369" s="29" t="str">
        <f>[2]自有船应收租金!Y311</f>
        <v>2018.12.27</v>
      </c>
    </row>
    <row r="370" spans="2:9" s="19" customFormat="1" ht="12" customHeight="1">
      <c r="B370" s="20" t="str">
        <f>[2]自有船应收租金!B312</f>
        <v>ACACIA LAN</v>
      </c>
      <c r="C370" s="20" t="str">
        <f>[2]自有船应收租金!C312</f>
        <v>Heung-A</v>
      </c>
      <c r="D370" s="20" t="str">
        <f>[2]自有船应收租金!F312</f>
        <v>第17期</v>
      </c>
      <c r="E370" s="20" t="str">
        <f>[2]自有船应收租金!I312</f>
        <v>2018.12.25-2019.01.09</v>
      </c>
      <c r="F370" s="34">
        <f>[2]自有船应收租金!V312</f>
        <v>69437.5</v>
      </c>
      <c r="G370" s="20" t="str">
        <f>[2]自有船应收租金!AA312</f>
        <v>已收</v>
      </c>
      <c r="H370" s="20">
        <f>IF([2]自有船应收租金!AB312="","",[2]自有船应收租金!AB312)</f>
        <v>2</v>
      </c>
      <c r="I370" s="29" t="str">
        <f>[2]自有船应收租金!Y312</f>
        <v>2019.01.02</v>
      </c>
    </row>
    <row r="371" spans="2:9" s="19" customFormat="1" ht="12" customHeight="1">
      <c r="B371" s="20" t="str">
        <f>[2]自有船应收租金!B313</f>
        <v>OPDR LISBOA</v>
      </c>
      <c r="C371" s="20" t="str">
        <f>[2]自有船应收租金!C313</f>
        <v>MIS</v>
      </c>
      <c r="D371" s="20" t="str">
        <f>[2]自有船应收租金!F313</f>
        <v>第6期</v>
      </c>
      <c r="E371" s="20" t="str">
        <f>[2]自有船应收租金!I313</f>
        <v>2018.12.26-2019.01.10</v>
      </c>
      <c r="F371" s="34">
        <f>[2]自有船应收租金!V313</f>
        <v>76036.900684931519</v>
      </c>
      <c r="G371" s="20" t="str">
        <f>[2]自有船应收租金!AA313</f>
        <v>已收</v>
      </c>
      <c r="H371" s="20">
        <f>IF([2]自有船应收租金!AB313="","",[2]自有船应收租金!AB313)</f>
        <v>2</v>
      </c>
      <c r="I371" s="29" t="str">
        <f>[2]自有船应收租金!Y313</f>
        <v>2018.12.31</v>
      </c>
    </row>
    <row r="372" spans="2:9" s="19" customFormat="1" ht="12" customHeight="1">
      <c r="B372" s="20" t="str">
        <f>[2]自有船应收租金!B314</f>
        <v>JRS CORVUS</v>
      </c>
      <c r="C372" s="20" t="str">
        <f>[2]自有船应收租金!C314</f>
        <v>ONE</v>
      </c>
      <c r="D372" s="20" t="str">
        <f>[2]自有船应收租金!F314</f>
        <v>第18期</v>
      </c>
      <c r="E372" s="20" t="str">
        <f>[2]自有船应收租金!I314</f>
        <v>2018.12.31-2019.01.15</v>
      </c>
      <c r="F372" s="34">
        <f>[2]自有船应收租金!V314</f>
        <v>79344.606164383556</v>
      </c>
      <c r="G372" s="20" t="str">
        <f>[2]自有船应收租金!AA314</f>
        <v>已收</v>
      </c>
      <c r="H372" s="20">
        <f>IF([2]自有船应收租金!AB314="","",[2]自有船应收租金!AB314)</f>
        <v>1</v>
      </c>
      <c r="I372" s="29" t="str">
        <f>[2]自有船应收租金!Y314</f>
        <v>2018.12.27</v>
      </c>
    </row>
    <row r="373" spans="2:9" s="19" customFormat="1" ht="12" customHeight="1">
      <c r="B373" s="20" t="str">
        <f>[2]自有船应收租金!B315</f>
        <v>JRS CARINA</v>
      </c>
      <c r="C373" s="20" t="str">
        <f>[2]自有船应收租金!C315</f>
        <v>CCL</v>
      </c>
      <c r="D373" s="20" t="str">
        <f>[2]自有船应收租金!F315</f>
        <v>第13期</v>
      </c>
      <c r="E373" s="20" t="str">
        <f>[2]自有船应收租金!I315</f>
        <v>2018.12.27-2019.01.11</v>
      </c>
      <c r="F373" s="34">
        <f>[2]自有船应收租金!V315</f>
        <v>73525</v>
      </c>
      <c r="G373" s="20" t="str">
        <f>[2]自有船应收租金!AA315</f>
        <v>已收</v>
      </c>
      <c r="H373" s="20">
        <f>IF([2]自有船应收租金!AB315="","",[2]自有船应收租金!AB315)</f>
        <v>1</v>
      </c>
      <c r="I373" s="29" t="str">
        <f>[2]自有船应收租金!Y315</f>
        <v>2018.12.28</v>
      </c>
    </row>
    <row r="374" spans="2:9" s="19" customFormat="1" ht="12" customHeight="1">
      <c r="B374" s="20" t="str">
        <f>[2]自有船应收租金!B316</f>
        <v>ACACIA VIRGO</v>
      </c>
      <c r="C374" s="20" t="str">
        <f>[2]自有船应收租金!C316</f>
        <v>CMS</v>
      </c>
      <c r="D374" s="20" t="str">
        <f>[2]自有船应收租金!F316</f>
        <v>prefinal</v>
      </c>
      <c r="E374" s="20" t="str">
        <f>[2]自有船应收租金!I316</f>
        <v>2019.01.11-2019.02.02</v>
      </c>
      <c r="F374" s="34">
        <f>[2]自有船应收租金!V316</f>
        <v>17037.322328767128</v>
      </c>
      <c r="G374" s="20" t="str">
        <f>[2]自有船应收租金!AA316</f>
        <v>已收</v>
      </c>
      <c r="H374" s="20">
        <f>IF([2]自有船应收租金!AB316="","",[2]自有船应收租金!AB316)</f>
        <v>10</v>
      </c>
      <c r="I374" s="29" t="str">
        <f>[2]自有船应收租金!Y316</f>
        <v>2019.02.28</v>
      </c>
    </row>
    <row r="375" spans="2:9" s="19" customFormat="1" ht="12" customHeight="1">
      <c r="B375" s="20" t="str">
        <f>[2]自有船应收租金!B317</f>
        <v>ACACIA LEO</v>
      </c>
      <c r="C375" s="20" t="str">
        <f>[2]自有船应收租金!C317</f>
        <v>FESCO</v>
      </c>
      <c r="D375" s="20" t="str">
        <f>[2]自有船应收租金!F317</f>
        <v>第14期</v>
      </c>
      <c r="E375" s="20" t="str">
        <f>[2]自有船应收租金!I317</f>
        <v>2019.01.07-2019.01.22</v>
      </c>
      <c r="F375" s="34">
        <f>[2]自有船应收租金!V317</f>
        <v>81650</v>
      </c>
      <c r="G375" s="20" t="str">
        <f>[2]自有船应收租金!AA317</f>
        <v>已收</v>
      </c>
      <c r="H375" s="20">
        <f>IF([2]自有船应收租金!AB317="","",[2]自有船应收租金!AB317)</f>
        <v>1</v>
      </c>
      <c r="I375" s="29" t="str">
        <f>[2]自有船应收租金!Y317</f>
        <v>2018.12.28</v>
      </c>
    </row>
    <row r="376" spans="2:9" s="19" customFormat="1" ht="12" customHeight="1">
      <c r="B376" s="20" t="str">
        <f>[2]自有船应收租金!B318</f>
        <v>ACACIA MING</v>
      </c>
      <c r="C376" s="20" t="str">
        <f>[2]自有船应收租金!C318</f>
        <v>ONE</v>
      </c>
      <c r="D376" s="20" t="str">
        <f>[2]自有船应收租金!F318</f>
        <v>第18期</v>
      </c>
      <c r="E376" s="20" t="str">
        <f>[2]自有船应收租金!I318</f>
        <v>2019.01.05-2019.01.20</v>
      </c>
      <c r="F376" s="34">
        <f>[2]自有船应收租金!V318</f>
        <v>79344.606164383556</v>
      </c>
      <c r="G376" s="20" t="str">
        <f>[2]自有船应收租金!AA318</f>
        <v>已收</v>
      </c>
      <c r="H376" s="20">
        <f>IF([2]自有船应收租金!AB318="","",[2]自有船应收租金!AB318)</f>
        <v>2</v>
      </c>
      <c r="I376" s="29" t="str">
        <f>[2]自有船应收租金!Y318</f>
        <v>2019.01.04</v>
      </c>
    </row>
    <row r="377" spans="2:9" s="19" customFormat="1" ht="12" customHeight="1">
      <c r="B377" s="20" t="str">
        <f>[2]自有船应收租金!B319</f>
        <v>ACACIA TAURUS</v>
      </c>
      <c r="C377" s="20" t="str">
        <f>[2]自有船应收租金!C319</f>
        <v>STM</v>
      </c>
      <c r="D377" s="20" t="str">
        <f>[2]自有船应收租金!F319</f>
        <v>第13期</v>
      </c>
      <c r="E377" s="20" t="str">
        <f>[2]自有船应收租金!I319</f>
        <v>2019.01.03-2019.01.18</v>
      </c>
      <c r="F377" s="34">
        <f>[2]自有船应收租金!V319</f>
        <v>60650</v>
      </c>
      <c r="G377" s="20" t="str">
        <f>[2]自有船应收租金!AA319</f>
        <v>已收</v>
      </c>
      <c r="H377" s="20">
        <f>IF([2]自有船应收租金!AB319="","",[2]自有船应收租金!AB319)</f>
        <v>3</v>
      </c>
      <c r="I377" s="29" t="str">
        <f>[2]自有船应收租金!Y319</f>
        <v>2019.01.08</v>
      </c>
    </row>
    <row r="378" spans="2:9" s="19" customFormat="1" ht="12" customHeight="1">
      <c r="B378" s="20" t="str">
        <f>[2]自有船应收租金!B320</f>
        <v xml:space="preserve">Heung-A Jakarta </v>
      </c>
      <c r="C378" s="20" t="str">
        <f>[2]自有船应收租金!C320</f>
        <v>Heung-A</v>
      </c>
      <c r="D378" s="20" t="str">
        <f>[2]自有船应收租金!F320</f>
        <v>第17期</v>
      </c>
      <c r="E378" s="20" t="str">
        <f>[2]自有船应收租金!I320</f>
        <v>2018.12.30-2019.01.14</v>
      </c>
      <c r="F378" s="34">
        <f>[2]自有船应收租金!V320</f>
        <v>88668.75</v>
      </c>
      <c r="G378" s="20" t="str">
        <f>[2]自有船应收租金!AA320</f>
        <v>已收</v>
      </c>
      <c r="H378" s="20">
        <f>IF([2]自有船应收租金!AB320="","",[2]自有船应收租金!AB320)</f>
        <v>2</v>
      </c>
      <c r="I378" s="29" t="str">
        <f>[2]自有船应收租金!Y320</f>
        <v>2019.01.03</v>
      </c>
    </row>
    <row r="379" spans="2:9" s="19" customFormat="1" ht="12" customHeight="1">
      <c r="B379" s="20" t="str">
        <f>[2]自有船应收租金!B321</f>
        <v>ACACIA LIBRA</v>
      </c>
      <c r="C379" s="20" t="str">
        <f>[2]自有船应收租金!C321</f>
        <v>STM</v>
      </c>
      <c r="D379" s="20" t="str">
        <f>[2]自有船应收租金!F321</f>
        <v>第3期</v>
      </c>
      <c r="E379" s="20" t="str">
        <f>[2]自有船应收租金!I321</f>
        <v>2018.12.31-2019.01.15</v>
      </c>
      <c r="F379" s="34">
        <f>[2]自有船应收租金!V321</f>
        <v>90650</v>
      </c>
      <c r="G379" s="20" t="str">
        <f>[2]自有船应收租金!AA321</f>
        <v>已收</v>
      </c>
      <c r="H379" s="20">
        <f>IF([2]自有船应收租金!AB321="","",[2]自有船应收租金!AB321)</f>
        <v>3</v>
      </c>
      <c r="I379" s="29" t="str">
        <f>[2]自有船应收租金!Y321</f>
        <v>2019.01.08</v>
      </c>
    </row>
    <row r="380" spans="2:9" s="19" customFormat="1" ht="12" customHeight="1">
      <c r="B380" s="20" t="str">
        <f>[2]自有船应收租金!B322</f>
        <v>ACACIA MAKOTO</v>
      </c>
      <c r="C380" s="20" t="str">
        <f>[2]自有船应收租金!C322</f>
        <v>STM</v>
      </c>
      <c r="D380" s="20" t="str">
        <f>[2]自有船应收租金!F322</f>
        <v>第14期</v>
      </c>
      <c r="E380" s="20" t="str">
        <f>[2]自有船应收租金!I322</f>
        <v>2019.01.10-2019.01.25</v>
      </c>
      <c r="F380" s="34">
        <f>[2]自有船应收租金!V322</f>
        <v>91200</v>
      </c>
      <c r="G380" s="20" t="str">
        <f>[2]自有船应收租金!AA322</f>
        <v>已收</v>
      </c>
      <c r="H380" s="20">
        <f>IF([2]自有船应收租金!AB322="","",[2]自有船应收租金!AB322)</f>
        <v>3</v>
      </c>
      <c r="I380" s="29" t="str">
        <f>[2]自有船应收租金!Y322</f>
        <v>2019.01.09</v>
      </c>
    </row>
    <row r="381" spans="2:9" s="19" customFormat="1" ht="12" customHeight="1">
      <c r="B381" s="20" t="str">
        <f>[2]自有船应收租金!B323</f>
        <v>Heung-A Singapore</v>
      </c>
      <c r="C381" s="20" t="str">
        <f>[2]自有船应收租金!C323</f>
        <v>SNL</v>
      </c>
      <c r="D381" s="20" t="str">
        <f>[2]自有船应收租金!F323</f>
        <v>第3期</v>
      </c>
      <c r="E381" s="20" t="str">
        <f>[2]自有船应收租金!I323</f>
        <v>2019.01.09-2019.01.24</v>
      </c>
      <c r="F381" s="34">
        <f>[2]自有船应收租金!V323</f>
        <v>67825</v>
      </c>
      <c r="G381" s="20" t="str">
        <f>[2]自有船应收租金!AA323</f>
        <v>已收</v>
      </c>
      <c r="H381" s="20">
        <f>IF([2]自有船应收租金!AB323="","",[2]自有船应收租金!AB323)</f>
        <v>4</v>
      </c>
      <c r="I381" s="29" t="str">
        <f>[2]自有船应收租金!Y323</f>
        <v>2019.01.14</v>
      </c>
    </row>
    <row r="382" spans="2:9" s="19" customFormat="1" ht="12" customHeight="1">
      <c r="B382" s="20" t="str">
        <f>[2]自有船应收租金!B324</f>
        <v>CONMAR HAWK</v>
      </c>
      <c r="C382" s="20" t="str">
        <f>[2]自有船应收租金!C324</f>
        <v>CMS</v>
      </c>
      <c r="D382" s="20" t="str">
        <f>[2]自有船应收租金!F324</f>
        <v>第24期</v>
      </c>
      <c r="E382" s="20" t="str">
        <f>[2]自有船应收租金!I324</f>
        <v>2019.01.08-2019.01.23</v>
      </c>
      <c r="F382" s="34">
        <f>[2]自有船应收租金!V324</f>
        <v>79048.715753424651</v>
      </c>
      <c r="G382" s="20" t="str">
        <f>[2]自有船应收租金!AA324</f>
        <v>已收</v>
      </c>
      <c r="H382" s="20">
        <f>IF([2]自有船应收租金!AB324="","",[2]自有船应收租金!AB324)</f>
        <v>3</v>
      </c>
      <c r="I382" s="29" t="str">
        <f>[2]自有船应收租金!Y324</f>
        <v>2019.01.08</v>
      </c>
    </row>
    <row r="383" spans="2:9" s="19" customFormat="1" ht="12" customHeight="1">
      <c r="B383" s="20" t="str">
        <f>[2]自有船应收租金!B325</f>
        <v>ACACIA ARIES</v>
      </c>
      <c r="C383" s="20" t="str">
        <f>[2]自有船应收租金!C325</f>
        <v>DYS</v>
      </c>
      <c r="D383" s="20" t="str">
        <f>[2]自有船应收租金!F325</f>
        <v>第1期</v>
      </c>
      <c r="E383" s="20" t="str">
        <f>[2]自有船应收租金!I325</f>
        <v>2019.01.02-2019.01.06</v>
      </c>
      <c r="F383" s="34">
        <f>[2]自有船应收租金!V325</f>
        <v>34199.006849315068</v>
      </c>
      <c r="G383" s="20" t="str">
        <f>[2]自有船应收租金!AA325</f>
        <v>已收</v>
      </c>
      <c r="H383" s="20">
        <f>IF([2]自有船应收租金!AB325="","",[2]自有船应收租金!AB325)</f>
        <v>2</v>
      </c>
      <c r="I383" s="29" t="str">
        <f>[2]自有船应收租金!Y325</f>
        <v>2019.01.04</v>
      </c>
    </row>
    <row r="384" spans="2:9" s="19" customFormat="1" ht="12" customHeight="1">
      <c r="B384" s="20" t="str">
        <f>[2]自有船应收租金!B326</f>
        <v>Heung-A Manila</v>
      </c>
      <c r="C384" s="20" t="str">
        <f>[2]自有船应收租金!C326</f>
        <v>SCP</v>
      </c>
      <c r="D384" s="20" t="str">
        <f>[2]自有船应收租金!F326</f>
        <v>第1期</v>
      </c>
      <c r="E384" s="20" t="str">
        <f>[2]自有船应收租金!I326</f>
        <v>2019.01.03-2019.01.18</v>
      </c>
      <c r="F384" s="34">
        <f>[2]自有船应收租金!V326</f>
        <v>212582.10449999999</v>
      </c>
      <c r="G384" s="20" t="str">
        <f>[2]自有船应收租金!AA326</f>
        <v>已收</v>
      </c>
      <c r="H384" s="20">
        <f>IF([2]自有船应收租金!AB326="","",[2]自有船应收租金!AB326)</f>
        <v>3</v>
      </c>
      <c r="I384" s="29" t="str">
        <f>[2]自有船应收租金!Y326</f>
        <v>2019.01.11</v>
      </c>
    </row>
    <row r="385" spans="2:9" s="19" customFormat="1" ht="12" customHeight="1">
      <c r="B385" s="20" t="str">
        <f>[2]自有船应收租金!B327</f>
        <v>CONMAR HAWK</v>
      </c>
      <c r="C385" s="20" t="str">
        <f>[2]自有船应收租金!C327</f>
        <v>CMS</v>
      </c>
      <c r="D385" s="20" t="str">
        <f>[2]自有船应收租金!F327</f>
        <v>第25期</v>
      </c>
      <c r="E385" s="20" t="str">
        <f>[2]自有船应收租金!I327</f>
        <v>2019.01.23-2019.02.07</v>
      </c>
      <c r="F385" s="34">
        <f>[2]自有船应收租金!V327</f>
        <v>39292.835753424646</v>
      </c>
      <c r="G385" s="20" t="str">
        <f>[2]自有船应收租金!AA327</f>
        <v>已收</v>
      </c>
      <c r="H385" s="20">
        <f>IF([2]自有船应收租金!AB327="","",[2]自有船应收租金!AB327)</f>
        <v>5</v>
      </c>
      <c r="I385" s="29" t="str">
        <f>[2]自有船应收租金!Y327</f>
        <v>2019.01.25</v>
      </c>
    </row>
    <row r="386" spans="2:9" s="19" customFormat="1" ht="12" customHeight="1">
      <c r="B386" s="20" t="str">
        <f>[2]自有船应收租金!B328</f>
        <v>JRS CORVUS</v>
      </c>
      <c r="C386" s="20" t="str">
        <f>[2]自有船应收租金!C328</f>
        <v>ONE</v>
      </c>
      <c r="D386" s="20" t="str">
        <f>[2]自有船应收租金!F328</f>
        <v>第19期</v>
      </c>
      <c r="E386" s="20" t="str">
        <f>[2]自有船应收租金!I328</f>
        <v>2019.01.15-2019.01.30</v>
      </c>
      <c r="F386" s="34">
        <f>[2]自有船应收租金!V328</f>
        <v>79344.606164383556</v>
      </c>
      <c r="G386" s="20" t="str">
        <f>[2]自有船应收租金!AA328</f>
        <v>已收</v>
      </c>
      <c r="H386" s="20">
        <f>IF([2]自有船应收租金!AB328="","",[2]自有船应收租金!AB328)</f>
        <v>8</v>
      </c>
      <c r="I386" s="29" t="str">
        <f>[2]自有船应收租金!Y328</f>
        <v>2019.02.14</v>
      </c>
    </row>
    <row r="387" spans="2:9" s="19" customFormat="1" ht="12" customHeight="1">
      <c r="B387" s="20" t="str">
        <f>[2]自有船应收租金!B329</f>
        <v>ACACIA LEO</v>
      </c>
      <c r="C387" s="20" t="str">
        <f>[2]自有船应收租金!C329</f>
        <v>FESCO</v>
      </c>
      <c r="D387" s="20" t="str">
        <f>[2]自有船应收租金!F329</f>
        <v>第15期</v>
      </c>
      <c r="E387" s="20" t="str">
        <f>[2]自有船应收租金!I329</f>
        <v>2019.01.22-2019.02.06</v>
      </c>
      <c r="F387" s="34">
        <f>[2]自有船应收租金!V329</f>
        <v>81054.429999999993</v>
      </c>
      <c r="G387" s="20" t="str">
        <f>[2]自有船应收租金!AA329</f>
        <v>已收</v>
      </c>
      <c r="H387" s="20">
        <f>IF([2]自有船应收租金!AB329="","",[2]自有船应收租金!AB329)</f>
        <v>4</v>
      </c>
      <c r="I387" s="29" t="str">
        <f>[2]自有船应收租金!Y329</f>
        <v>2019.01.17</v>
      </c>
    </row>
    <row r="388" spans="2:9" s="19" customFormat="1" ht="12" customHeight="1">
      <c r="B388" s="20" t="str">
        <f>[2]自有船应收租金!B330</f>
        <v>ACACIA LAN</v>
      </c>
      <c r="C388" s="20" t="str">
        <f>[2]自有船应收租金!C330</f>
        <v>Heung-A</v>
      </c>
      <c r="D388" s="20" t="str">
        <f>[2]自有船应收租金!F330</f>
        <v>第18期</v>
      </c>
      <c r="E388" s="20" t="str">
        <f>[2]自有船应收租金!I330</f>
        <v>2019.01.09-2019.01.24</v>
      </c>
      <c r="F388" s="34">
        <f>[2]自有船应收租金!V330</f>
        <v>53830.13</v>
      </c>
      <c r="G388" s="20" t="str">
        <f>[2]自有船应收租金!AA330</f>
        <v>已收</v>
      </c>
      <c r="H388" s="20">
        <f>IF([2]自有船应收租金!AB330="","",[2]自有船应收租金!AB330)</f>
        <v>4</v>
      </c>
      <c r="I388" s="29" t="str">
        <f>[2]自有船应收租金!Y330</f>
        <v>2019.01.15</v>
      </c>
    </row>
    <row r="389" spans="2:9" s="19" customFormat="1" ht="12" customHeight="1">
      <c r="B389" s="20" t="str">
        <f>[2]自有船应收租金!B331</f>
        <v>OPDR LISBOA</v>
      </c>
      <c r="C389" s="20" t="str">
        <f>[2]自有船应收租金!C331</f>
        <v>MIS</v>
      </c>
      <c r="D389" s="20" t="str">
        <f>[2]自有船应收租金!F331</f>
        <v>final</v>
      </c>
      <c r="E389" s="20" t="str">
        <f>[2]自有船应收租金!I331</f>
        <v>2019.01.10-2019.01.31</v>
      </c>
      <c r="F389" s="34">
        <f>[2]自有船应收租金!V331</f>
        <v>858.57887772654112</v>
      </c>
      <c r="G389" s="20" t="str">
        <f>[2]自有船应收租金!AA331</f>
        <v>已收</v>
      </c>
      <c r="H389" s="20">
        <f>IF([2]自有船应收租金!AB331="","",[2]自有船应收租金!AB331)</f>
        <v>15</v>
      </c>
      <c r="I389" s="29" t="str">
        <f>[2]自有船应收租金!Y331</f>
        <v>2019.04.02</v>
      </c>
    </row>
    <row r="390" spans="2:9" s="19" customFormat="1" ht="12" customHeight="1">
      <c r="B390" s="20" t="str">
        <f>[2]自有船应收租金!B332</f>
        <v xml:space="preserve">Heung-A Jakarta </v>
      </c>
      <c r="C390" s="20" t="str">
        <f>[2]自有船应收租金!C332</f>
        <v>Heung-A</v>
      </c>
      <c r="D390" s="20" t="str">
        <f>[2]自有船应收租金!F332</f>
        <v>第18期</v>
      </c>
      <c r="E390" s="20" t="str">
        <f>[2]自有船应收租金!I332</f>
        <v>2019.01.14-2019.01.29</v>
      </c>
      <c r="F390" s="34">
        <f>[2]自有船应收租金!V332</f>
        <v>88668.75</v>
      </c>
      <c r="G390" s="20" t="str">
        <f>[2]自有船应收租金!AA332</f>
        <v>已收</v>
      </c>
      <c r="H390" s="20">
        <f>IF([2]自有船应收租金!AB332="","",[2]自有船应收租金!AB332)</f>
        <v>4</v>
      </c>
      <c r="I390" s="29" t="str">
        <f>[2]自有船应收租金!Y332</f>
        <v>2019.01.16</v>
      </c>
    </row>
    <row r="391" spans="2:9" s="19" customFormat="1" ht="12" customHeight="1">
      <c r="B391" s="20" t="str">
        <f>[2]自有船应收租金!B333</f>
        <v>ACACIA LIBRA</v>
      </c>
      <c r="C391" s="20" t="str">
        <f>[2]自有船应收租金!C333</f>
        <v>STM</v>
      </c>
      <c r="D391" s="20" t="str">
        <f>[2]自有船应收租金!F333</f>
        <v>第4期</v>
      </c>
      <c r="E391" s="20" t="str">
        <f>[2]自有船应收租金!I333</f>
        <v>2019.01.15-2019.01.30</v>
      </c>
      <c r="F391" s="34">
        <f>[2]自有船应收租金!V333</f>
        <v>90650</v>
      </c>
      <c r="G391" s="20" t="str">
        <f>[2]自有船应收租金!AA333</f>
        <v>已收</v>
      </c>
      <c r="H391" s="20">
        <f>IF([2]自有船应收租金!AB333="","",[2]自有船应收租金!AB333)</f>
        <v>4</v>
      </c>
      <c r="I391" s="29" t="str">
        <f>[2]自有船应收租金!Y333</f>
        <v>2019.01.17</v>
      </c>
    </row>
    <row r="392" spans="2:9" s="19" customFormat="1" ht="12" customHeight="1">
      <c r="B392" s="20" t="str">
        <f>[2]自有船应收租金!B334</f>
        <v>ACACIA TAURUS</v>
      </c>
      <c r="C392" s="20" t="str">
        <f>[2]自有船应收租金!C334</f>
        <v>STM</v>
      </c>
      <c r="D392" s="20" t="str">
        <f>[2]自有船应收租金!F334</f>
        <v>第14期</v>
      </c>
      <c r="E392" s="20" t="str">
        <f>[2]自有船应收租金!I334</f>
        <v>2019.01.18-2019.02.02</v>
      </c>
      <c r="F392" s="34">
        <f>[2]自有船应收租金!V334</f>
        <v>60650</v>
      </c>
      <c r="G392" s="20" t="str">
        <f>[2]自有船应收租金!AA334</f>
        <v>已收</v>
      </c>
      <c r="H392" s="20">
        <f>IF([2]自有船应收租金!AB334="","",[2]自有船应收租金!AB334)</f>
        <v>4</v>
      </c>
      <c r="I392" s="29" t="str">
        <f>[2]自有船应收租金!Y334</f>
        <v>2019.01.17</v>
      </c>
    </row>
    <row r="393" spans="2:9" s="19" customFormat="1" ht="12" customHeight="1">
      <c r="B393" s="20" t="str">
        <f>[2]自有船应收租金!B335</f>
        <v>JRS CARINA</v>
      </c>
      <c r="C393" s="20" t="str">
        <f>[2]自有船应收租金!C335</f>
        <v>CCL</v>
      </c>
      <c r="D393" s="20" t="str">
        <f>[2]自有船应收租金!F335</f>
        <v>第14期</v>
      </c>
      <c r="E393" s="20" t="str">
        <f>[2]自有船应收租金!I335</f>
        <v>2019.01.11-2019.01.26</v>
      </c>
      <c r="F393" s="34">
        <f>[2]自有船应收租金!V335</f>
        <v>73525</v>
      </c>
      <c r="G393" s="20" t="str">
        <f>[2]自有船应收租金!AA335</f>
        <v>已收</v>
      </c>
      <c r="H393" s="20">
        <f>IF([2]自有船应收租金!AB335="","",[2]自有船应收租金!AB335)</f>
        <v>4</v>
      </c>
      <c r="I393" s="29" t="str">
        <f>[2]自有船应收租金!Y335</f>
        <v>2019.01.14</v>
      </c>
    </row>
    <row r="394" spans="2:9" s="19" customFormat="1" ht="12" customHeight="1">
      <c r="B394" s="20" t="str">
        <f>[2]自有船应收租金!B336</f>
        <v>ACACIA ARIES</v>
      </c>
      <c r="C394" s="20" t="str">
        <f>[2]自有船应收租金!C336</f>
        <v>SCP</v>
      </c>
      <c r="D394" s="20" t="str">
        <f>[2]自有船应收租金!F336</f>
        <v>prefinal</v>
      </c>
      <c r="E394" s="20" t="str">
        <f>[2]自有船应收租金!I336</f>
        <v>2018.12.27-2018.12.28</v>
      </c>
      <c r="F394" s="34">
        <f>[2]自有船应收租金!V336</f>
        <v>19256.353276027396</v>
      </c>
      <c r="G394" s="20" t="str">
        <f>[2]自有船应收租金!AA336</f>
        <v>已收</v>
      </c>
      <c r="H394" s="20">
        <f>IF([2]自有船应收租金!AB336="","",[2]自有船应收租金!AB336)</f>
        <v>12</v>
      </c>
      <c r="I394" s="29" t="str">
        <f>[2]自有船应收租金!Y336</f>
        <v>2019.03.15</v>
      </c>
    </row>
    <row r="395" spans="2:9" s="19" customFormat="1" ht="12" customHeight="1">
      <c r="B395" s="20" t="str">
        <f>[2]自有船应收租金!B337</f>
        <v>ACACIA ARIES</v>
      </c>
      <c r="C395" s="20" t="str">
        <f>[2]自有船应收租金!C337</f>
        <v>DYS</v>
      </c>
      <c r="D395" s="20" t="str">
        <f>[2]自有船应收租金!F337</f>
        <v>prefinal</v>
      </c>
      <c r="E395" s="20" t="str">
        <f>[2]自有船应收租金!I337</f>
        <v>2019.01.06-2019.01.07</v>
      </c>
      <c r="F395" s="34">
        <f>[2]自有船应收租金!V337</f>
        <v>7016.8626883561665</v>
      </c>
      <c r="G395" s="20" t="str">
        <f>[2]自有船应收租金!AA337</f>
        <v>已收</v>
      </c>
      <c r="H395" s="20">
        <f>IF([2]自有船应收租金!AB337="","",[2]自有船应收租金!AB337)</f>
        <v>5</v>
      </c>
      <c r="I395" s="29" t="str">
        <f>[2]自有船应收租金!Y337</f>
        <v>2019.01.22</v>
      </c>
    </row>
    <row r="396" spans="2:9" s="19" customFormat="1" ht="12" customHeight="1">
      <c r="B396" s="20" t="str">
        <f>[2]自有船应收租金!B338</f>
        <v>ACACIA MING</v>
      </c>
      <c r="C396" s="20" t="str">
        <f>[2]自有船应收租金!C338</f>
        <v>ONE</v>
      </c>
      <c r="D396" s="20" t="str">
        <f>[2]自有船应收租金!F338</f>
        <v>第19期</v>
      </c>
      <c r="E396" s="20" t="str">
        <f>[2]自有船应收租金!I338</f>
        <v>2019.01.20-2019.02.04</v>
      </c>
      <c r="F396" s="34">
        <f>[2]自有船应收租金!V338</f>
        <v>79653.606164383556</v>
      </c>
      <c r="G396" s="20" t="str">
        <f>[2]自有船应收租金!AA338</f>
        <v>已收</v>
      </c>
      <c r="H396" s="20">
        <f>IF([2]自有船应收租金!AB338="","",[2]自有船应收租金!AB338)</f>
        <v>4</v>
      </c>
      <c r="I396" s="29" t="str">
        <f>[2]自有船应收租金!Y338</f>
        <v>2019.01.17</v>
      </c>
    </row>
    <row r="397" spans="2:9" s="19" customFormat="1" ht="12" customHeight="1">
      <c r="B397" s="20" t="str">
        <f>[2]自有船应收租金!B339</f>
        <v xml:space="preserve">Heung-A Jakarta </v>
      </c>
      <c r="C397" s="20" t="str">
        <f>[2]自有船应收租金!C339</f>
        <v>Heung-A</v>
      </c>
      <c r="D397" s="20" t="str">
        <f>[2]自有船应收租金!F339</f>
        <v>第19期</v>
      </c>
      <c r="E397" s="20" t="str">
        <f>[2]自有船应收租金!I339</f>
        <v>2019.01.29-2019.02.04</v>
      </c>
      <c r="F397" s="34">
        <f>[2]自有船应收租金!V339</f>
        <v>35467.5</v>
      </c>
      <c r="G397" s="20" t="str">
        <f>[2]自有船应收租金!AA339</f>
        <v>已收</v>
      </c>
      <c r="H397" s="20">
        <f>IF([2]自有船应收租金!AB339="","",[2]自有船应收租金!AB339)</f>
        <v>6</v>
      </c>
      <c r="I397" s="29" t="str">
        <f>[2]自有船应收租金!Y339</f>
        <v>2019.02.01</v>
      </c>
    </row>
    <row r="398" spans="2:9" s="19" customFormat="1" ht="12" customHeight="1">
      <c r="B398" s="20" t="str">
        <f>[2]自有船应收租金!B340</f>
        <v xml:space="preserve">Heung-A Jakarta </v>
      </c>
      <c r="C398" s="20" t="str">
        <f>[2]自有船应收租金!C340</f>
        <v>Heung-A</v>
      </c>
      <c r="D398" s="20" t="str">
        <f>[2]自有船应收租金!F340</f>
        <v>第19期</v>
      </c>
      <c r="E398" s="20" t="str">
        <f>[2]自有船应收租金!I340</f>
        <v>2019.02.04-2019.02.13</v>
      </c>
      <c r="F398" s="34">
        <f>[2]自有船应收租金!V340</f>
        <v>49129.875</v>
      </c>
      <c r="G398" s="20" t="str">
        <f>[2]自有船应收租金!AA340</f>
        <v>已收</v>
      </c>
      <c r="H398" s="20">
        <f>IF([2]自有船应收租金!AB340="","",[2]自有船应收租金!AB340)</f>
        <v>6</v>
      </c>
      <c r="I398" s="29" t="str">
        <f>[2]自有船应收租金!Y340</f>
        <v>2019.02.01</v>
      </c>
    </row>
    <row r="399" spans="2:9" s="19" customFormat="1" ht="12" customHeight="1">
      <c r="B399" s="20" t="str">
        <f>[2]自有船应收租金!B341</f>
        <v>JRS CARINA</v>
      </c>
      <c r="C399" s="20" t="str">
        <f>[2]自有船应收租金!C341</f>
        <v>CCL</v>
      </c>
      <c r="D399" s="20" t="str">
        <f>[2]自有船应收租金!F341</f>
        <v>第15期</v>
      </c>
      <c r="E399" s="20" t="str">
        <f>[2]自有船应收租金!I341</f>
        <v>2019.01.26-2019.02.10</v>
      </c>
      <c r="F399" s="34">
        <f>[2]自有船应收租金!V341</f>
        <v>73326.070000000007</v>
      </c>
      <c r="G399" s="20" t="str">
        <f>[2]自有船应收租金!AA341</f>
        <v>已收</v>
      </c>
      <c r="H399" s="20">
        <f>IF([2]自有船应收租金!AB341="","",[2]自有船应收租金!AB341)</f>
        <v>6</v>
      </c>
      <c r="I399" s="29" t="str">
        <f>[2]自有船应收租金!Y341</f>
        <v>2019.01.29</v>
      </c>
    </row>
    <row r="400" spans="2:9" s="19" customFormat="1" ht="12" customHeight="1">
      <c r="B400" s="20" t="str">
        <f>[2]自有船应收租金!B342</f>
        <v>ACACIA LAN</v>
      </c>
      <c r="C400" s="20" t="str">
        <f>[2]自有船应收租金!C342</f>
        <v>Heung-A</v>
      </c>
      <c r="D400" s="20" t="str">
        <f>[2]自有船应收租金!F342</f>
        <v>第19期</v>
      </c>
      <c r="E400" s="20" t="str">
        <f>[2]自有船应收租金!I342</f>
        <v>2019.01.24-2019.02.08</v>
      </c>
      <c r="F400" s="34">
        <f>[2]自有船应收租金!V342</f>
        <v>69437.5</v>
      </c>
      <c r="G400" s="20" t="str">
        <f>[2]自有船应收租金!AA342</f>
        <v>已收</v>
      </c>
      <c r="H400" s="20">
        <f>IF([2]自有船应收租金!AB342="","",[2]自有船应收租金!AB342)</f>
        <v>6</v>
      </c>
      <c r="I400" s="29" t="str">
        <f>[2]自有船应收租金!Y342</f>
        <v>2019.01.30</v>
      </c>
    </row>
    <row r="401" spans="2:9" s="19" customFormat="1" ht="12" customHeight="1">
      <c r="B401" s="20" t="str">
        <f>[2]自有船应收租金!B343</f>
        <v>ACACIA MAKOTO</v>
      </c>
      <c r="C401" s="20" t="str">
        <f>[2]自有船应收租金!C343</f>
        <v>STM</v>
      </c>
      <c r="D401" s="20" t="str">
        <f>[2]自有船应收租金!F343</f>
        <v>第15期</v>
      </c>
      <c r="E401" s="20" t="str">
        <f>[2]自有船应收租金!I343</f>
        <v>2019.01.25-2019.02.09</v>
      </c>
      <c r="F401" s="34">
        <f>[2]自有船应收租金!V343</f>
        <v>89011.71</v>
      </c>
      <c r="G401" s="20" t="str">
        <f>[2]自有船应收租金!AA343</f>
        <v>已收</v>
      </c>
      <c r="H401" s="20">
        <f>IF([2]自有船应收租金!AB343="","",[2]自有船应收租金!AB343)</f>
        <v>5</v>
      </c>
      <c r="I401" s="29" t="str">
        <f>[2]自有船应收租金!Y343</f>
        <v>2019.01.25</v>
      </c>
    </row>
    <row r="402" spans="2:9" s="19" customFormat="1" ht="12" customHeight="1">
      <c r="B402" s="20" t="str">
        <f>[2]自有船应收租金!B344</f>
        <v>Heung-A Singapore</v>
      </c>
      <c r="C402" s="20" t="str">
        <f>[2]自有船应收租金!C344</f>
        <v>SNL</v>
      </c>
      <c r="D402" s="20" t="str">
        <f>[2]自有船应收租金!F344</f>
        <v>第4期</v>
      </c>
      <c r="E402" s="20" t="str">
        <f>[2]自有船应收租金!I344</f>
        <v>2019.01.24-2019.02.05</v>
      </c>
      <c r="F402" s="34">
        <f>[2]自有船应收租金!V344</f>
        <v>53503.072999999997</v>
      </c>
      <c r="G402" s="20" t="str">
        <f>[2]自有船应收租金!AA344</f>
        <v>已收</v>
      </c>
      <c r="H402" s="20">
        <f>IF([2]自有船应收租金!AB344="","",[2]自有船应收租金!AB344)</f>
        <v>9</v>
      </c>
      <c r="I402" s="29" t="str">
        <f>[2]自有船应收租金!Y344</f>
        <v>2019.02.21</v>
      </c>
    </row>
    <row r="403" spans="2:9" s="19" customFormat="1" ht="12" customHeight="1">
      <c r="B403" s="20" t="str">
        <f>[2]自有船应收租金!B345</f>
        <v>Heung-A Manila</v>
      </c>
      <c r="C403" s="20" t="str">
        <f>[2]自有船应收租金!C345</f>
        <v>SCP</v>
      </c>
      <c r="D403" s="20" t="str">
        <f>[2]自有船应收租金!F345</f>
        <v>第2期</v>
      </c>
      <c r="E403" s="20" t="str">
        <f>[2]自有船应收租金!I345</f>
        <v>2019.01.18-2019.02.02</v>
      </c>
      <c r="F403" s="34">
        <f>[2]自有船应收租金!V345</f>
        <v>74431.143949486315</v>
      </c>
      <c r="G403" s="20" t="str">
        <f>[2]自有船应收租金!AA345</f>
        <v>已收</v>
      </c>
      <c r="H403" s="20">
        <f>IF([2]自有船应收租金!AB345="","",[2]自有船应收租金!AB345)</f>
        <v>5</v>
      </c>
      <c r="I403" s="29" t="str">
        <f>[2]自有船应收租金!Y345</f>
        <v>2019.01.22</v>
      </c>
    </row>
    <row r="404" spans="2:9" s="19" customFormat="1" ht="12" customHeight="1">
      <c r="B404" s="20" t="str">
        <f>[2]自有船应收租金!B346</f>
        <v>ACACIA TAURUS</v>
      </c>
      <c r="C404" s="20" t="str">
        <f>[2]自有船应收租金!C346</f>
        <v>STM</v>
      </c>
      <c r="D404" s="20" t="str">
        <f>[2]自有船应收租金!F346</f>
        <v>第15期</v>
      </c>
      <c r="E404" s="20" t="str">
        <f>[2]自有船应收租金!I346</f>
        <v>2019.02.02-2019.02.17</v>
      </c>
      <c r="F404" s="34">
        <f>[2]自有船应收租金!V346</f>
        <v>60108.09</v>
      </c>
      <c r="G404" s="20" t="str">
        <f>[2]自有船应收租金!AA346</f>
        <v>已收</v>
      </c>
      <c r="H404" s="20">
        <f>IF([2]自有船应收租金!AB346="","",[2]自有船应收租金!AB346)</f>
        <v>6</v>
      </c>
      <c r="I404" s="29" t="str">
        <f>[2]自有船应收租金!Y346</f>
        <v>2019.01.31</v>
      </c>
    </row>
    <row r="405" spans="2:9" s="19" customFormat="1" ht="12" customHeight="1">
      <c r="B405" s="20" t="str">
        <f>[2]自有船应收租金!B347</f>
        <v>ACACIA LIBRA</v>
      </c>
      <c r="C405" s="20" t="str">
        <f>[2]自有船应收租金!C347</f>
        <v>STM</v>
      </c>
      <c r="D405" s="20" t="str">
        <f>[2]自有船应收租金!F347</f>
        <v>prefinal</v>
      </c>
      <c r="E405" s="20" t="str">
        <f>[2]自有船应收租金!I347</f>
        <v>2019.01.30-2019.02.09</v>
      </c>
      <c r="F405" s="34">
        <f>[2]自有船应收租金!V347</f>
        <v>-144962.96833333332</v>
      </c>
      <c r="G405" s="20" t="str">
        <f>[2]自有船应收租金!AA347</f>
        <v>已收</v>
      </c>
      <c r="H405" s="20">
        <f>IF([2]自有船应收租金!AB347="","",[2]自有船应收租金!AB347)</f>
        <v>13</v>
      </c>
      <c r="I405" s="29" t="str">
        <f>[2]自有船应收租金!Y347</f>
        <v>2019.03.20</v>
      </c>
    </row>
    <row r="406" spans="2:9" s="19" customFormat="1" ht="12" customHeight="1">
      <c r="B406" s="20" t="str">
        <f>[2]自有船应收租金!B348</f>
        <v>ACACIA MING</v>
      </c>
      <c r="C406" s="20" t="str">
        <f>[2]自有船应收租金!C348</f>
        <v>ONE</v>
      </c>
      <c r="D406" s="20" t="str">
        <f>[2]自有船应收租金!F348</f>
        <v>第20期</v>
      </c>
      <c r="E406" s="20" t="str">
        <f>[2]自有船应收租金!I348</f>
        <v>2019.02.04-2019.02.19</v>
      </c>
      <c r="F406" s="34">
        <f>[2]自有船应收租金!V348</f>
        <v>79344.606164383556</v>
      </c>
      <c r="G406" s="20" t="str">
        <f>[2]自有船应收租金!AA348</f>
        <v>已收</v>
      </c>
      <c r="H406" s="20">
        <f>IF([2]自有船应收租金!AB348="","",[2]自有船应收租金!AB348)</f>
        <v>8</v>
      </c>
      <c r="I406" s="29" t="str">
        <f>[2]自有船应收租金!Y348</f>
        <v>2019.02.15</v>
      </c>
    </row>
    <row r="407" spans="2:9" s="19" customFormat="1" ht="12" customHeight="1">
      <c r="B407" s="20" t="str">
        <f>[2]自有船应收租金!B349</f>
        <v>Heung-A Manila</v>
      </c>
      <c r="C407" s="20" t="str">
        <f>[2]自有船应收租金!C349</f>
        <v>SCP</v>
      </c>
      <c r="D407" s="20" t="str">
        <f>[2]自有船应收租金!F349</f>
        <v>第3期</v>
      </c>
      <c r="E407" s="20" t="str">
        <f>[2]自有船应收租金!I349</f>
        <v>2019.02.02-2019.02.17</v>
      </c>
      <c r="F407" s="34">
        <f>[2]自有船应收租金!V349</f>
        <v>73928.510273972599</v>
      </c>
      <c r="G407" s="20" t="str">
        <f>[2]自有船应收租金!AA349</f>
        <v>已收</v>
      </c>
      <c r="H407" s="20">
        <f>IF([2]自有船应收租金!AB349="","",[2]自有船应收租金!AB349)</f>
        <v>6</v>
      </c>
      <c r="I407" s="29" t="str">
        <f>[2]自有船应收租金!Y349</f>
        <v>2019.02.01</v>
      </c>
    </row>
    <row r="408" spans="2:9" s="19" customFormat="1" ht="12" customHeight="1">
      <c r="B408" s="20" t="str">
        <f>[2]自有船应收租金!B350</f>
        <v>ACACIA LEO</v>
      </c>
      <c r="C408" s="20" t="str">
        <f>[2]自有船应收租金!C350</f>
        <v>FESCO</v>
      </c>
      <c r="D408" s="20" t="str">
        <f>[2]自有船应收租金!F350</f>
        <v>第16期</v>
      </c>
      <c r="E408" s="20" t="str">
        <f>[2]自有船应收租金!I350</f>
        <v>2019.02.06-2019.02.21</v>
      </c>
      <c r="F408" s="34">
        <f>[2]自有船应收租金!V350</f>
        <v>81650</v>
      </c>
      <c r="G408" s="20" t="str">
        <f>[2]自有船应收租金!AA350</f>
        <v>已收</v>
      </c>
      <c r="H408" s="20">
        <f>IF([2]自有船应收租金!AB350="","",[2]自有船应收租金!AB350)</f>
        <v>6</v>
      </c>
      <c r="I408" s="29" t="str">
        <f>[2]自有船应收租金!Y350</f>
        <v>2019.01.31</v>
      </c>
    </row>
    <row r="409" spans="2:9" s="19" customFormat="1" ht="12" customHeight="1">
      <c r="B409" s="20" t="str">
        <f>[2]自有船应收租金!B351</f>
        <v>ACACIA HAWK</v>
      </c>
      <c r="C409" s="20" t="str">
        <f>[2]自有船应收租金!C351</f>
        <v>CMS</v>
      </c>
      <c r="D409" s="20" t="str">
        <f>[2]自有船应收租金!F351</f>
        <v>第26期</v>
      </c>
      <c r="E409" s="20" t="str">
        <f>[2]自有船应收租金!I351</f>
        <v>2019.02.07-2019.02.22</v>
      </c>
      <c r="F409" s="34">
        <f>[2]自有船应收租金!V351</f>
        <v>79048.715753424651</v>
      </c>
      <c r="G409" s="20" t="str">
        <f>[2]自有船应收租金!AA351</f>
        <v>已收</v>
      </c>
      <c r="H409" s="20">
        <f>IF([2]自有船应收租金!AB351="","",[2]自有船应收租金!AB351)</f>
        <v>8</v>
      </c>
      <c r="I409" s="29" t="str">
        <f>[2]自有船应收租金!Y351</f>
        <v>2019.02.11</v>
      </c>
    </row>
    <row r="410" spans="2:9" s="19" customFormat="1" ht="12" customHeight="1">
      <c r="B410" s="20" t="str">
        <f>[2]自有船应收租金!B352</f>
        <v>JRS CORVUS</v>
      </c>
      <c r="C410" s="20" t="str">
        <f>[2]自有船应收租金!C352</f>
        <v>ONE</v>
      </c>
      <c r="D410" s="20" t="str">
        <f>[2]自有船应收租金!F352</f>
        <v>第20期</v>
      </c>
      <c r="E410" s="20" t="str">
        <f>[2]自有船应收租金!I352</f>
        <v>2019.01.30-2019.02.14</v>
      </c>
      <c r="F410" s="34">
        <f>[2]自有船应收租金!V352</f>
        <v>79344.606164383556</v>
      </c>
      <c r="G410" s="20" t="str">
        <f>[2]自有船应收租金!AA352</f>
        <v>已收</v>
      </c>
      <c r="H410" s="20">
        <f>IF([2]自有船应收租金!AB352="","",[2]自有船应收租金!AB352)</f>
        <v>8</v>
      </c>
      <c r="I410" s="29" t="str">
        <f>[2]自有船应收租金!Y352</f>
        <v>2019.02.14</v>
      </c>
    </row>
    <row r="411" spans="2:9" s="19" customFormat="1" ht="12" customHeight="1">
      <c r="B411" s="20" t="str">
        <f>[2]自有船应收租金!B353</f>
        <v>ACACIA LAN</v>
      </c>
      <c r="C411" s="20" t="str">
        <f>[2]自有船应收租金!C353</f>
        <v>Heung-A</v>
      </c>
      <c r="D411" s="20" t="str">
        <f>[2]自有船应收租金!F353</f>
        <v>第20期</v>
      </c>
      <c r="E411" s="20" t="str">
        <f>[2]自有船应收租金!I353</f>
        <v>2019.02.08-2019.02.23</v>
      </c>
      <c r="F411" s="34">
        <f>[2]自有船应收租金!V353</f>
        <v>69437.5</v>
      </c>
      <c r="G411" s="20" t="str">
        <f>[2]自有船应收租金!AA353</f>
        <v>已收</v>
      </c>
      <c r="H411" s="20">
        <f>IF([2]自有船应收租金!AB353="","",[2]自有船应收租金!AB353)</f>
        <v>8</v>
      </c>
      <c r="I411" s="29" t="str">
        <f>[2]自有船应收租金!Y353</f>
        <v>2019.02.11</v>
      </c>
    </row>
    <row r="412" spans="2:9" s="19" customFormat="1" ht="12" customHeight="1">
      <c r="B412" s="20" t="str">
        <f>[2]自有船应收租金!B354</f>
        <v xml:space="preserve">Heung-A Jakarta </v>
      </c>
      <c r="C412" s="20" t="str">
        <f>[2]自有船应收租金!C354</f>
        <v>Heung-A</v>
      </c>
      <c r="D412" s="20" t="str">
        <f>[2]自有船应收租金!F354</f>
        <v>第20期</v>
      </c>
      <c r="E412" s="20" t="str">
        <f>[2]自有船应收租金!I354</f>
        <v>2019.02.13-2019.02.28</v>
      </c>
      <c r="F412" s="34">
        <f>[2]自有船应收租金!V354</f>
        <v>79737.514999999999</v>
      </c>
      <c r="G412" s="20" t="str">
        <f>[2]自有船应收租金!AA354</f>
        <v>已收</v>
      </c>
      <c r="H412" s="20">
        <f>IF([2]自有船应收租金!AB354="","",[2]自有船应收租金!AB354)</f>
        <v>9</v>
      </c>
      <c r="I412" s="29" t="str">
        <f>[2]自有船应收租金!Y354</f>
        <v>2019.02.19</v>
      </c>
    </row>
    <row r="413" spans="2:9" s="19" customFormat="1" ht="12" customHeight="1">
      <c r="B413" s="20" t="str">
        <f>[2]自有船应收租金!B355</f>
        <v>JRS CARINA</v>
      </c>
      <c r="C413" s="20" t="str">
        <f>[2]自有船应收租金!C355</f>
        <v>CCL</v>
      </c>
      <c r="D413" s="20" t="str">
        <f>[2]自有船应收租金!F355</f>
        <v>第16期</v>
      </c>
      <c r="E413" s="20" t="str">
        <f>[2]自有船应收租金!I355</f>
        <v>2019.02.10-2019.02.25</v>
      </c>
      <c r="F413" s="34">
        <f>[2]自有船应收租金!V355</f>
        <v>39406.824999999997</v>
      </c>
      <c r="G413" s="20" t="str">
        <f>[2]自有船应收租金!AA355</f>
        <v>已收</v>
      </c>
      <c r="H413" s="20">
        <f>IF([2]自有船应收租金!AB355="","",[2]自有船应收租金!AB355)</f>
        <v>8</v>
      </c>
      <c r="I413" s="29" t="str">
        <f>[2]自有船应收租金!Y355</f>
        <v>2019.02.12</v>
      </c>
    </row>
    <row r="414" spans="2:9" s="19" customFormat="1" ht="12" customHeight="1">
      <c r="B414" s="20" t="str">
        <f>[2]自有船应收租金!B356</f>
        <v>ACACIA MAKOTO</v>
      </c>
      <c r="C414" s="20" t="str">
        <f>[2]自有船应收租金!C356</f>
        <v>STM</v>
      </c>
      <c r="D414" s="20" t="str">
        <f>[2]自有船应收租金!F356</f>
        <v>第16期</v>
      </c>
      <c r="E414" s="20" t="str">
        <f>[2]自有船应收租金!I356</f>
        <v>2019.02.09-2019.02.24</v>
      </c>
      <c r="F414" s="34">
        <f>[2]自有船应收租金!V356</f>
        <v>91200</v>
      </c>
      <c r="G414" s="20" t="str">
        <f>[2]自有船应收租金!AA356</f>
        <v>已收</v>
      </c>
      <c r="H414" s="20">
        <f>IF([2]自有船应收租金!AB356="","",[2]自有船应收租金!AB356)</f>
        <v>8</v>
      </c>
      <c r="I414" s="29" t="str">
        <f>[2]自有船应收租金!Y356</f>
        <v>2019.02.06</v>
      </c>
    </row>
    <row r="415" spans="2:9" s="19" customFormat="1" ht="12" customHeight="1">
      <c r="B415" s="20" t="str">
        <f>[2]自有船应收租金!B357</f>
        <v>ACACIA ARIES</v>
      </c>
      <c r="C415" s="20" t="str">
        <f>[2]自有船应收租金!C357</f>
        <v>STM</v>
      </c>
      <c r="D415" s="20" t="str">
        <f>[2]自有船应收租金!F357</f>
        <v>第1期</v>
      </c>
      <c r="E415" s="20" t="str">
        <f>[2]自有船应收租金!I357</f>
        <v>2019.01.10-2019.01.25</v>
      </c>
      <c r="F415" s="34">
        <f>[2]自有船应收租金!V357</f>
        <v>280882.5</v>
      </c>
      <c r="G415" s="20" t="str">
        <f>[2]自有船应收租金!AA357</f>
        <v>已收</v>
      </c>
      <c r="H415" s="20">
        <f>IF([2]自有船应收租金!AB357="","",[2]自有船应收租金!AB357)</f>
        <v>8</v>
      </c>
      <c r="I415" s="29" t="str">
        <f>[2]自有船应收租金!Y357</f>
        <v>2019.02.06</v>
      </c>
    </row>
    <row r="416" spans="2:9" s="19" customFormat="1" ht="12" customHeight="1">
      <c r="B416" s="20" t="str">
        <f>[2]自有船应收租金!B358</f>
        <v>Heung-A Manila</v>
      </c>
      <c r="C416" s="20" t="str">
        <f>[2]自有船应收租金!C358</f>
        <v>STM</v>
      </c>
      <c r="D416" s="20" t="str">
        <f>[2]自有船应收租金!F358</f>
        <v>第1期</v>
      </c>
      <c r="E416" s="20" t="str">
        <f>[2]自有船应收租金!I358</f>
        <v>2018.12.13-2018.12.30</v>
      </c>
      <c r="F416" s="34">
        <f>[2]自有船应收租金!V358</f>
        <v>48046.953583333328</v>
      </c>
      <c r="G416" s="20" t="str">
        <f>[2]自有船应收租金!AA358</f>
        <v>已收</v>
      </c>
      <c r="H416" s="20">
        <f>IF([2]自有船应收租金!AB358="","",[2]自有船应收租金!AB358)</f>
        <v>7</v>
      </c>
      <c r="I416" s="29" t="str">
        <f>[2]自有船应收租金!Y358</f>
        <v>2019.02.06</v>
      </c>
    </row>
    <row r="417" spans="2:9" s="19" customFormat="1" ht="12" customHeight="1">
      <c r="B417" s="20" t="str">
        <f>[2]自有船应收租金!B359</f>
        <v>Heung-A Singapore</v>
      </c>
      <c r="C417" s="20" t="str">
        <f>[2]自有船应收租金!C359</f>
        <v>STM</v>
      </c>
      <c r="D417" s="20" t="str">
        <f>[2]自有船应收租金!F359</f>
        <v>final</v>
      </c>
      <c r="E417" s="20" t="str">
        <f>[2]自有船应收租金!I359</f>
        <v>2018.11.04-2018.11.18</v>
      </c>
      <c r="F417" s="34">
        <f>[2]自有船应收租金!V359</f>
        <v>-405.35</v>
      </c>
      <c r="G417" s="20" t="str">
        <f>[2]自有船应收租金!AA359</f>
        <v>已收</v>
      </c>
      <c r="H417" s="20">
        <f>IF([2]自有船应收租金!AB359="","",[2]自有船应收租金!AB359)</f>
        <v>8</v>
      </c>
      <c r="I417" s="29" t="str">
        <f>[2]自有船应收租金!Y359</f>
        <v>2019.02.06</v>
      </c>
    </row>
    <row r="418" spans="2:9" s="19" customFormat="1" ht="12">
      <c r="B418" s="20" t="str">
        <f>[2]自有船应收租金!B360</f>
        <v>ACACIA ARIES</v>
      </c>
      <c r="C418" s="20" t="str">
        <f>[2]自有船应收租金!C360</f>
        <v>DYS</v>
      </c>
      <c r="D418" s="20" t="str">
        <f>[2]自有船应收租金!F360</f>
        <v>final</v>
      </c>
      <c r="E418" s="20" t="str">
        <f>[2]自有船应收租金!I360</f>
        <v>2019.01.06-2019.01.07</v>
      </c>
      <c r="F418" s="34">
        <f>[2]自有船应收租金!V360</f>
        <v>3000</v>
      </c>
      <c r="G418" s="20" t="str">
        <f>[2]自有船应收租金!AA360</f>
        <v>已收</v>
      </c>
      <c r="H418" s="20">
        <f>IF([2]自有船应收租金!AB360="","",[2]自有船应收租金!AB360)</f>
        <v>32</v>
      </c>
      <c r="I418" s="29" t="str">
        <f>[2]自有船应收租金!Y360</f>
        <v>2019.07.31</v>
      </c>
    </row>
    <row r="419" spans="2:9" s="19" customFormat="1" ht="12" customHeight="1">
      <c r="B419" s="20" t="str">
        <f>[2]自有船应收租金!B361</f>
        <v>ACACIA LIBRA</v>
      </c>
      <c r="C419" s="20" t="str">
        <f>[2]自有船应收租金!C361</f>
        <v>CNC</v>
      </c>
      <c r="D419" s="20" t="str">
        <f>[2]自有船应收租金!F361</f>
        <v>第1期</v>
      </c>
      <c r="E419" s="20" t="str">
        <f>[2]自有船应收租金!I361</f>
        <v>2019.02.13-2019.02.18</v>
      </c>
      <c r="F419" s="34">
        <f>[2]自有船应收租金!V361</f>
        <v>37963.767123287675</v>
      </c>
      <c r="G419" s="20" t="str">
        <f>[2]自有船应收租金!AA361</f>
        <v>已收</v>
      </c>
      <c r="H419" s="20">
        <f>IF([2]自有船应收租金!AB361="","",[2]自有船应收租金!AB361)</f>
        <v>9</v>
      </c>
      <c r="I419" s="29" t="str">
        <f>[2]自有船应收租金!Y361</f>
        <v>2019.02.18</v>
      </c>
    </row>
    <row r="420" spans="2:9" s="19" customFormat="1" ht="12" customHeight="1">
      <c r="B420" s="20" t="str">
        <f>[2]自有船应收租金!B362</f>
        <v>ACACIA LEO</v>
      </c>
      <c r="C420" s="20" t="str">
        <f>[2]自有船应收租金!C362</f>
        <v>FESCO</v>
      </c>
      <c r="D420" s="20" t="str">
        <f>[2]自有船应收租金!F362</f>
        <v>第17期</v>
      </c>
      <c r="E420" s="20" t="str">
        <f>[2]自有船应收租金!I362</f>
        <v>2019.02.21-2019.03.08</v>
      </c>
      <c r="F420" s="34">
        <f>[2]自有船应收租金!V362</f>
        <v>81650</v>
      </c>
      <c r="G420" s="20" t="str">
        <f>[2]自有船应收租金!AA362</f>
        <v>已收</v>
      </c>
      <c r="H420" s="20">
        <f>IF([2]自有船应收租金!AB362="","",[2]自有船应收租金!AB362)</f>
        <v>9</v>
      </c>
      <c r="I420" s="29" t="str">
        <f>[2]自有船应收租金!Y362</f>
        <v>2019.02.20</v>
      </c>
    </row>
    <row r="421" spans="2:9" s="19" customFormat="1" ht="12" customHeight="1">
      <c r="B421" s="20" t="str">
        <f>[2]自有船应收租金!B363</f>
        <v>ACACIA ARIES</v>
      </c>
      <c r="C421" s="20" t="str">
        <f>[2]自有船应收租金!C363</f>
        <v>STM</v>
      </c>
      <c r="D421" s="20" t="str">
        <f>[2]自有船应收租金!F363</f>
        <v>第2期</v>
      </c>
      <c r="E421" s="20" t="str">
        <f>[2]自有船应收租金!I363</f>
        <v>2019.01.25-2019.02.09</v>
      </c>
      <c r="F421" s="34">
        <f>[2]自有船应收租金!V363</f>
        <v>60650</v>
      </c>
      <c r="G421" s="20" t="str">
        <f>[2]自有船应收租金!AA363</f>
        <v>已收</v>
      </c>
      <c r="H421" s="20">
        <f>IF([2]自有船应收租金!AB363="","",[2]自有船应收租金!AB363)</f>
        <v>9</v>
      </c>
      <c r="I421" s="29" t="str">
        <f>[2]自有船应收租金!Y363</f>
        <v>2019.02.21</v>
      </c>
    </row>
    <row r="422" spans="2:9" s="19" customFormat="1" ht="12" customHeight="1">
      <c r="B422" s="20" t="str">
        <f>[2]自有船应收租金!B364</f>
        <v>ACACIA LAN</v>
      </c>
      <c r="C422" s="20" t="str">
        <f>[2]自有船应收租金!C364</f>
        <v>Heung-A</v>
      </c>
      <c r="D422" s="20" t="str">
        <f>[2]自有船应收租金!F364</f>
        <v>第21期</v>
      </c>
      <c r="E422" s="20" t="str">
        <f>[2]自有船应收租金!I364</f>
        <v>2019.02.23-2019.03.10</v>
      </c>
      <c r="F422" s="34">
        <f>[2]自有船应收租金!V364</f>
        <v>69437.5</v>
      </c>
      <c r="G422" s="20" t="str">
        <f>[2]自有船应收租金!AA364</f>
        <v>已收</v>
      </c>
      <c r="H422" s="20">
        <f>IF([2]自有船应收租金!AB364="","",[2]自有船应收租金!AB364)</f>
        <v>11</v>
      </c>
      <c r="I422" s="29" t="str">
        <f>[2]自有船应收租金!Y364</f>
        <v>2019.03.05</v>
      </c>
    </row>
    <row r="423" spans="2:9" s="19" customFormat="1" ht="12" customHeight="1">
      <c r="B423" s="20" t="str">
        <f>[2]自有船应收租金!B365</f>
        <v>ACACIA HAWK</v>
      </c>
      <c r="C423" s="20" t="str">
        <f>[2]自有船应收租金!C365</f>
        <v>CMS</v>
      </c>
      <c r="D423" s="20" t="str">
        <f>[2]自有船应收租金!F365</f>
        <v>第27期</v>
      </c>
      <c r="E423" s="20" t="str">
        <f>[2]自有船应收租金!I365</f>
        <v>2019.02.22-2019.03.09</v>
      </c>
      <c r="F423" s="34">
        <f>[2]自有船应收租金!V365</f>
        <v>79048.715753424651</v>
      </c>
      <c r="G423" s="20" t="str">
        <f>[2]自有船应收租金!AA365</f>
        <v>已收</v>
      </c>
      <c r="H423" s="20">
        <f>IF([2]自有船应收租金!AB365="","",[2]自有船应收租金!AB365)</f>
        <v>9</v>
      </c>
      <c r="I423" s="29" t="str">
        <f>[2]自有船应收租金!Y365</f>
        <v>2019.02.22</v>
      </c>
    </row>
    <row r="424" spans="2:9" s="19" customFormat="1" ht="12" customHeight="1">
      <c r="B424" s="20" t="str">
        <f>[2]自有船应收租金!B366</f>
        <v>ACACIA ARIES</v>
      </c>
      <c r="C424" s="20" t="str">
        <f>[2]自有船应收租金!C366</f>
        <v>STM</v>
      </c>
      <c r="D424" s="20" t="str">
        <f>[2]自有船应收租金!F366</f>
        <v>第3期</v>
      </c>
      <c r="E424" s="20" t="str">
        <f>[2]自有船应收租金!I366</f>
        <v>2019.02.09-2019.02.24</v>
      </c>
      <c r="F424" s="34">
        <f>[2]自有船应收租金!V366</f>
        <v>60650</v>
      </c>
      <c r="G424" s="20" t="str">
        <f>[2]自有船应收租金!AA366</f>
        <v>已收</v>
      </c>
      <c r="H424" s="20">
        <f>IF([2]自有船应收租金!AB366="","",[2]自有船应收租金!AB366)</f>
        <v>9</v>
      </c>
      <c r="I424" s="29" t="str">
        <f>[2]自有船应收租金!Y366</f>
        <v>2019.02.21</v>
      </c>
    </row>
    <row r="425" spans="2:9" s="19" customFormat="1" ht="12" customHeight="1">
      <c r="B425" s="20" t="str">
        <f>[2]自有船应收租金!B367</f>
        <v>JRS CORVUS</v>
      </c>
      <c r="C425" s="20" t="str">
        <f>[2]自有船应收租金!C367</f>
        <v>ONE</v>
      </c>
      <c r="D425" s="20" t="str">
        <f>[2]自有船应收租金!F367</f>
        <v>第21期</v>
      </c>
      <c r="E425" s="20" t="str">
        <f>[2]自有船应收租金!I367</f>
        <v>2019.02.14-2019.02.28</v>
      </c>
      <c r="F425" s="34">
        <f>[2]自有船应收租金!V367</f>
        <v>74054.965753424651</v>
      </c>
      <c r="G425" s="20" t="str">
        <f>[2]自有船应收租金!AA367</f>
        <v>已收</v>
      </c>
      <c r="H425" s="20">
        <f>IF([2]自有船应收租金!AB367="","",[2]自有船应收租金!AB367)</f>
        <v>8</v>
      </c>
      <c r="I425" s="29" t="str">
        <f>[2]自有船应收租金!Y367</f>
        <v>2019.02.14</v>
      </c>
    </row>
    <row r="426" spans="2:9" s="19" customFormat="1" ht="12" customHeight="1">
      <c r="B426" s="20" t="str">
        <f>[2]自有船应收租金!B368</f>
        <v>JRS CORVUS</v>
      </c>
      <c r="C426" s="20" t="str">
        <f>[2]自有船应收租金!C368</f>
        <v>ONE</v>
      </c>
      <c r="D426" s="20" t="str">
        <f>[2]自有船应收租金!F368</f>
        <v>第21期</v>
      </c>
      <c r="E426" s="20" t="str">
        <f>[2]自有船应收租金!I368</f>
        <v>2019.02.28-2019.03.01</v>
      </c>
      <c r="F426" s="34">
        <f>[2]自有船应收租金!V368</f>
        <v>4993.3904109589039</v>
      </c>
      <c r="G426" s="20" t="str">
        <f>[2]自有船应收租金!AA368</f>
        <v>已收</v>
      </c>
      <c r="H426" s="20">
        <f>IF([2]自有船应收租金!AB368="","",[2]自有船应收租金!AB368)</f>
        <v>8</v>
      </c>
      <c r="I426" s="29" t="str">
        <f>[2]自有船应收租金!Y368</f>
        <v>2019.02.14</v>
      </c>
    </row>
    <row r="427" spans="2:9" s="19" customFormat="1" ht="12" customHeight="1">
      <c r="B427" s="20" t="str">
        <f>[2]自有船应收租金!B369</f>
        <v>ACACIA MING</v>
      </c>
      <c r="C427" s="20" t="str">
        <f>[2]自有船应收租金!C369</f>
        <v>ONE</v>
      </c>
      <c r="D427" s="20" t="str">
        <f>[2]自有船应收租金!F369</f>
        <v>第21期</v>
      </c>
      <c r="E427" s="20" t="str">
        <f>[2]自有船应收租金!I369</f>
        <v>2019.02.19-2019.03.01</v>
      </c>
      <c r="F427" s="34">
        <f>[2]自有船应收租金!V369</f>
        <v>52896.404109589042</v>
      </c>
      <c r="G427" s="20" t="str">
        <f>[2]自有船应收租金!AA369</f>
        <v>已收</v>
      </c>
      <c r="H427" s="20">
        <f>IF([2]自有船应收租金!AB369="","",[2]自有船应收租金!AB369)</f>
        <v>8</v>
      </c>
      <c r="I427" s="29" t="str">
        <f>[2]自有船应收租金!Y369</f>
        <v>2019.02.15</v>
      </c>
    </row>
    <row r="428" spans="2:9" s="19" customFormat="1" ht="12" customHeight="1">
      <c r="B428" s="20" t="str">
        <f>[2]自有船应收租金!B370</f>
        <v>ACACIA MING</v>
      </c>
      <c r="C428" s="20" t="str">
        <f>[2]自有船应收租金!C370</f>
        <v>ONE</v>
      </c>
      <c r="D428" s="20" t="str">
        <f>[2]自有船应收租金!F370</f>
        <v>第21期</v>
      </c>
      <c r="E428" s="20" t="str">
        <f>[2]自有船应收租金!I370</f>
        <v>2019.03.01-2019.03.06</v>
      </c>
      <c r="F428" s="34">
        <f>[2]自有船应收租金!V370</f>
        <v>24966.952054794521</v>
      </c>
      <c r="G428" s="20" t="str">
        <f>[2]自有船应收租金!AA370</f>
        <v>已收</v>
      </c>
      <c r="H428" s="20">
        <f>IF([2]自有船应收租金!AB370="","",[2]自有船应收租金!AB370)</f>
        <v>8</v>
      </c>
      <c r="I428" s="29" t="str">
        <f>[2]自有船应收租金!Y370</f>
        <v>2019.02.15</v>
      </c>
    </row>
    <row r="429" spans="2:9" s="19" customFormat="1" ht="12" customHeight="1">
      <c r="B429" s="20" t="str">
        <f>[2]自有船应收租金!B371</f>
        <v>Heung-A Manila</v>
      </c>
      <c r="C429" s="20" t="str">
        <f>[2]自有船应收租金!C371</f>
        <v>SCP</v>
      </c>
      <c r="D429" s="20" t="str">
        <f>[2]自有船应收租金!F371</f>
        <v>第4期</v>
      </c>
      <c r="E429" s="20" t="str">
        <f>[2]自有船应收租金!I371</f>
        <v>2019.02.17-2019.03.04</v>
      </c>
      <c r="F429" s="34">
        <f>[2]自有船应收租金!V371</f>
        <v>73928.510273972599</v>
      </c>
      <c r="G429" s="20" t="str">
        <f>[2]自有船应收租金!AA371</f>
        <v>已收</v>
      </c>
      <c r="H429" s="20">
        <f>IF([2]自有船应收租金!AB371="","",[2]自有船应收租金!AB371)</f>
        <v>8</v>
      </c>
      <c r="I429" s="29" t="str">
        <f>[2]自有船应收租金!Y371</f>
        <v>2019.02.15</v>
      </c>
    </row>
    <row r="430" spans="2:9" s="19" customFormat="1" ht="12" customHeight="1">
      <c r="B430" s="20" t="str">
        <f>[2]自有船应收租金!B372</f>
        <v>JRS CARINA</v>
      </c>
      <c r="C430" s="20" t="str">
        <f>[2]自有船应收租金!C372</f>
        <v>CCL</v>
      </c>
      <c r="D430" s="20" t="str">
        <f>[2]自有船应收租金!F372</f>
        <v>第17期</v>
      </c>
      <c r="E430" s="20" t="str">
        <f>[2]自有船应收租金!I372</f>
        <v>2019.02.25-2019.03.12</v>
      </c>
      <c r="F430" s="34">
        <f>[2]自有船应收租金!V372</f>
        <v>95913.303800000009</v>
      </c>
      <c r="G430" s="20" t="str">
        <f>[2]自有船应收租金!AA372</f>
        <v>已收</v>
      </c>
      <c r="H430" s="20">
        <f>IF([2]自有船应收租金!AB372="","",[2]自有船应收租金!AB372)</f>
        <v>10</v>
      </c>
      <c r="I430" s="29" t="str">
        <f>[2]自有船应收租金!Y372</f>
        <v>2019.03.01</v>
      </c>
    </row>
    <row r="431" spans="2:9" s="19" customFormat="1" ht="12" customHeight="1">
      <c r="B431" s="20" t="str">
        <f>[2]自有船应收租金!B373</f>
        <v>ACACIA LIBRA</v>
      </c>
      <c r="C431" s="20" t="str">
        <f>[2]自有船应收租金!C373</f>
        <v>CNC</v>
      </c>
      <c r="D431" s="20" t="str">
        <f>[2]自有船应收租金!F373</f>
        <v>第2期</v>
      </c>
      <c r="E431" s="20" t="str">
        <f>[2]自有船应收租金!I373</f>
        <v>2019.02.18-2019.02.23</v>
      </c>
      <c r="F431" s="34">
        <f>[2]自有船应收租金!V373</f>
        <v>37563.767123287675</v>
      </c>
      <c r="G431" s="20" t="str">
        <f>[2]自有船应收租金!AA373</f>
        <v>已收</v>
      </c>
      <c r="H431" s="20">
        <f>IF([2]自有船应收租金!AB373="","",[2]自有船应收租金!AB373)</f>
        <v>9</v>
      </c>
      <c r="I431" s="29" t="str">
        <f>[2]自有船应收租金!Y373</f>
        <v>2019.02.18</v>
      </c>
    </row>
    <row r="432" spans="2:9" s="19" customFormat="1" ht="12" customHeight="1">
      <c r="B432" s="20" t="str">
        <f>[2]自有船应收租金!B374</f>
        <v>ACACIA LIBRA</v>
      </c>
      <c r="C432" s="20" t="str">
        <f>[2]自有船应收租金!C374</f>
        <v>CNC</v>
      </c>
      <c r="D432" s="20" t="str">
        <f>[2]自有船应收租金!F374</f>
        <v>第3期</v>
      </c>
      <c r="E432" s="20" t="str">
        <f>[2]自有船应收租金!I374</f>
        <v>2019.02.23-2019.02.27</v>
      </c>
      <c r="F432" s="34">
        <f>[2]自有船应收租金!V374</f>
        <v>30371.013698630137</v>
      </c>
      <c r="G432" s="20" t="str">
        <f>[2]自有船应收租金!AA374</f>
        <v>已收</v>
      </c>
      <c r="H432" s="20">
        <f>IF([2]自有船应收租金!AB374="","",[2]自有船应收租金!AB374)</f>
        <v>10</v>
      </c>
      <c r="I432" s="29" t="str">
        <f>[2]自有船应收租金!Y374</f>
        <v>2019.02.27</v>
      </c>
    </row>
    <row r="433" spans="2:9" s="19" customFormat="1" ht="12" customHeight="1">
      <c r="B433" s="20" t="str">
        <f>[2]自有船应收租金!B375</f>
        <v>ACACIA ARIES</v>
      </c>
      <c r="C433" s="20" t="str">
        <f>[2]自有船应收租金!C375</f>
        <v>STM</v>
      </c>
      <c r="D433" s="20" t="str">
        <f>[2]自有船应收租金!F375</f>
        <v>第4期</v>
      </c>
      <c r="E433" s="20" t="str">
        <f>[2]自有船应收租金!I375</f>
        <v>2019.02.24-2019.03.11</v>
      </c>
      <c r="F433" s="34">
        <f>[2]自有船应收租金!V375</f>
        <v>60650</v>
      </c>
      <c r="G433" s="20" t="str">
        <f>[2]自有船应收租金!AA375</f>
        <v>已收</v>
      </c>
      <c r="H433" s="20">
        <f>IF([2]自有船应收租金!AB375="","",[2]自有船应收租金!AB375)</f>
        <v>10</v>
      </c>
      <c r="I433" s="29" t="str">
        <f>[2]自有船应收租金!Y375</f>
        <v>2019.02.27</v>
      </c>
    </row>
    <row r="434" spans="2:9" s="19" customFormat="1" ht="12" customHeight="1">
      <c r="B434" s="20" t="str">
        <f>[2]自有船应收租金!B376</f>
        <v xml:space="preserve">Heung-A Jakarta </v>
      </c>
      <c r="C434" s="20" t="str">
        <f>[2]自有船应收租金!C376</f>
        <v>Heung-A</v>
      </c>
      <c r="D434" s="20" t="str">
        <f>[2]自有船应收租金!F376</f>
        <v>第21期</v>
      </c>
      <c r="E434" s="20" t="str">
        <f>[2]自有船应收租金!I376</f>
        <v>2019.02.28-2019.03.15</v>
      </c>
      <c r="F434" s="34">
        <f>[2]自有船应收租金!V376</f>
        <v>81883.125</v>
      </c>
      <c r="G434" s="20" t="str">
        <f>[2]自有船应收租金!AA376</f>
        <v>已收</v>
      </c>
      <c r="H434" s="20">
        <f>IF([2]自有船应收租金!AB376="","",[2]自有船应收租金!AB376)</f>
        <v>12</v>
      </c>
      <c r="I434" s="29" t="str">
        <f>[2]自有船应收租金!Y376</f>
        <v>2019.03.15</v>
      </c>
    </row>
    <row r="435" spans="2:9" s="19" customFormat="1" ht="12" customHeight="1">
      <c r="B435" s="20" t="str">
        <f>[2]自有船应收租金!B377</f>
        <v>ACACIA MAKOTO</v>
      </c>
      <c r="C435" s="20" t="str">
        <f>[2]自有船应收租金!C377</f>
        <v>STM</v>
      </c>
      <c r="D435" s="20" t="str">
        <f>[2]自有船应收租金!F377</f>
        <v>第17期</v>
      </c>
      <c r="E435" s="20" t="str">
        <f>[2]自有船应收租金!I377</f>
        <v>2019.02.24-2019.03.11</v>
      </c>
      <c r="F435" s="34">
        <f>[2]自有船应收租金!V377</f>
        <v>91200</v>
      </c>
      <c r="G435" s="20" t="str">
        <f>[2]自有船应收租金!AA377</f>
        <v>已收</v>
      </c>
      <c r="H435" s="20">
        <f>IF([2]自有船应收租金!AB377="","",[2]自有船应收租金!AB377)</f>
        <v>10</v>
      </c>
      <c r="I435" s="29" t="str">
        <f>[2]自有船应收租金!Y377</f>
        <v>2019.02.27</v>
      </c>
    </row>
    <row r="436" spans="2:9" s="19" customFormat="1" ht="12" customHeight="1">
      <c r="B436" s="20" t="str">
        <f>[2]自有船应收租金!B378</f>
        <v>OPDR LISBOA</v>
      </c>
      <c r="C436" s="20" t="str">
        <f>[2]自有船应收租金!C378</f>
        <v>HEDE</v>
      </c>
      <c r="D436" s="20" t="str">
        <f>[2]自有船应收租金!F378</f>
        <v>第1期</v>
      </c>
      <c r="E436" s="20" t="str">
        <f>[2]自有船应收租金!I378</f>
        <v>2019.02.21-2019.03.08</v>
      </c>
      <c r="F436" s="34">
        <f>[2]自有船应收租金!V378</f>
        <v>74100</v>
      </c>
      <c r="G436" s="20" t="str">
        <f>[2]自有船应收租金!AA378</f>
        <v>已收</v>
      </c>
      <c r="H436" s="20">
        <f>IF([2]自有船应收租金!AB378="","",[2]自有船应收租金!AB378)</f>
        <v>11</v>
      </c>
      <c r="I436" s="29" t="str">
        <f>[2]自有船应收租金!Y378</f>
        <v>2019.03.08</v>
      </c>
    </row>
    <row r="437" spans="2:9" s="19" customFormat="1" ht="12" customHeight="1">
      <c r="B437" s="20" t="str">
        <f>[2]自有船应收租金!B379</f>
        <v>Heung-A Singapore</v>
      </c>
      <c r="C437" s="20" t="str">
        <f>[2]自有船应收租金!C379</f>
        <v>SNL</v>
      </c>
      <c r="D437" s="20" t="str">
        <f>[2]自有船应收租金!F379</f>
        <v>第5期</v>
      </c>
      <c r="E437" s="20" t="str">
        <f>[2]自有船应收租金!I379</f>
        <v>2019.02.05-2019.02.23</v>
      </c>
      <c r="F437" s="34">
        <f>[2]自有船应收租金!V379</f>
        <v>2537.3758333333244</v>
      </c>
      <c r="G437" s="20" t="str">
        <f>[2]自有船应收租金!AA379</f>
        <v>已收</v>
      </c>
      <c r="H437" s="20">
        <f>IF([2]自有船应收租金!AB379="","",[2]自有船应收租金!AB379)</f>
        <v>10</v>
      </c>
      <c r="I437" s="29" t="str">
        <f>[2]自有船应收租金!Y379</f>
        <v>2019.02.27</v>
      </c>
    </row>
    <row r="438" spans="2:9" s="19" customFormat="1" ht="12" customHeight="1">
      <c r="B438" s="20" t="str">
        <f>[2]自有船应收租金!B380</f>
        <v>Heung-A Singapore</v>
      </c>
      <c r="C438" s="20" t="str">
        <f>[2]自有船应收租金!C380</f>
        <v>SNL</v>
      </c>
      <c r="D438" s="20" t="str">
        <f>[2]自有船应收租金!F380</f>
        <v>第6期</v>
      </c>
      <c r="E438" s="20" t="str">
        <f>[2]自有船应收租金!I380</f>
        <v>2019.02.23-2019.03.10</v>
      </c>
      <c r="F438" s="34">
        <f>[2]自有船应收租金!V380</f>
        <v>67825</v>
      </c>
      <c r="G438" s="20" t="str">
        <f>[2]自有船应收租金!AA380</f>
        <v>已收</v>
      </c>
      <c r="H438" s="20">
        <f>IF([2]自有船应收租金!AB380="","",[2]自有船应收租金!AB380)</f>
        <v>10</v>
      </c>
      <c r="I438" s="29" t="str">
        <f>[2]自有船应收租金!Y380</f>
        <v>2019.02.27</v>
      </c>
    </row>
    <row r="439" spans="2:9" s="19" customFormat="1" ht="12" customHeight="1">
      <c r="B439" s="20" t="str">
        <f>[2]自有船应收租金!B381</f>
        <v>ACACIA TAURUS</v>
      </c>
      <c r="C439" s="20" t="str">
        <f>[2]自有船应收租金!C381</f>
        <v>STM</v>
      </c>
      <c r="D439" s="20" t="str">
        <f>[2]自有船应收租金!F381</f>
        <v>第16期</v>
      </c>
      <c r="E439" s="20" t="str">
        <f>[2]自有船应收租金!I381</f>
        <v>2019.02.17-2019.03.04</v>
      </c>
      <c r="F439" s="34">
        <f>[2]自有船应收租金!V381</f>
        <v>60650</v>
      </c>
      <c r="G439" s="20" t="str">
        <f>[2]自有船应收租金!AA381</f>
        <v>已收</v>
      </c>
      <c r="H439" s="20">
        <f>IF([2]自有船应收租金!AB381="","",[2]自有船应收租金!AB381)</f>
        <v>9</v>
      </c>
      <c r="I439" s="29" t="str">
        <f>[2]自有船应收租金!Y381</f>
        <v>2019.02.21</v>
      </c>
    </row>
    <row r="440" spans="2:9" s="19" customFormat="1" ht="12" customHeight="1">
      <c r="B440" s="20" t="str">
        <f>[2]自有船应收租金!B382</f>
        <v>ACACIA VIRGO</v>
      </c>
      <c r="C440" s="20" t="str">
        <f>[2]自有船应收租金!C382</f>
        <v>STM</v>
      </c>
      <c r="D440" s="20" t="str">
        <f>[2]自有船应收租金!F382</f>
        <v>第1期</v>
      </c>
      <c r="E440" s="20" t="str">
        <f>[2]自有船应收租金!I382</f>
        <v>2019.02.16-2019.02.17</v>
      </c>
      <c r="F440" s="34">
        <f>[2]自有船应收租金!V382</f>
        <v>-112854.43380000001</v>
      </c>
      <c r="G440" s="20" t="str">
        <f>[2]自有船应收租金!AA382</f>
        <v>已收</v>
      </c>
      <c r="H440" s="20">
        <f>IF([2]自有船应收租金!AB382="","",[2]自有船应收租金!AB382)</f>
        <v>14</v>
      </c>
      <c r="I440" s="29" t="str">
        <f>[2]自有船应收租金!Y382</f>
        <v>2019.03.26</v>
      </c>
    </row>
    <row r="441" spans="2:9" s="19" customFormat="1" ht="12" customHeight="1">
      <c r="B441" s="20" t="str">
        <f>[2]自有船应收租金!B383</f>
        <v>ACACIA MING</v>
      </c>
      <c r="C441" s="20" t="str">
        <f>[2]自有船应收租金!C383</f>
        <v>ONE</v>
      </c>
      <c r="D441" s="20" t="str">
        <f>[2]自有船应收租金!F383</f>
        <v>第22期</v>
      </c>
      <c r="E441" s="20" t="str">
        <f>[2]自有船应收租金!I383</f>
        <v>2019.03.06-2019.03.21</v>
      </c>
      <c r="F441" s="34">
        <f>[2]自有船应收租金!V383</f>
        <v>74900.856164383556</v>
      </c>
      <c r="G441" s="20" t="str">
        <f>[2]自有船应收租金!AA383</f>
        <v>已收</v>
      </c>
      <c r="H441" s="20">
        <f>IF([2]自有船应收租金!AB383="","",[2]自有船应收租金!AB383)</f>
        <v>11</v>
      </c>
      <c r="I441" s="29" t="str">
        <f>[2]自有船应收租金!Y383</f>
        <v>2019.03.05</v>
      </c>
    </row>
    <row r="442" spans="2:9" s="19" customFormat="1" ht="12" customHeight="1">
      <c r="B442" s="20" t="str">
        <f>[2]自有船应收租金!B384</f>
        <v>JRS CORVUS</v>
      </c>
      <c r="C442" s="20" t="str">
        <f>[2]自有船应收租金!C384</f>
        <v>ONE</v>
      </c>
      <c r="D442" s="20" t="str">
        <f>[2]自有船应收租金!F384</f>
        <v>第22期</v>
      </c>
      <c r="E442" s="20" t="str">
        <f>[2]自有船应收租金!I384</f>
        <v>2019.03.01-2019.03.16</v>
      </c>
      <c r="F442" s="34">
        <f>[2]自有船应收租金!V384</f>
        <v>74900.856164383556</v>
      </c>
      <c r="G442" s="20" t="str">
        <f>[2]自有船应收租金!AA384</f>
        <v>已收</v>
      </c>
      <c r="H442" s="20">
        <f>IF([2]自有船应收租金!AB384="","",[2]自有船应收租金!AB384)</f>
        <v>10</v>
      </c>
      <c r="I442" s="29" t="str">
        <f>[2]自有船应收租金!Y384</f>
        <v>2019.03.01</v>
      </c>
    </row>
    <row r="443" spans="2:9" s="19" customFormat="1" ht="12">
      <c r="B443" s="20" t="str">
        <f>[2]自有船应收租金!B385</f>
        <v>ACACIA VIRGO</v>
      </c>
      <c r="C443" s="20" t="str">
        <f>[2]自有船应收租金!C385</f>
        <v>CMS</v>
      </c>
      <c r="D443" s="20" t="str">
        <f>[2]自有船应收租金!F385</f>
        <v>final</v>
      </c>
      <c r="E443" s="20" t="str">
        <f>[2]自有船应收租金!I385</f>
        <v>2019.01.11-2019.02.02</v>
      </c>
      <c r="F443" s="34">
        <f>[2]自有船应收租金!V385</f>
        <v>3331.96</v>
      </c>
      <c r="G443" s="20" t="str">
        <f>[2]自有船应收租金!AA385</f>
        <v>已收</v>
      </c>
      <c r="H443" s="20">
        <f>IF([2]自有船应收租金!AB385="","",[2]自有船应收租金!AB385)</f>
        <v>38</v>
      </c>
      <c r="I443" s="29" t="s">
        <v>95</v>
      </c>
    </row>
    <row r="444" spans="2:9" s="19" customFormat="1" ht="12" customHeight="1">
      <c r="B444" s="20" t="str">
        <f>[2]自有船应收租金!B386</f>
        <v>OPDR LISBOA</v>
      </c>
      <c r="C444" s="20" t="str">
        <f>[2]自有船应收租金!C386</f>
        <v>HEDE</v>
      </c>
      <c r="D444" s="20" t="str">
        <f>[2]自有船应收租金!F386</f>
        <v>第2期</v>
      </c>
      <c r="E444" s="20" t="str">
        <f>[2]自有船应收租金!I386</f>
        <v>2019.03.08-2019.03.23</v>
      </c>
      <c r="F444" s="34">
        <f>[2]自有船应收租金!V386</f>
        <v>208851.86799999999</v>
      </c>
      <c r="G444" s="20" t="str">
        <f>[2]自有船应收租金!AA386</f>
        <v>已收</v>
      </c>
      <c r="H444" s="20">
        <f>IF([2]自有船应收租金!AB386="","",[2]自有船应收租金!AB386)</f>
        <v>15</v>
      </c>
      <c r="I444" s="29" t="str">
        <f>[2]自有船应收租金!Y386</f>
        <v>2019.04.04</v>
      </c>
    </row>
    <row r="445" spans="2:9" s="19" customFormat="1" ht="12" customHeight="1">
      <c r="B445" s="20" t="str">
        <f>[2]自有船应收租金!B387</f>
        <v>ACACIA ARIES</v>
      </c>
      <c r="C445" s="20" t="str">
        <f>[2]自有船应收租金!C387</f>
        <v>STM</v>
      </c>
      <c r="D445" s="20" t="str">
        <f>[2]自有船应收租金!F387</f>
        <v>第5期</v>
      </c>
      <c r="E445" s="20" t="str">
        <f>[2]自有船应收租金!I387</f>
        <v>2019.03.11-2019.03.26</v>
      </c>
      <c r="F445" s="34">
        <f>[2]自有船应收租金!V387</f>
        <v>60650</v>
      </c>
      <c r="G445" s="20" t="str">
        <f>[2]自有船应收租金!AA387</f>
        <v>已收</v>
      </c>
      <c r="H445" s="20">
        <f>IF([2]自有船应收租金!AB387="","",[2]自有船应收租金!AB387)</f>
        <v>12</v>
      </c>
      <c r="I445" s="29" t="str">
        <f>[2]自有船应收租金!Y387</f>
        <v>2019.03.15</v>
      </c>
    </row>
    <row r="446" spans="2:9" s="19" customFormat="1" ht="12" customHeight="1">
      <c r="B446" s="20" t="str">
        <f>[2]自有船应收租金!B388</f>
        <v>ACACIA HAWK</v>
      </c>
      <c r="C446" s="20" t="str">
        <f>[2]自有船应收租金!C388</f>
        <v>CMS</v>
      </c>
      <c r="D446" s="20" t="str">
        <f>[2]自有船应收租金!F388</f>
        <v>第28期</v>
      </c>
      <c r="E446" s="20" t="str">
        <f>[2]自有船应收租金!I388</f>
        <v>2019.03.09-2019.03.24</v>
      </c>
      <c r="F446" s="34">
        <f>[2]自有船应收租金!V388</f>
        <v>79048.715753424651</v>
      </c>
      <c r="G446" s="20" t="str">
        <f>[2]自有船应收租金!AA388</f>
        <v>已收</v>
      </c>
      <c r="H446" s="20">
        <f>IF([2]自有船应收租金!AB388="","",[2]自有船应收租金!AB388)</f>
        <v>12</v>
      </c>
      <c r="I446" s="29" t="str">
        <f>[2]自有船应收租金!Y388</f>
        <v>2019.03.12</v>
      </c>
    </row>
    <row r="447" spans="2:9" s="19" customFormat="1" ht="12" customHeight="1">
      <c r="B447" s="20" t="str">
        <f>[2]自有船应收租金!B389</f>
        <v xml:space="preserve">Heung-A Jakarta </v>
      </c>
      <c r="C447" s="20" t="str">
        <f>[2]自有船应收租金!C389</f>
        <v>Heung-A</v>
      </c>
      <c r="D447" s="20" t="str">
        <f>[2]自有船应收租金!F389</f>
        <v>第22期</v>
      </c>
      <c r="E447" s="20" t="str">
        <f>[2]自有船应收租金!I389</f>
        <v>2019.03.15-2019.03.30</v>
      </c>
      <c r="F447" s="34">
        <f>[2]自有船应收租金!V389</f>
        <v>81483.384999999995</v>
      </c>
      <c r="G447" s="20" t="str">
        <f>[2]自有船应收租金!AA389</f>
        <v>已收</v>
      </c>
      <c r="H447" s="20">
        <f>IF([2]自有船应收租金!AB389="","",[2]自有船应收租金!AB389)</f>
        <v>14</v>
      </c>
      <c r="I447" s="29" t="str">
        <f>[2]自有船应收租金!Y389</f>
        <v>2019.03.27</v>
      </c>
    </row>
    <row r="448" spans="2:9" s="19" customFormat="1" ht="12" customHeight="1">
      <c r="B448" s="20" t="str">
        <f>[2]自有船应收租金!B390</f>
        <v>JRS CARINA</v>
      </c>
      <c r="C448" s="20" t="str">
        <f>[2]自有船应收租金!C390</f>
        <v>CCL</v>
      </c>
      <c r="D448" s="20" t="str">
        <f>[2]自有船应收租金!F390</f>
        <v>第18期</v>
      </c>
      <c r="E448" s="20" t="str">
        <f>[2]自有船应收租金!I390</f>
        <v>2019.03.12-2019.03.27</v>
      </c>
      <c r="F448" s="34">
        <f>[2]自有船应收租金!V390</f>
        <v>73103.97</v>
      </c>
      <c r="G448" s="20" t="str">
        <f>[2]自有船应收租金!AA390</f>
        <v>已收</v>
      </c>
      <c r="H448" s="20">
        <f>IF([2]自有船应收租金!AB390="","",[2]自有船应收租金!AB390)</f>
        <v>12</v>
      </c>
      <c r="I448" s="29" t="str">
        <f>[2]自有船应收租金!Y390</f>
        <v>2019.03.13</v>
      </c>
    </row>
    <row r="449" spans="2:9" s="19" customFormat="1" ht="12" customHeight="1">
      <c r="B449" s="20" t="str">
        <f>[2]自有船应收租金!B391</f>
        <v>ACACIA LAN</v>
      </c>
      <c r="C449" s="20" t="str">
        <f>[2]自有船应收租金!C391</f>
        <v>Heung-A</v>
      </c>
      <c r="D449" s="20" t="str">
        <f>[2]自有船应收租金!F391</f>
        <v>第22期</v>
      </c>
      <c r="E449" s="20" t="str">
        <f>[2]自有船应收租金!I391</f>
        <v>2019.03.10-2019.03.25</v>
      </c>
      <c r="F449" s="34">
        <f>[2]自有船应收租金!V391</f>
        <v>69437.5</v>
      </c>
      <c r="G449" s="20" t="str">
        <f>[2]自有船应收租金!AA391</f>
        <v>已收</v>
      </c>
      <c r="H449" s="20">
        <f>IF([2]自有船应收租金!AB391="","",[2]自有船应收租金!AB391)</f>
        <v>12</v>
      </c>
      <c r="I449" s="29" t="str">
        <f>[2]自有船应收租金!Y391</f>
        <v>2019.03.15</v>
      </c>
    </row>
    <row r="450" spans="2:9" s="19" customFormat="1" ht="12" customHeight="1">
      <c r="B450" s="20" t="str">
        <f>[2]自有船应收租金!B392</f>
        <v>ACACIA LEO</v>
      </c>
      <c r="C450" s="20" t="str">
        <f>[2]自有船应收租金!C392</f>
        <v>FESCO</v>
      </c>
      <c r="D450" s="20" t="str">
        <f>[2]自有船应收租金!F392</f>
        <v>第18期</v>
      </c>
      <c r="E450" s="20" t="str">
        <f>[2]自有船应收租金!I392</f>
        <v>2019.03.08-2019.03.23</v>
      </c>
      <c r="F450" s="34">
        <f>[2]自有船应收租金!V392</f>
        <v>81650</v>
      </c>
      <c r="G450" s="20" t="str">
        <f>[2]自有船应收租金!AA392</f>
        <v>已收</v>
      </c>
      <c r="H450" s="20">
        <f>IF([2]自有船应收租金!AB392="","",[2]自有船应收租金!AB392)</f>
        <v>12</v>
      </c>
      <c r="I450" s="29" t="str">
        <f>[2]自有船应收租金!Y392</f>
        <v>2019.03.11</v>
      </c>
    </row>
    <row r="451" spans="2:9" s="19" customFormat="1" ht="12" customHeight="1">
      <c r="B451" s="20" t="str">
        <f>[2]自有船应收租金!B393</f>
        <v>ACACIA LIBRA</v>
      </c>
      <c r="C451" s="20" t="str">
        <f>[2]自有船应收租金!C393</f>
        <v>CNC</v>
      </c>
      <c r="D451" s="20" t="str">
        <f>[2]自有船应收租金!F393</f>
        <v>prefinal</v>
      </c>
      <c r="E451" s="20" t="str">
        <f>[2]自有船应收租金!I393</f>
        <v>2019.02.27-2019.03.01</v>
      </c>
      <c r="F451" s="34">
        <f>[2]自有船应收租金!V393</f>
        <v>40097.758162602731</v>
      </c>
      <c r="G451" s="20" t="str">
        <f>[2]自有船应收租金!AA393</f>
        <v>已收</v>
      </c>
      <c r="H451" s="20">
        <f>IF([2]自有船应收租金!AB393="","",[2]自有船应收租金!AB393)</f>
        <v>13</v>
      </c>
      <c r="I451" s="29" t="str">
        <f>[2]自有船应收租金!Y393</f>
        <v>2019.03.21</v>
      </c>
    </row>
    <row r="452" spans="2:9" s="19" customFormat="1" ht="12" customHeight="1">
      <c r="B452" s="20" t="str">
        <f>[2]自有船应收租金!B394</f>
        <v>ACACIA MAKOTO</v>
      </c>
      <c r="C452" s="20" t="str">
        <f>[2]自有船应收租金!C394</f>
        <v>STM</v>
      </c>
      <c r="D452" s="20" t="str">
        <f>[2]自有船应收租金!F394</f>
        <v>第18期</v>
      </c>
      <c r="E452" s="20" t="str">
        <f>[2]自有船应收租金!I394</f>
        <v>2019.03.11-2019.03.26</v>
      </c>
      <c r="F452" s="34">
        <f>[2]自有船应收租金!V394</f>
        <v>91200</v>
      </c>
      <c r="G452" s="20" t="str">
        <f>[2]自有船应收租金!AA394</f>
        <v>已收</v>
      </c>
      <c r="H452" s="20">
        <f>IF([2]自有船应收租金!AB394="","",[2]自有船应收租金!AB394)</f>
        <v>12</v>
      </c>
      <c r="I452" s="29" t="str">
        <f>[2]自有船应收租金!Y394</f>
        <v>2019.03.15</v>
      </c>
    </row>
    <row r="453" spans="2:9" s="19" customFormat="1" ht="12" customHeight="1">
      <c r="B453" s="20" t="str">
        <f>[2]自有船应收租金!B395</f>
        <v>Heung-A Manila</v>
      </c>
      <c r="C453" s="20" t="str">
        <f>[2]自有船应收租金!C395</f>
        <v>SCP</v>
      </c>
      <c r="D453" s="20" t="str">
        <f>[2]自有船应收租金!F395</f>
        <v>第5期</v>
      </c>
      <c r="E453" s="20" t="str">
        <f>[2]自有船应收租金!I395</f>
        <v>2019.03.04-2019.03.19</v>
      </c>
      <c r="F453" s="34">
        <f>[2]自有船应收租金!V395</f>
        <v>73928.510273972599</v>
      </c>
      <c r="G453" s="20" t="str">
        <f>[2]自有船应收租金!AA395</f>
        <v>已收</v>
      </c>
      <c r="H453" s="20">
        <f>IF([2]自有船应收租金!AB395="","",[2]自有船应收租金!AB395)</f>
        <v>10</v>
      </c>
      <c r="I453" s="29" t="str">
        <f>[2]自有船应收租金!Y395</f>
        <v>2019.03.01</v>
      </c>
    </row>
    <row r="454" spans="2:9" s="19" customFormat="1" ht="12" customHeight="1">
      <c r="B454" s="20" t="str">
        <f>[2]自有船应收租金!B396</f>
        <v>Heung-A Singapore</v>
      </c>
      <c r="C454" s="20" t="str">
        <f>[2]自有船应收租金!C396</f>
        <v>SNL</v>
      </c>
      <c r="D454" s="20" t="str">
        <f>[2]自有船应收租金!F396</f>
        <v>第7期</v>
      </c>
      <c r="E454" s="20" t="str">
        <f>[2]自有船应收租金!I396</f>
        <v>2019.03.10-2019.03.25</v>
      </c>
      <c r="F454" s="34">
        <f>[2]自有船应收租金!V396</f>
        <v>67825</v>
      </c>
      <c r="G454" s="20" t="str">
        <f>[2]自有船应收租金!AA396</f>
        <v>已收</v>
      </c>
      <c r="H454" s="20">
        <f>IF([2]自有船应收租金!AB396="","",[2]自有船应收租金!AB396)</f>
        <v>12</v>
      </c>
      <c r="I454" s="29" t="str">
        <f>[2]自有船应收租金!Y396</f>
        <v>2019.03.11</v>
      </c>
    </row>
    <row r="455" spans="2:9" s="19" customFormat="1" ht="12" customHeight="1">
      <c r="B455" s="20" t="str">
        <f>[2]自有船应收租金!B397</f>
        <v>ACACIA TAURUS</v>
      </c>
      <c r="C455" s="20" t="str">
        <f>[2]自有船应收租金!C397</f>
        <v>STM</v>
      </c>
      <c r="D455" s="20" t="str">
        <f>[2]自有船应收租金!F397</f>
        <v>第17期</v>
      </c>
      <c r="E455" s="20" t="str">
        <f>[2]自有船应收租金!I397</f>
        <v>2019.03.04-2019.03.19</v>
      </c>
      <c r="F455" s="34">
        <f>[2]自有船应收租金!V397</f>
        <v>60170.82</v>
      </c>
      <c r="G455" s="20" t="str">
        <f>[2]自有船应收租金!AA397</f>
        <v>已收</v>
      </c>
      <c r="H455" s="20">
        <f>IF([2]自有船应收租金!AB397="","",[2]自有船应收租金!AB397)</f>
        <v>11</v>
      </c>
      <c r="I455" s="29" t="str">
        <f>[2]自有船应收租金!Y397</f>
        <v>2019.03.07</v>
      </c>
    </row>
    <row r="456" spans="2:9" s="19" customFormat="1" ht="12" customHeight="1">
      <c r="B456" s="20" t="str">
        <f>[2]自有船应收租金!B398</f>
        <v>ACACIA LIBRA</v>
      </c>
      <c r="C456" s="20" t="str">
        <f>[2]自有船应收租金!C398</f>
        <v>STM</v>
      </c>
      <c r="D456" s="20" t="str">
        <f>[2]自有船应收租金!F398</f>
        <v>第1期</v>
      </c>
      <c r="E456" s="20" t="str">
        <f>[2]自有船应收租金!I398</f>
        <v>2019.03.02-2019.03.17</v>
      </c>
      <c r="F456" s="34">
        <f>[2]自有船应收租金!V398</f>
        <v>250973.2</v>
      </c>
      <c r="G456" s="20" t="str">
        <f>[2]自有船应收租金!AA398</f>
        <v>已收</v>
      </c>
      <c r="H456" s="20">
        <f>IF([2]自有船应收租金!AB398="","",[2]自有船应收租金!AB398)</f>
        <v>13</v>
      </c>
      <c r="I456" s="29" t="str">
        <f>[2]自有船应收租金!Y398</f>
        <v>2019.03.20</v>
      </c>
    </row>
    <row r="457" spans="2:9" s="19" customFormat="1" ht="12" customHeight="1">
      <c r="B457" s="20" t="str">
        <f>[2]自有船应收租金!B399</f>
        <v>Heung-A Manila</v>
      </c>
      <c r="C457" s="20" t="str">
        <f>[2]自有船应收租金!C399</f>
        <v>SCP</v>
      </c>
      <c r="D457" s="20" t="str">
        <f>[2]自有船应收租金!F399</f>
        <v>第6期</v>
      </c>
      <c r="E457" s="20" t="str">
        <f>[2]自有船应收租金!I399</f>
        <v>2019.03.19-2019.04.03</v>
      </c>
      <c r="F457" s="34">
        <f>[2]自有船应收租金!V399</f>
        <v>13928.510273972599</v>
      </c>
      <c r="G457" s="20" t="str">
        <f>[2]自有船应收租金!AA399</f>
        <v>已收</v>
      </c>
      <c r="H457" s="20">
        <f>IF([2]自有船应收租金!AB399="","",[2]自有船应收租金!AB399)</f>
        <v>13</v>
      </c>
      <c r="I457" s="29" t="str">
        <f>[2]自有船应收租金!Y399</f>
        <v>2019.03.19</v>
      </c>
    </row>
    <row r="458" spans="2:9" s="19" customFormat="1" ht="12" customHeight="1">
      <c r="B458" s="20" t="str">
        <f>[2]自有船应收租金!B400</f>
        <v>JRS CORVUS</v>
      </c>
      <c r="C458" s="20" t="str">
        <f>[2]自有船应收租金!C400</f>
        <v>ONE</v>
      </c>
      <c r="D458" s="20" t="str">
        <f>[2]自有船应收租金!F400</f>
        <v>第23期</v>
      </c>
      <c r="E458" s="20" t="str">
        <f>[2]自有船应收租金!I400</f>
        <v>2019.03.16-2019.03.31</v>
      </c>
      <c r="F458" s="34">
        <f>[2]自有船应收租金!V400</f>
        <v>74900.856164383556</v>
      </c>
      <c r="G458" s="20" t="str">
        <f>[2]自有船应收租金!AA400</f>
        <v>已收</v>
      </c>
      <c r="H458" s="20">
        <f>IF([2]自有船应收租金!AB400="","",[2]自有船应收租金!AB400)</f>
        <v>12</v>
      </c>
      <c r="I458" s="29" t="str">
        <f>[2]自有船应收租金!Y400</f>
        <v>2019.03.15</v>
      </c>
    </row>
    <row r="459" spans="2:9" s="19" customFormat="1" ht="12" customHeight="1">
      <c r="B459" s="20" t="str">
        <f>[2]自有船应收租金!B401</f>
        <v>ACACIA LIBRA</v>
      </c>
      <c r="C459" s="20" t="str">
        <f>[2]自有船应收租金!C401</f>
        <v>STM</v>
      </c>
      <c r="D459" s="20" t="str">
        <f>[2]自有船应收租金!F401</f>
        <v>第2期</v>
      </c>
      <c r="E459" s="20" t="str">
        <f>[2]自有船应收租金!I401</f>
        <v>2019.03.17-2019.04.01</v>
      </c>
      <c r="F459" s="34">
        <f>[2]自有船应收租金!V401</f>
        <v>90650</v>
      </c>
      <c r="G459" s="20" t="str">
        <f>[2]自有船应收租金!AA401</f>
        <v>已收</v>
      </c>
      <c r="H459" s="20">
        <f>IF([2]自有船应收租金!AB401="","",[2]自有船应收租金!AB401)</f>
        <v>14</v>
      </c>
      <c r="I459" s="29" t="str">
        <f>[2]自有船应收租金!Y401</f>
        <v>2019.03.27</v>
      </c>
    </row>
    <row r="460" spans="2:9" s="19" customFormat="1" ht="12" customHeight="1">
      <c r="B460" s="20" t="str">
        <f>[2]自有船应收租金!B402</f>
        <v>ACACIA TAURUS</v>
      </c>
      <c r="C460" s="20" t="str">
        <f>[2]自有船应收租金!C402</f>
        <v>STM</v>
      </c>
      <c r="D460" s="20" t="str">
        <f>[2]自有船应收租金!F402</f>
        <v>第18期</v>
      </c>
      <c r="E460" s="20" t="str">
        <f>[2]自有船应收租金!I402</f>
        <v>2019.03.19-2019.04.03</v>
      </c>
      <c r="F460" s="34">
        <f>[2]自有船应收租金!V402</f>
        <v>60650</v>
      </c>
      <c r="G460" s="20" t="str">
        <f>[2]自有船应收租金!AA402</f>
        <v>已收</v>
      </c>
      <c r="H460" s="20">
        <f>IF([2]自有船应收租金!AB402="","",[2]自有船应收租金!AB402)</f>
        <v>13</v>
      </c>
      <c r="I460" s="29" t="str">
        <f>[2]自有船应收租金!Y402</f>
        <v>2019.03.20</v>
      </c>
    </row>
    <row r="461" spans="2:9" s="19" customFormat="1" ht="12" customHeight="1">
      <c r="B461" s="20" t="str">
        <f>[2]自有船应收租金!B403</f>
        <v>ACACIA MING</v>
      </c>
      <c r="C461" s="20" t="str">
        <f>[2]自有船应收租金!C403</f>
        <v>ONE</v>
      </c>
      <c r="D461" s="20" t="str">
        <f>[2]自有船应收租金!F403</f>
        <v>第23期</v>
      </c>
      <c r="E461" s="20" t="str">
        <f>[2]自有船应收租金!I403</f>
        <v>2019.03.21-2019.04.05</v>
      </c>
      <c r="F461" s="34">
        <f>[2]自有船应收租金!V403</f>
        <v>75101.856164383556</v>
      </c>
      <c r="G461" s="20" t="str">
        <f>[2]自有船应收租金!AA403</f>
        <v>已收</v>
      </c>
      <c r="H461" s="20">
        <f>IF([2]自有船应收租金!AB403="","",[2]自有船应收租金!AB403)</f>
        <v>13</v>
      </c>
      <c r="I461" s="29" t="str">
        <f>[2]自有船应收租金!Y403</f>
        <v>2019.03.20</v>
      </c>
    </row>
    <row r="462" spans="2:9" s="19" customFormat="1" ht="12" customHeight="1">
      <c r="B462" s="20" t="str">
        <f>[2]自有船应收租金!B404</f>
        <v>ACACIA LEO</v>
      </c>
      <c r="C462" s="20" t="str">
        <f>[2]自有船应收租金!C404</f>
        <v>FESCO</v>
      </c>
      <c r="D462" s="20" t="str">
        <f>[2]自有船应收租金!F404</f>
        <v>第19期</v>
      </c>
      <c r="E462" s="20" t="str">
        <f>[2]自有船应收租金!I404</f>
        <v>2019.03.23-2019.04.07</v>
      </c>
      <c r="F462" s="34">
        <f>[2]自有船应收租金!V404</f>
        <v>81650</v>
      </c>
      <c r="G462" s="20" t="str">
        <f>[2]自有船应收租金!AA404</f>
        <v>已收</v>
      </c>
      <c r="H462" s="20">
        <f>IF([2]自有船应收租金!AB404="","",[2]自有船应收租金!AB404)</f>
        <v>14</v>
      </c>
      <c r="I462" s="29" t="str">
        <f>[2]自有船应收租金!Y404</f>
        <v>2019.03.25</v>
      </c>
    </row>
    <row r="463" spans="2:9" s="19" customFormat="1" ht="12" customHeight="1">
      <c r="B463" s="20" t="str">
        <f>[2]自有船应收租金!B405</f>
        <v>Heung-A Singapore</v>
      </c>
      <c r="C463" s="20" t="str">
        <f>[2]自有船应收租金!C405</f>
        <v>SNL</v>
      </c>
      <c r="D463" s="20" t="str">
        <f>[2]自有船应收租金!F405</f>
        <v>第8期</v>
      </c>
      <c r="E463" s="20" t="str">
        <f>[2]自有船应收租金!I405</f>
        <v>2019.03.25-2019.04.09</v>
      </c>
      <c r="F463" s="34">
        <f>[2]自有船应收租金!V405</f>
        <v>67500</v>
      </c>
      <c r="G463" s="20" t="str">
        <f>[2]自有船应收租金!AA405</f>
        <v>已收</v>
      </c>
      <c r="H463" s="20">
        <f>IF([2]自有船应收租金!AB405="","",[2]自有船应收租金!AB405)</f>
        <v>19</v>
      </c>
      <c r="I463" s="29" t="str">
        <f>[2]自有船应收租金!Y405</f>
        <v>2019.04.29</v>
      </c>
    </row>
    <row r="464" spans="2:9" s="19" customFormat="1" ht="12" customHeight="1">
      <c r="B464" s="20" t="str">
        <f>[2]自有船应收租金!B406</f>
        <v>JRS CARINA</v>
      </c>
      <c r="C464" s="20" t="str">
        <f>[2]自有船应收租金!C406</f>
        <v>CCL</v>
      </c>
      <c r="D464" s="20" t="str">
        <f>[2]自有船应收租金!F406</f>
        <v>第19期</v>
      </c>
      <c r="E464" s="20" t="str">
        <f>[2]自有船应收租金!I406</f>
        <v>2019.03.27-2019.04.11</v>
      </c>
      <c r="F464" s="34">
        <f>[2]自有船应收租金!V406</f>
        <v>71456.091499999995</v>
      </c>
      <c r="G464" s="20" t="str">
        <f>[2]自有船应收租金!AA406</f>
        <v>已收</v>
      </c>
      <c r="H464" s="20">
        <f>IF([2]自有船应收租金!AB406="","",[2]自有船应收租金!AB406)</f>
        <v>15</v>
      </c>
      <c r="I464" s="29" t="str">
        <f>[2]自有船应收租金!Y406</f>
        <v>2019.04.01</v>
      </c>
    </row>
    <row r="465" spans="2:9" s="19" customFormat="1" ht="12" customHeight="1">
      <c r="B465" s="20" t="str">
        <f>[2]自有船应收租金!B407</f>
        <v>OPDR LISBOA</v>
      </c>
      <c r="C465" s="20" t="str">
        <f>[2]自有船应收租金!C407</f>
        <v>HEDE</v>
      </c>
      <c r="D465" s="20" t="str">
        <f>[2]自有船应收租金!F407</f>
        <v>第3期</v>
      </c>
      <c r="E465" s="20" t="str">
        <f>[2]自有船应收租金!I407</f>
        <v>2019.03.23-2019.04.07</v>
      </c>
      <c r="F465" s="34">
        <f>[2]自有船应收租金!V407</f>
        <v>-65894.179999999993</v>
      </c>
      <c r="G465" s="20" t="str">
        <f>[2]自有船应收租金!AA407</f>
        <v>已收</v>
      </c>
      <c r="H465" s="20">
        <f>IF([2]自有船应收租金!AB407="","",[2]自有船应收租金!AB407)</f>
        <v>20</v>
      </c>
      <c r="I465" s="29" t="str">
        <f>[2]自有船应收租金!Y407</f>
        <v>2019.05.10</v>
      </c>
    </row>
    <row r="466" spans="2:9" s="19" customFormat="1" ht="12" customHeight="1">
      <c r="B466" s="20" t="str">
        <f>[2]自有船应收租金!B408</f>
        <v>ACACIA HAWK</v>
      </c>
      <c r="C466" s="20" t="str">
        <f>[2]自有船应收租金!C408</f>
        <v>CMS</v>
      </c>
      <c r="D466" s="20" t="str">
        <f>[2]自有船应收租金!F408</f>
        <v>第29期</v>
      </c>
      <c r="E466" s="20" t="str">
        <f>[2]自有船应收租金!I408</f>
        <v>2019.03.24-2019.04.08</v>
      </c>
      <c r="F466" s="34">
        <f>[2]自有船应收租金!V408</f>
        <v>77851.405753424653</v>
      </c>
      <c r="G466" s="20" t="str">
        <f>[2]自有船应收租金!AA408</f>
        <v>已收</v>
      </c>
      <c r="H466" s="20">
        <f>IF([2]自有船应收租金!AB408="","",[2]自有船应收租金!AB408)</f>
        <v>14</v>
      </c>
      <c r="I466" s="29" t="str">
        <f>[2]自有船应收租金!Y408</f>
        <v>2019.03.25</v>
      </c>
    </row>
    <row r="467" spans="2:9" s="19" customFormat="1" ht="12" customHeight="1">
      <c r="B467" s="20" t="str">
        <f>[2]自有船应收租金!B409</f>
        <v>ACACIA MAKOTO</v>
      </c>
      <c r="C467" s="20" t="str">
        <f>[2]自有船应收租金!C409</f>
        <v>STM</v>
      </c>
      <c r="D467" s="20" t="str">
        <f>[2]自有船应收租金!F409</f>
        <v>第19期</v>
      </c>
      <c r="E467" s="20" t="str">
        <f>[2]自有船应收租金!I409</f>
        <v>2019.03.26-2019.04.10</v>
      </c>
      <c r="F467" s="34">
        <f>[2]自有船应收租金!V409</f>
        <v>91200</v>
      </c>
      <c r="G467" s="20" t="str">
        <f>[2]自有船应收租金!AA409</f>
        <v>已收</v>
      </c>
      <c r="H467" s="20">
        <f>IF([2]自有船应收租金!AB409="","",[2]自有船应收租金!AB409)</f>
        <v>14</v>
      </c>
      <c r="I467" s="29" t="str">
        <f>[2]自有船应收租金!Y409</f>
        <v>2019.03.27</v>
      </c>
    </row>
    <row r="468" spans="2:9" s="19" customFormat="1" ht="12" customHeight="1">
      <c r="B468" s="20" t="str">
        <f>[2]自有船应收租金!B410</f>
        <v>ACACIA LAN</v>
      </c>
      <c r="C468" s="20" t="str">
        <f>[2]自有船应收租金!C410</f>
        <v>Heung-A</v>
      </c>
      <c r="D468" s="20" t="str">
        <f>[2]自有船应收租金!F410</f>
        <v>第23期</v>
      </c>
      <c r="E468" s="20" t="str">
        <f>[2]自有船应收租金!I410</f>
        <v>2019.03.25-2019.04.09</v>
      </c>
      <c r="F468" s="34">
        <f>[2]自有船应收租金!V410</f>
        <v>69437.5</v>
      </c>
      <c r="G468" s="20" t="str">
        <f>[2]自有船应收租金!AA410</f>
        <v>已收</v>
      </c>
      <c r="H468" s="20">
        <f>IF([2]自有船应收租金!AB410="","",[2]自有船应收租金!AB410)</f>
        <v>16</v>
      </c>
      <c r="I468" s="29" t="str">
        <f>[2]自有船应收租金!Y410</f>
        <v>2019.04.08</v>
      </c>
    </row>
    <row r="469" spans="2:9" s="19" customFormat="1" ht="12" customHeight="1">
      <c r="B469" s="20" t="str">
        <f>[2]自有船应收租金!B411</f>
        <v>ACACIA ARIES</v>
      </c>
      <c r="C469" s="20" t="str">
        <f>[2]自有船应收租金!C411</f>
        <v>STM</v>
      </c>
      <c r="D469" s="20" t="str">
        <f>[2]自有船应收租金!F411</f>
        <v>第6期</v>
      </c>
      <c r="E469" s="20" t="str">
        <f>[2]自有船应收租金!I411</f>
        <v>2019.03.26-2019.04.10</v>
      </c>
      <c r="F469" s="34">
        <f>[2]自有船应收租金!V411</f>
        <v>60650</v>
      </c>
      <c r="G469" s="20" t="str">
        <f>[2]自有船应收租金!AA411</f>
        <v>已收</v>
      </c>
      <c r="H469" s="20">
        <f>IF([2]自有船应收租金!AB411="","",[2]自有船应收租金!AB411)</f>
        <v>14</v>
      </c>
      <c r="I469" s="29" t="str">
        <f>[2]自有船应收租金!Y411</f>
        <v>2019.03.27</v>
      </c>
    </row>
    <row r="470" spans="2:9" s="19" customFormat="1" ht="12" customHeight="1">
      <c r="B470" s="20" t="str">
        <f>[2]自有船应收租金!B412</f>
        <v xml:space="preserve">Heung-A Jakarta </v>
      </c>
      <c r="C470" s="20" t="str">
        <f>[2]自有船应收租金!C412</f>
        <v>Heung-A</v>
      </c>
      <c r="D470" s="20" t="str">
        <f>[2]自有船应收租金!F412</f>
        <v>第23期</v>
      </c>
      <c r="E470" s="20" t="str">
        <f>[2]自有船应收租金!I412</f>
        <v>2019.03.30-2019.04.14</v>
      </c>
      <c r="F470" s="34">
        <f>[2]自有船应收租金!V412</f>
        <v>63521.904999999999</v>
      </c>
      <c r="G470" s="20" t="str">
        <f>[2]自有船应收租金!AA412</f>
        <v>已收</v>
      </c>
      <c r="H470" s="20">
        <f>IF([2]自有船应收租金!AB412="","",[2]自有船应收租金!AB412)</f>
        <v>16</v>
      </c>
      <c r="I470" s="29" t="str">
        <f>[2]自有船应收租金!Y412</f>
        <v>2019.04.10</v>
      </c>
    </row>
    <row r="471" spans="2:9" s="19" customFormat="1" ht="12">
      <c r="B471" s="20" t="str">
        <f>[2]自有船应收租金!B413</f>
        <v>ACACIA ARIES</v>
      </c>
      <c r="C471" s="20" t="str">
        <f>[2]自有船应收租金!C413</f>
        <v>SCP</v>
      </c>
      <c r="D471" s="20" t="str">
        <f>[2]自有船应收租金!F413</f>
        <v>final</v>
      </c>
      <c r="E471" s="20" t="str">
        <f>[2]自有船应收租金!I413</f>
        <v>2018.12.27-2018.12.28</v>
      </c>
      <c r="F471" s="34">
        <f>[2]自有船应收租金!V413</f>
        <v>2811.25</v>
      </c>
      <c r="G471" s="20" t="str">
        <f>[2]自有船应收租金!AA413</f>
        <v>已收</v>
      </c>
      <c r="H471" s="20">
        <f>IF([2]自有船应收租金!AB413="","",[2]自有船应收租金!AB413)</f>
        <v>40</v>
      </c>
      <c r="I471" s="29" t="str">
        <f>[2]自有船应收租金!Y413</f>
        <v>2019.09.24</v>
      </c>
    </row>
    <row r="472" spans="2:9" s="19" customFormat="1" ht="12">
      <c r="B472" s="20" t="str">
        <f>[2]自有船应收租金!B414</f>
        <v>ACACIA LIBRA</v>
      </c>
      <c r="C472" s="20" t="str">
        <f>[2]自有船应收租金!C414</f>
        <v>CNC</v>
      </c>
      <c r="D472" s="20" t="str">
        <f>[2]自有船应收租金!F414</f>
        <v>final</v>
      </c>
      <c r="E472" s="20" t="str">
        <f>[2]自有船应收租金!I414</f>
        <v>2019.02.27-2019.03.01</v>
      </c>
      <c r="F472" s="34">
        <f>[2]自有船应收租金!V414</f>
        <v>1500</v>
      </c>
      <c r="G472" s="20" t="str">
        <f>[2]自有船应收租金!AA414</f>
        <v>已收</v>
      </c>
      <c r="H472" s="20">
        <f>IF([2]自有船应收租金!AB414="","",[2]自有船应收租金!AB414)</f>
        <v>31</v>
      </c>
      <c r="I472" s="29" t="str">
        <f>[2]自有船应收租金!Y414</f>
        <v>2019.07.26</v>
      </c>
    </row>
    <row r="473" spans="2:9" s="19" customFormat="1" ht="12" customHeight="1">
      <c r="B473" s="20" t="str">
        <f>[2]自有船应收租金!B415</f>
        <v>JRS CORVUS</v>
      </c>
      <c r="C473" s="20" t="str">
        <f>[2]自有船应收租金!C415</f>
        <v>ONE</v>
      </c>
      <c r="D473" s="20" t="str">
        <f>[2]自有船应收租金!F415</f>
        <v>第24期</v>
      </c>
      <c r="E473" s="20" t="str">
        <f>[2]自有船应收租金!I415</f>
        <v>2019.03.31-2019.04.15</v>
      </c>
      <c r="F473" s="34">
        <f>[2]自有船应收租金!V415</f>
        <v>73843.046784589038</v>
      </c>
      <c r="G473" s="20" t="str">
        <f>[2]自有船应收租金!AA415</f>
        <v>已收</v>
      </c>
      <c r="H473" s="20">
        <f>IF([2]自有船应收租金!AB415="","",[2]自有船应收租金!AB415)</f>
        <v>14</v>
      </c>
      <c r="I473" s="29" t="str">
        <f>[2]自有船应收租金!Y415</f>
        <v>2019.03.29</v>
      </c>
    </row>
    <row r="474" spans="2:9" s="19" customFormat="1" ht="12" customHeight="1">
      <c r="B474" s="20" t="str">
        <f>[2]自有船应收租金!B416</f>
        <v>ACACIA HAWK</v>
      </c>
      <c r="C474" s="20" t="str">
        <f>[2]自有船应收租金!C416</f>
        <v>CMS</v>
      </c>
      <c r="D474" s="20" t="str">
        <f>[2]自有船应收租金!F416</f>
        <v>第30期</v>
      </c>
      <c r="E474" s="20" t="str">
        <f>[2]自有船应收租金!I416</f>
        <v>2019.04.08-2019.04.23</v>
      </c>
      <c r="F474" s="34">
        <f>[2]自有船应收租金!V416</f>
        <v>79048.715753424651</v>
      </c>
      <c r="G474" s="20" t="str">
        <f>[2]自有船应收租金!AA416</f>
        <v>已收</v>
      </c>
      <c r="H474" s="20">
        <f>IF([2]自有船应收租金!AB416="","",[2]自有船应收租金!AB416)</f>
        <v>16</v>
      </c>
      <c r="I474" s="29" t="str">
        <f>[2]自有船应收租金!Y416</f>
        <v>2019.04.09</v>
      </c>
    </row>
    <row r="475" spans="2:9" s="19" customFormat="1" ht="12" customHeight="1">
      <c r="B475" s="20" t="str">
        <f>[2]自有船应收租金!B417</f>
        <v>ACACIA MING</v>
      </c>
      <c r="C475" s="20" t="str">
        <f>[2]自有船应收租金!C417</f>
        <v>ONE</v>
      </c>
      <c r="D475" s="20" t="str">
        <f>[2]自有船应收租金!F417</f>
        <v>第24期</v>
      </c>
      <c r="E475" s="20" t="str">
        <f>[2]自有船应收租金!I417</f>
        <v>2019.04.05-2019.04.20</v>
      </c>
      <c r="F475" s="34">
        <f>[2]自有船应收租金!V417</f>
        <v>75029.856164383556</v>
      </c>
      <c r="G475" s="20" t="str">
        <f>[2]自有船应收租金!AA417</f>
        <v>已收</v>
      </c>
      <c r="H475" s="20">
        <f>IF([2]自有船应收租金!AB417="","",[2]自有船应收租金!AB417)</f>
        <v>15</v>
      </c>
      <c r="I475" s="29" t="str">
        <f>[2]自有船应收租金!Y417</f>
        <v>2019.04.04</v>
      </c>
    </row>
    <row r="476" spans="2:9" s="19" customFormat="1" ht="12" customHeight="1">
      <c r="B476" s="20" t="str">
        <f>[2]自有船应收租金!B418</f>
        <v>ACACIA TAURUS</v>
      </c>
      <c r="C476" s="20" t="str">
        <f>[2]自有船应收租金!C418</f>
        <v>STM</v>
      </c>
      <c r="D476" s="20" t="str">
        <f>[2]自有船应收租金!F418</f>
        <v>第19期</v>
      </c>
      <c r="E476" s="20" t="str">
        <f>[2]自有船应收租金!I418</f>
        <v>2019.04.03-2019.04.18</v>
      </c>
      <c r="F476" s="34">
        <f>[2]自有船应收租金!V418</f>
        <v>23361.620000000003</v>
      </c>
      <c r="G476" s="20" t="str">
        <f>[2]自有船应收租金!AA418</f>
        <v>已收</v>
      </c>
      <c r="H476" s="20">
        <f>IF([2]自有船应收租金!AB418="","",[2]自有船应收租金!AB418)</f>
        <v>15</v>
      </c>
      <c r="I476" s="29" t="str">
        <f>[2]自有船应收租金!Y418</f>
        <v>2019.04.04</v>
      </c>
    </row>
    <row r="477" spans="2:9" s="19" customFormat="1" ht="12" customHeight="1">
      <c r="B477" s="20" t="str">
        <f>[2]自有船应收租金!B419</f>
        <v>Heung-A Manila</v>
      </c>
      <c r="C477" s="20" t="str">
        <f>[2]自有船应收租金!C419</f>
        <v>SCP</v>
      </c>
      <c r="D477" s="20" t="str">
        <f>[2]自有船应收租金!F419</f>
        <v>第7期</v>
      </c>
      <c r="E477" s="20" t="str">
        <f>[2]自有船应收租金!I419</f>
        <v>2019.04.03-2019.04.18</v>
      </c>
      <c r="F477" s="34">
        <f>[2]自有船应收租金!V419</f>
        <v>133478.51027397258</v>
      </c>
      <c r="G477" s="20" t="str">
        <f>[2]自有船应收租金!AA419</f>
        <v>已收</v>
      </c>
      <c r="H477" s="20">
        <f>IF([2]自有船应收租金!AB419="","",[2]自有船应收租金!AB419)</f>
        <v>18</v>
      </c>
      <c r="I477" s="29" t="str">
        <f>[2]自有船应收租金!Y419</f>
        <v>2019.04.23</v>
      </c>
    </row>
    <row r="478" spans="2:9" s="19" customFormat="1" ht="12">
      <c r="B478" s="20" t="str">
        <f>[2]自有船应收租金!B420</f>
        <v>ACACIA LAN</v>
      </c>
      <c r="C478" s="20" t="str">
        <f>[2]自有船应收租金!C420</f>
        <v>Heung-A</v>
      </c>
      <c r="D478" s="20" t="str">
        <f>[2]自有船应收租金!F420</f>
        <v>final</v>
      </c>
      <c r="E478" s="20" t="str">
        <f>[2]自有船应收租金!I420</f>
        <v>2019.04.09-2019.04.26</v>
      </c>
      <c r="F478" s="34">
        <f>[2]自有船应收租金!V420</f>
        <v>72032.213333333333</v>
      </c>
      <c r="G478" s="20" t="str">
        <f>[2]自有船应收租金!AA420</f>
        <v>已收</v>
      </c>
      <c r="H478" s="20">
        <f>IF([2]自有船应收租金!AB420="","",[2]自有船应收租金!AB420)</f>
        <v>23</v>
      </c>
      <c r="I478" s="29" t="str">
        <f>[2]自有船应收租金!Y420</f>
        <v>2019.05.27</v>
      </c>
    </row>
    <row r="479" spans="2:9" s="19" customFormat="1" ht="12" customHeight="1">
      <c r="B479" s="20" t="str">
        <f>[2]自有船应收租金!B421</f>
        <v>ACACIA MAKOTO</v>
      </c>
      <c r="C479" s="20" t="str">
        <f>[2]自有船应收租金!C421</f>
        <v>STM</v>
      </c>
      <c r="D479" s="20" t="str">
        <f>[2]自有船应收租金!F421</f>
        <v>第20期</v>
      </c>
      <c r="E479" s="20" t="str">
        <f>[2]自有船应收租金!I421</f>
        <v>2019.04.10-2019.04.25</v>
      </c>
      <c r="F479" s="34">
        <f>[2]自有船应收租金!V421</f>
        <v>-114595.72</v>
      </c>
      <c r="G479" s="20" t="str">
        <f>[2]自有船应收租金!AA421</f>
        <v>已收</v>
      </c>
      <c r="H479" s="20">
        <f>IF([2]自有船应收租金!AB421="","",[2]自有船应收租金!AB421)</f>
        <v>18</v>
      </c>
      <c r="I479" s="29" t="str">
        <f>[2]自有船应收租金!Y421</f>
        <v>2019.04.23</v>
      </c>
    </row>
    <row r="480" spans="2:9" s="19" customFormat="1" ht="12" customHeight="1">
      <c r="B480" s="20" t="str">
        <f>[2]自有船应收租金!B422</f>
        <v>ACACIA ARIES</v>
      </c>
      <c r="C480" s="20" t="str">
        <f>[2]自有船应收租金!C422</f>
        <v>STM</v>
      </c>
      <c r="D480" s="20" t="str">
        <f>[2]自有船应收租金!F422</f>
        <v>第7期</v>
      </c>
      <c r="E480" s="20" t="str">
        <f>[2]自有船应收租金!I422</f>
        <v>2019.04.10-2019.04.25</v>
      </c>
      <c r="F480" s="34">
        <f>[2]自有船应收租金!V422</f>
        <v>36195.83</v>
      </c>
      <c r="G480" s="20" t="str">
        <f>[2]自有船应收租金!AA422</f>
        <v>已收</v>
      </c>
      <c r="H480" s="20">
        <f>IF([2]自有船应收租金!AB422="","",[2]自有船应收租金!AB422)</f>
        <v>16</v>
      </c>
      <c r="I480" s="29" t="str">
        <f>[2]自有船应收租金!Y422</f>
        <v>2019.04.10</v>
      </c>
    </row>
    <row r="481" spans="2:9" s="19" customFormat="1" ht="12" customHeight="1">
      <c r="B481" s="20" t="str">
        <f>[2]自有船应收租金!B423</f>
        <v>ACACIA LIBRA</v>
      </c>
      <c r="C481" s="20" t="str">
        <f>[2]自有船应收租金!C423</f>
        <v>STM</v>
      </c>
      <c r="D481" s="20" t="str">
        <f>[2]自有船应收租金!F423</f>
        <v>第3期</v>
      </c>
      <c r="E481" s="20" t="str">
        <f>[2]自有船应收租金!I423</f>
        <v>2019.04.01-2019.04.16</v>
      </c>
      <c r="F481" s="34">
        <f>[2]自有船应收租金!V423</f>
        <v>90650</v>
      </c>
      <c r="G481" s="20" t="str">
        <f>[2]自有船应收租金!AA423</f>
        <v>已收</v>
      </c>
      <c r="H481" s="20">
        <f>IF([2]自有船应收租金!AB423="","",[2]自有船应收租金!AB423)</f>
        <v>15</v>
      </c>
      <c r="I481" s="29" t="str">
        <f>[2]自有船应收租金!Y423</f>
        <v>2019.04.04</v>
      </c>
    </row>
    <row r="482" spans="2:9" s="19" customFormat="1" ht="12" customHeight="1">
      <c r="B482" s="20" t="str">
        <f>[2]自有船应收租金!B424</f>
        <v>ACACIA LEO</v>
      </c>
      <c r="C482" s="20" t="str">
        <f>[2]自有船应收租金!C424</f>
        <v>FESCO</v>
      </c>
      <c r="D482" s="20" t="str">
        <f>[2]自有船应收租金!F424</f>
        <v>第20期</v>
      </c>
      <c r="E482" s="20" t="str">
        <f>[2]自有船应收租金!I424</f>
        <v>2019.04.07-2019.04.22</v>
      </c>
      <c r="F482" s="34">
        <f>[2]自有船应收租金!V424</f>
        <v>81650</v>
      </c>
      <c r="G482" s="20" t="str">
        <f>[2]自有船应收租金!AA424</f>
        <v>已收</v>
      </c>
      <c r="H482" s="20">
        <f>IF([2]自有船应收租金!AB424="","",[2]自有船应收租金!AB424)</f>
        <v>16</v>
      </c>
      <c r="I482" s="29" t="str">
        <f>[2]自有船应收租金!Y424</f>
        <v>2019.04.08</v>
      </c>
    </row>
    <row r="483" spans="2:9" s="19" customFormat="1" ht="12" customHeight="1">
      <c r="B483" s="20" t="str">
        <f>[2]自有船应收租金!B425</f>
        <v xml:space="preserve">Heung-A Jakarta </v>
      </c>
      <c r="C483" s="20" t="str">
        <f>[2]自有船应收租金!C425</f>
        <v>Heung-A</v>
      </c>
      <c r="D483" s="20" t="str">
        <f>[2]自有船应收租金!F425</f>
        <v>第24期</v>
      </c>
      <c r="E483" s="20" t="str">
        <f>[2]自有船应收租金!I425</f>
        <v>2019.04.14-2019.04.29</v>
      </c>
      <c r="F483" s="34">
        <f>[2]自有船应收租金!V425</f>
        <v>80223.945000000007</v>
      </c>
      <c r="G483" s="20" t="str">
        <f>[2]自有船应收租金!AA425</f>
        <v>已收</v>
      </c>
      <c r="H483" s="20">
        <f>IF([2]自有船应收租金!AB425="","",[2]自有船应收租金!AB425)</f>
        <v>18</v>
      </c>
      <c r="I483" s="29" t="str">
        <f>[2]自有船应收租金!Y425</f>
        <v>2019.04.23</v>
      </c>
    </row>
    <row r="484" spans="2:9" s="19" customFormat="1" ht="12" customHeight="1">
      <c r="B484" s="20" t="str">
        <f>[2]自有船应收租金!B426</f>
        <v>JRS CARINA</v>
      </c>
      <c r="C484" s="20" t="str">
        <f>[2]自有船应收租金!C426</f>
        <v>CCL</v>
      </c>
      <c r="D484" s="20" t="str">
        <f>[2]自有船应收租金!F426</f>
        <v>第20期</v>
      </c>
      <c r="E484" s="20" t="str">
        <f>[2]自有船应收租金!I426</f>
        <v>2019.04.11-2019.04.26</v>
      </c>
      <c r="F484" s="34">
        <f>[2]自有船应收租金!V426</f>
        <v>73525</v>
      </c>
      <c r="G484" s="20" t="str">
        <f>[2]自有船应收租金!AA426</f>
        <v>已收</v>
      </c>
      <c r="H484" s="20">
        <f>IF([2]自有船应收租金!AB426="","",[2]自有船应收租金!AB426)</f>
        <v>17</v>
      </c>
      <c r="I484" s="29" t="str">
        <f>[2]自有船应收租金!Y426</f>
        <v>2019.04.15</v>
      </c>
    </row>
    <row r="485" spans="2:9" s="19" customFormat="1" ht="12" customHeight="1">
      <c r="B485" s="20" t="str">
        <f>[2]自有船应收租金!B427</f>
        <v>JRS CORVUS</v>
      </c>
      <c r="C485" s="20" t="str">
        <f>[2]自有船应收租金!C427</f>
        <v>ONE</v>
      </c>
      <c r="D485" s="20" t="str">
        <f>[2]自有船应收租金!F427</f>
        <v>第25期</v>
      </c>
      <c r="E485" s="20" t="str">
        <f>[2]自有船应收租金!I427</f>
        <v>2019.04.15-2019.04.30</v>
      </c>
      <c r="F485" s="34">
        <f>[2]自有船应收租金!V427</f>
        <v>74900.856164383556</v>
      </c>
      <c r="G485" s="20" t="str">
        <f>[2]自有船应收租金!AA427</f>
        <v>已收</v>
      </c>
      <c r="H485" s="20">
        <f>IF([2]自有船应收租金!AB427="","",[2]自有船应收租金!AB427)</f>
        <v>17</v>
      </c>
      <c r="I485" s="29" t="str">
        <f>[2]自有船应收租金!Y427</f>
        <v>2019.04.16</v>
      </c>
    </row>
    <row r="486" spans="2:9" s="19" customFormat="1" ht="12" customHeight="1">
      <c r="B486" s="20" t="str">
        <f>[2]自有船应收租金!B428</f>
        <v>ACACIA LIBRA</v>
      </c>
      <c r="C486" s="20" t="str">
        <f>[2]自有船应收租金!C428</f>
        <v>STM</v>
      </c>
      <c r="D486" s="20" t="str">
        <f>[2]自有船应收租金!F428</f>
        <v>第4期</v>
      </c>
      <c r="E486" s="20" t="str">
        <f>[2]自有船应收租金!I428</f>
        <v>2019.04.16-2019.05.01</v>
      </c>
      <c r="F486" s="34">
        <f>[2]自有船应收租金!V428</f>
        <v>90356.56</v>
      </c>
      <c r="G486" s="20" t="str">
        <f>[2]自有船应收租金!AA428</f>
        <v>已收</v>
      </c>
      <c r="H486" s="20">
        <f>IF([2]自有船应收租金!AB428="","",[2]自有船应收租金!AB428)</f>
        <v>17</v>
      </c>
      <c r="I486" s="29" t="str">
        <f>[2]自有船应收租金!Y428</f>
        <v>2019.04.17</v>
      </c>
    </row>
    <row r="487" spans="2:9" s="19" customFormat="1" ht="12" customHeight="1">
      <c r="B487" s="20" t="str">
        <f>[2]自有船应收租金!B429</f>
        <v>OPDR LISBOA</v>
      </c>
      <c r="C487" s="20" t="str">
        <f>[2]自有船应收租金!C429</f>
        <v>HEDE</v>
      </c>
      <c r="D487" s="20" t="str">
        <f>[2]自有船应收租金!F429</f>
        <v>第4期</v>
      </c>
      <c r="E487" s="20" t="str">
        <f>[2]自有船应收租金!I429</f>
        <v>2019.04.07-2019.04.22</v>
      </c>
      <c r="F487" s="34">
        <f>[2]自有船应收租金!V429</f>
        <v>74028.179999999993</v>
      </c>
      <c r="G487" s="20" t="str">
        <f>[2]自有船应收租金!AA429</f>
        <v>已收</v>
      </c>
      <c r="H487" s="20">
        <f>IF([2]自有船应收租金!AB429="","",[2]自有船应收租金!AB429)</f>
        <v>20</v>
      </c>
      <c r="I487" s="29" t="str">
        <f>[2]自有船应收租金!Y429</f>
        <v>2019.05.10</v>
      </c>
    </row>
    <row r="488" spans="2:9" s="19" customFormat="1" ht="12" customHeight="1">
      <c r="B488" s="20" t="str">
        <f>[2]自有船应收租金!B430</f>
        <v>Heung-A Singapore</v>
      </c>
      <c r="C488" s="20" t="str">
        <f>[2]自有船应收租金!C430</f>
        <v>SNL</v>
      </c>
      <c r="D488" s="20" t="str">
        <f>[2]自有船应收租金!F430</f>
        <v>第9期</v>
      </c>
      <c r="E488" s="20" t="str">
        <f>[2]自有船应收租金!I430</f>
        <v>2019.04.09-2019.04.24</v>
      </c>
      <c r="F488" s="34">
        <f>[2]自有船应收租金!V430</f>
        <v>67825</v>
      </c>
      <c r="G488" s="20" t="str">
        <f>[2]自有船应收租金!AA430</f>
        <v>已收</v>
      </c>
      <c r="H488" s="20">
        <f>IF([2]自有船应收租金!AB430="","",[2]自有船应收租金!AB430)</f>
        <v>17</v>
      </c>
      <c r="I488" s="29" t="str">
        <f>[2]自有船应收租金!Y430</f>
        <v>2019.04.16</v>
      </c>
    </row>
    <row r="489" spans="2:9" s="19" customFormat="1" ht="12" customHeight="1">
      <c r="B489" s="20" t="str">
        <f>[2]自有船应收租金!B431</f>
        <v>ACACIA TAURUS</v>
      </c>
      <c r="C489" s="20" t="str">
        <f>[2]自有船应收租金!C431</f>
        <v>STM</v>
      </c>
      <c r="D489" s="20" t="str">
        <f>[2]自有船应收租金!F431</f>
        <v>第20期</v>
      </c>
      <c r="E489" s="20" t="str">
        <f>[2]自有船应收租金!I431</f>
        <v>2019.04.18-2019.05.03</v>
      </c>
      <c r="F489" s="34">
        <f>[2]自有船应收租金!V431</f>
        <v>60086.96</v>
      </c>
      <c r="G489" s="20" t="str">
        <f>[2]自有船应收租金!AA431</f>
        <v>已收</v>
      </c>
      <c r="H489" s="20">
        <f>IF([2]自有船应收租金!AB431="","",[2]自有船应收租金!AB431)</f>
        <v>17</v>
      </c>
      <c r="I489" s="29" t="str">
        <f>[2]自有船应收租金!Y431</f>
        <v>2019.04.17</v>
      </c>
    </row>
    <row r="490" spans="2:9" s="19" customFormat="1" ht="12" customHeight="1">
      <c r="B490" s="20" t="str">
        <f>[2]自有船应收租金!B432</f>
        <v>Heung-A Manila</v>
      </c>
      <c r="C490" s="20" t="str">
        <f>[2]自有船应收租金!C432</f>
        <v>SCP</v>
      </c>
      <c r="D490" s="20" t="str">
        <f>[2]自有船应收租金!F432</f>
        <v>第8期</v>
      </c>
      <c r="E490" s="20" t="str">
        <f>[2]自有船应收租金!I432</f>
        <v>2019.04.18-2019.05.03</v>
      </c>
      <c r="F490" s="34">
        <f>[2]自有船应收租金!V432</f>
        <v>73928.510273972599</v>
      </c>
      <c r="G490" s="20" t="str">
        <f>[2]自有船应收租金!AA432</f>
        <v>已收</v>
      </c>
      <c r="H490" s="20">
        <f>IF([2]自有船应收租金!AB432="","",[2]自有船应收租金!AB432)</f>
        <v>18</v>
      </c>
      <c r="I490" s="29" t="str">
        <f>[2]自有船应收租金!Y432</f>
        <v>2019.04.23</v>
      </c>
    </row>
    <row r="491" spans="2:9" s="19" customFormat="1" ht="12" customHeight="1">
      <c r="B491" s="20" t="str">
        <f>[2]自有船应收租金!B433</f>
        <v>ACACIA VIRGO</v>
      </c>
      <c r="C491" s="20" t="str">
        <f>[2]自有船应收租金!C433</f>
        <v>TSL</v>
      </c>
      <c r="D491" s="20" t="str">
        <f>[2]自有船应收租金!F433</f>
        <v>第1期</v>
      </c>
      <c r="E491" s="20" t="str">
        <f>[2]自有船应收租金!I433</f>
        <v>2019.04.06-2019.04.20</v>
      </c>
      <c r="F491" s="34">
        <f>[2]自有船应收租金!V433</f>
        <v>90834.828767123283</v>
      </c>
      <c r="G491" s="20" t="str">
        <f>[2]自有船应收租金!AA433</f>
        <v>已收</v>
      </c>
      <c r="H491" s="20">
        <f>IF([2]自有船应收租金!AB433="","",[2]自有船应收租金!AB433)</f>
        <v>20</v>
      </c>
      <c r="I491" s="29" t="str">
        <f>[2]自有船应收租金!Y433</f>
        <v>2019.05.06</v>
      </c>
    </row>
    <row r="492" spans="2:9" s="19" customFormat="1" ht="12" customHeight="1">
      <c r="B492" s="20" t="str">
        <f>[2]自有船应收租金!B434</f>
        <v>ACACIA VIRGO</v>
      </c>
      <c r="C492" s="20" t="str">
        <f>[2]自有船应收租金!C434</f>
        <v>TSL</v>
      </c>
      <c r="D492" s="20" t="str">
        <f>[2]自有船应收租金!F434</f>
        <v>prefinal</v>
      </c>
      <c r="E492" s="20" t="str">
        <f>[2]自有船应收租金!I434</f>
        <v>2019.04.20-2019.04.23</v>
      </c>
      <c r="F492" s="34">
        <f>[2]自有船应收租金!V434</f>
        <v>16786.520203767119</v>
      </c>
      <c r="G492" s="20" t="str">
        <f>[2]自有船应收租金!AA434</f>
        <v>已收</v>
      </c>
      <c r="H492" s="20">
        <f>IF([2]自有船应收租金!AB434="","",[2]自有船应收租金!AB434)</f>
        <v>21</v>
      </c>
      <c r="I492" s="29" t="str">
        <f>[2]自有船应收租金!Y434</f>
        <v>2019.05.16</v>
      </c>
    </row>
    <row r="493" spans="2:9" s="19" customFormat="1" ht="12" customHeight="1">
      <c r="B493" s="20" t="str">
        <f>[2]自有船应收租金!B435</f>
        <v>ACACIA MING</v>
      </c>
      <c r="C493" s="20" t="str">
        <f>[2]自有船应收租金!C435</f>
        <v>ONE</v>
      </c>
      <c r="D493" s="20" t="str">
        <f>[2]自有船应收租金!F435</f>
        <v>第25期</v>
      </c>
      <c r="E493" s="20" t="str">
        <f>[2]自有船应收租金!I435</f>
        <v>2019.04.20-2019.05.05</v>
      </c>
      <c r="F493" s="34">
        <f>[2]自有船应收租金!V435</f>
        <v>75020.856164383556</v>
      </c>
      <c r="G493" s="20" t="str">
        <f>[2]自有船应收租金!AA435</f>
        <v>已收</v>
      </c>
      <c r="H493" s="20">
        <f>IF([2]自有船应收租金!AB435="","",[2]自有船应收租金!AB435)</f>
        <v>17</v>
      </c>
      <c r="I493" s="29" t="str">
        <f>[2]自有船应收租金!Y435</f>
        <v>2019.04.18</v>
      </c>
    </row>
    <row r="494" spans="2:9" s="19" customFormat="1" ht="12">
      <c r="B494" s="20" t="str">
        <f>[2]自有船应收租金!B436</f>
        <v>ACACIA LEO</v>
      </c>
      <c r="C494" s="20" t="str">
        <f>[2]自有船应收租金!C436</f>
        <v>FESCO</v>
      </c>
      <c r="D494" s="20" t="str">
        <f>[2]自有船应收租金!F436</f>
        <v>第21期</v>
      </c>
      <c r="E494" s="20" t="str">
        <f>[2]自有船应收租金!I436</f>
        <v>2019.04.22-2019.05.07</v>
      </c>
      <c r="F494" s="34">
        <f>[2]自有船应收租金!V436</f>
        <v>81650</v>
      </c>
      <c r="G494" s="20" t="str">
        <f>[2]自有船应收租金!AA436</f>
        <v>已收</v>
      </c>
      <c r="H494" s="20">
        <f>IF([2]自有船应收租金!AB436="","",[2]自有船应收租金!AB436)</f>
        <v>22</v>
      </c>
      <c r="I494" s="29" t="str">
        <f>[2]自有船应收租金!Y436</f>
        <v>2019.05.24</v>
      </c>
    </row>
    <row r="495" spans="2:9" s="19" customFormat="1" ht="12">
      <c r="B495" s="20" t="str">
        <f>[2]自有船应收租金!B437</f>
        <v>ACACIA LEO</v>
      </c>
      <c r="C495" s="20" t="str">
        <f>[2]自有船应收租金!C437</f>
        <v>FESCO</v>
      </c>
      <c r="D495" s="20" t="str">
        <f>[2]自有船应收租金!F437</f>
        <v>prefinal</v>
      </c>
      <c r="E495" s="20" t="str">
        <f>[2]自有船应收租金!I437</f>
        <v>2019.05.07-2019.05.15</v>
      </c>
      <c r="F495" s="34">
        <f>[2]自有船应收租金!V437</f>
        <v>-60877.794499999989</v>
      </c>
      <c r="G495" s="20" t="str">
        <f>[2]自有船应收租金!AA437</f>
        <v>已收</v>
      </c>
      <c r="H495" s="20">
        <f>IF([2]自有船应收租金!AB437="","",[2]自有船应收租金!AB437)</f>
        <v>22</v>
      </c>
      <c r="I495" s="29" t="str">
        <f>[2]自有船应收租金!Y437</f>
        <v>2019.05.24</v>
      </c>
    </row>
    <row r="496" spans="2:9" s="19" customFormat="1" ht="12" customHeight="1">
      <c r="B496" s="20" t="str">
        <f>[2]自有船应收租金!B438</f>
        <v>ACACIA HAWK</v>
      </c>
      <c r="C496" s="20" t="str">
        <f>[2]自有船应收租金!C438</f>
        <v>CMS</v>
      </c>
      <c r="D496" s="20" t="str">
        <f>[2]自有船应收租金!F438</f>
        <v>第31期</v>
      </c>
      <c r="E496" s="20" t="str">
        <f>[2]自有船应收租金!I438</f>
        <v>2019.04.23-2019.05.08</v>
      </c>
      <c r="F496" s="34">
        <f>[2]自有船应收租金!V438</f>
        <v>79048.715753424651</v>
      </c>
      <c r="G496" s="20" t="str">
        <f>[2]自有船应收租金!AA438</f>
        <v>已收</v>
      </c>
      <c r="H496" s="20">
        <f>IF([2]自有船应收租金!AB438="","",[2]自有船应收租金!AB438)</f>
        <v>18</v>
      </c>
      <c r="I496" s="29" t="str">
        <f>[2]自有船应收租金!Y438</f>
        <v>2019.04.23</v>
      </c>
    </row>
    <row r="497" spans="2:9" s="19" customFormat="1" ht="12" customHeight="1">
      <c r="B497" s="20" t="str">
        <f>[2]自有船应收租金!B439</f>
        <v>Heung-A Singapore</v>
      </c>
      <c r="C497" s="20" t="str">
        <f>[2]自有船应收租金!C439</f>
        <v>SNL</v>
      </c>
      <c r="D497" s="20" t="str">
        <f>[2]自有船应收租金!F439</f>
        <v>第10期</v>
      </c>
      <c r="E497" s="20" t="str">
        <f>[2]自有船应收租金!I439</f>
        <v>2019.04.24-2019.05.09</v>
      </c>
      <c r="F497" s="34">
        <f>[2]自有船应收租金!V439</f>
        <v>67825</v>
      </c>
      <c r="G497" s="20" t="str">
        <f>[2]自有船应收租金!AA439</f>
        <v>已收</v>
      </c>
      <c r="H497" s="20">
        <f>IF([2]自有船应收租金!AB439="","",[2]自有船应收租金!AB439)</f>
        <v>20</v>
      </c>
      <c r="I497" s="29" t="str">
        <f>[2]自有船应收租金!Y439</f>
        <v>2019.05.06</v>
      </c>
    </row>
    <row r="498" spans="2:9" s="19" customFormat="1" ht="12" customHeight="1">
      <c r="B498" s="20" t="str">
        <f>[2]自有船应收租金!B440</f>
        <v>JRS CARINA</v>
      </c>
      <c r="C498" s="20" t="str">
        <f>[2]自有船应收租金!C440</f>
        <v>CCL</v>
      </c>
      <c r="D498" s="20" t="str">
        <f>[2]自有船应收租金!F440</f>
        <v>第21期</v>
      </c>
      <c r="E498" s="20" t="str">
        <f>[2]自有船应收租金!I440</f>
        <v>2019.04.26-2019.04.30</v>
      </c>
      <c r="F498" s="34">
        <f>[2]自有船应收租金!V440</f>
        <v>19606.666666666668</v>
      </c>
      <c r="G498" s="20" t="str">
        <f>[2]自有船应收租金!AA440</f>
        <v>已收</v>
      </c>
      <c r="H498" s="20">
        <f>IF([2]自有船应收租金!AB440="","",[2]自有船应收租金!AB440)</f>
        <v>19</v>
      </c>
      <c r="I498" s="29" t="str">
        <f>[2]自有船应收租金!Y440</f>
        <v>2019.04.29</v>
      </c>
    </row>
    <row r="499" spans="2:9" s="19" customFormat="1" ht="12" customHeight="1">
      <c r="B499" s="20" t="str">
        <f>[2]自有船应收租金!B441</f>
        <v>JRS CARINA</v>
      </c>
      <c r="C499" s="20" t="str">
        <f>[2]自有船应收租金!C441</f>
        <v>CCL</v>
      </c>
      <c r="D499" s="20" t="str">
        <f>[2]自有船应收租金!F441</f>
        <v>第21期</v>
      </c>
      <c r="E499" s="20" t="str">
        <f>[2]自有船应收租金!I441</f>
        <v>2019.04.30-2019.05.11</v>
      </c>
      <c r="F499" s="34">
        <f>[2]自有船应收租金!V441</f>
        <v>51773.333333333336</v>
      </c>
      <c r="G499" s="20" t="str">
        <f>[2]自有船应收租金!AA441</f>
        <v>已收</v>
      </c>
      <c r="H499" s="20">
        <f>IF([2]自有船应收租金!AB441="","",[2]自有船应收租金!AB441)</f>
        <v>19</v>
      </c>
      <c r="I499" s="29" t="str">
        <f>[2]自有船应收租金!Y441</f>
        <v>2019.04.29</v>
      </c>
    </row>
    <row r="500" spans="2:9" s="19" customFormat="1" ht="12" customHeight="1">
      <c r="B500" s="20" t="str">
        <f>[2]自有船应收租金!B442</f>
        <v>ACACIA ARIES</v>
      </c>
      <c r="C500" s="20" t="str">
        <f>[2]自有船应收租金!C442</f>
        <v>STM</v>
      </c>
      <c r="D500" s="20" t="str">
        <f>[2]自有船应收租金!F442</f>
        <v>第8期</v>
      </c>
      <c r="E500" s="20" t="str">
        <f>[2]自有船应收租金!I442</f>
        <v>2019.04.25-2019.05.10</v>
      </c>
      <c r="F500" s="34">
        <f>[2]自有船应收租金!V442</f>
        <v>60650</v>
      </c>
      <c r="G500" s="20" t="str">
        <f>[2]自有船应收租金!AA442</f>
        <v>已收</v>
      </c>
      <c r="H500" s="20">
        <f>IF([2]自有船应收租金!AB442="","",[2]自有船应收租金!AB442)</f>
        <v>18</v>
      </c>
      <c r="I500" s="29" t="str">
        <f>[2]自有船应收租金!Y442</f>
        <v>2019.04.25</v>
      </c>
    </row>
    <row r="501" spans="2:9" s="19" customFormat="1" ht="12" customHeight="1">
      <c r="B501" s="20" t="str">
        <f>[2]自有船应收租金!B443</f>
        <v>ACACIA MAKOTO</v>
      </c>
      <c r="C501" s="20" t="str">
        <f>[2]自有船应收租金!C443</f>
        <v>STM</v>
      </c>
      <c r="D501" s="20" t="str">
        <f>[2]自有船应收租金!F443</f>
        <v>第21期</v>
      </c>
      <c r="E501" s="20" t="str">
        <f>[2]自有船应收租金!I443</f>
        <v>2019.04.25-2019.05.10</v>
      </c>
      <c r="F501" s="34">
        <f>[2]自有船应收租金!V443</f>
        <v>72048.990000000005</v>
      </c>
      <c r="G501" s="20" t="str">
        <f>[2]自有船应收租金!AA443</f>
        <v>已收</v>
      </c>
      <c r="H501" s="20">
        <f>IF([2]自有船应收租金!AB443="","",[2]自有船应收租金!AB443)</f>
        <v>18</v>
      </c>
      <c r="I501" s="29" t="str">
        <f>[2]自有船应收租金!Y443</f>
        <v>2019.04.23</v>
      </c>
    </row>
    <row r="502" spans="2:9" s="19" customFormat="1" ht="12" customHeight="1">
      <c r="B502" s="20" t="str">
        <f>[2]自有船应收租金!B444</f>
        <v xml:space="preserve">Heung-A Jakarta </v>
      </c>
      <c r="C502" s="20" t="str">
        <f>[2]自有船应收租金!C444</f>
        <v>Heung-A</v>
      </c>
      <c r="D502" s="20" t="str">
        <f>[2]自有船应收租金!F444</f>
        <v>第25期</v>
      </c>
      <c r="E502" s="20" t="str">
        <f>[2]自有船应收租金!I444</f>
        <v>2019.04.29-2019.05.14</v>
      </c>
      <c r="F502" s="34">
        <f>[2]自有船应收租金!V444</f>
        <v>81883.125</v>
      </c>
      <c r="G502" s="20" t="str">
        <f>[2]自有船应收租金!AA444</f>
        <v>已收</v>
      </c>
      <c r="H502" s="20">
        <f>IF([2]自有船应收租金!AB444="","",[2]自有船应收租金!AB444)</f>
        <v>19</v>
      </c>
      <c r="I502" s="29" t="str">
        <f>[2]自有船应收租金!Y444</f>
        <v>2019.05.03</v>
      </c>
    </row>
    <row r="503" spans="2:9" s="19" customFormat="1" ht="12" customHeight="1">
      <c r="B503" s="20" t="str">
        <f>[2]自有船应收租金!B445</f>
        <v>JRS CORVUS</v>
      </c>
      <c r="C503" s="20" t="str">
        <f>[2]自有船应收租金!C445</f>
        <v>ONE</v>
      </c>
      <c r="D503" s="20" t="str">
        <f>[2]自有船应收租金!F445</f>
        <v>第26期</v>
      </c>
      <c r="E503" s="20" t="str">
        <f>[2]自有船应收租金!I445</f>
        <v>2019.04.30-2019.05.15</v>
      </c>
      <c r="F503" s="34">
        <f>[2]自有船应收租金!V445</f>
        <v>74656.906164383559</v>
      </c>
      <c r="G503" s="20" t="str">
        <f>[2]自有船应收租金!AA445</f>
        <v>已收</v>
      </c>
      <c r="H503" s="20">
        <f>IF([2]自有船应收租金!AB445="","",[2]自有船应收租金!AB445)</f>
        <v>19</v>
      </c>
      <c r="I503" s="29" t="str">
        <f>[2]自有船应收租金!Y445</f>
        <v>2019.04.30</v>
      </c>
    </row>
    <row r="504" spans="2:9" s="19" customFormat="1" ht="12" customHeight="1">
      <c r="B504" s="20" t="str">
        <f>[2]自有船应收租金!B446</f>
        <v>OPDR LISBOA</v>
      </c>
      <c r="C504" s="20" t="str">
        <f>[2]自有船应收租金!C446</f>
        <v>HEDE</v>
      </c>
      <c r="D504" s="20" t="str">
        <f>[2]自有船应收租金!F446</f>
        <v>第5期</v>
      </c>
      <c r="E504" s="20" t="str">
        <f>[2]自有船应收租金!I446</f>
        <v>2019.04.22-2019.05.07</v>
      </c>
      <c r="F504" s="34">
        <f>[2]自有船应收租金!V446</f>
        <v>74100</v>
      </c>
      <c r="G504" s="20" t="str">
        <f>[2]自有船应收租金!AA446</f>
        <v>已收</v>
      </c>
      <c r="H504" s="20">
        <f>IF([2]自有船应收租金!AB446="","",[2]自有船应收租金!AB446)</f>
        <v>20</v>
      </c>
      <c r="I504" s="29" t="str">
        <f>[2]自有船应收租金!Y446</f>
        <v>2019.05.10</v>
      </c>
    </row>
    <row r="505" spans="2:9" s="19" customFormat="1" ht="12">
      <c r="B505" s="20" t="str">
        <f>[2]自有船应收租金!B447</f>
        <v>ACACIA VIRGO</v>
      </c>
      <c r="C505" s="20" t="str">
        <f>[2]自有船应收租金!C447</f>
        <v>TSL</v>
      </c>
      <c r="D505" s="20" t="str">
        <f>[2]自有船应收租金!F447</f>
        <v>final</v>
      </c>
      <c r="E505" s="20" t="str">
        <f>[2]自有船应收租金!I447</f>
        <v>2019.04.20-2019.04.23</v>
      </c>
      <c r="F505" s="34">
        <f>[2]自有船应收租金!V447</f>
        <v>4985.1400000000003</v>
      </c>
      <c r="G505" s="20" t="str">
        <f>[2]自有船应收租金!AA447</f>
        <v>已收</v>
      </c>
      <c r="H505" s="20">
        <f>IF([2]自有船应收租金!AB447="","",[2]自有船应收租金!AB447)</f>
        <v>30</v>
      </c>
      <c r="I505" s="29" t="str">
        <f>[2]自有船应收租金!Y447</f>
        <v>2019.07.16</v>
      </c>
    </row>
    <row r="506" spans="2:9" s="19" customFormat="1" ht="12" customHeight="1">
      <c r="B506" s="20" t="str">
        <f>[2]自有船应收租金!B448</f>
        <v>ACACIA LIBRA</v>
      </c>
      <c r="C506" s="20" t="str">
        <f>[2]自有船应收租金!C448</f>
        <v>STM</v>
      </c>
      <c r="D506" s="20" t="str">
        <f>[2]自有船应收租金!F448</f>
        <v>第5期</v>
      </c>
      <c r="E506" s="20" t="str">
        <f>[2]自有船应收租金!I448</f>
        <v>2019.05.01-2019.05.16</v>
      </c>
      <c r="F506" s="34">
        <f>[2]自有船应收租金!V448</f>
        <v>90650</v>
      </c>
      <c r="G506" s="20" t="str">
        <f>[2]自有船应收租金!AA448</f>
        <v>已收</v>
      </c>
      <c r="H506" s="20">
        <f>IF([2]自有船应收租金!AB448="","",[2]自有船应收租金!AB448)</f>
        <v>18</v>
      </c>
      <c r="I506" s="29" t="str">
        <f>[2]自有船应收租金!Y448</f>
        <v>2019.04.25</v>
      </c>
    </row>
    <row r="507" spans="2:9" s="19" customFormat="1" ht="12" customHeight="1">
      <c r="B507" s="20" t="str">
        <f>[2]自有船应收租金!B449</f>
        <v>ACACIA TAURUS</v>
      </c>
      <c r="C507" s="20" t="str">
        <f>[2]自有船应收租金!C449</f>
        <v>STM</v>
      </c>
      <c r="D507" s="20" t="str">
        <f>[2]自有船应收租金!F449</f>
        <v>第21期</v>
      </c>
      <c r="E507" s="20" t="str">
        <f>[2]自有船应收租金!I449</f>
        <v>2019.05.03-2019.05.18</v>
      </c>
      <c r="F507" s="34">
        <f>[2]自有船应收租金!V449</f>
        <v>60650</v>
      </c>
      <c r="G507" s="20" t="str">
        <f>[2]自有船应收租金!AA449</f>
        <v>已收</v>
      </c>
      <c r="H507" s="20">
        <f>IF([2]自有船应收租金!AB449="","",[2]自有船应收租金!AB449)</f>
        <v>18</v>
      </c>
      <c r="I507" s="29" t="str">
        <f>[2]自有船应收租金!Y449</f>
        <v>2019.04.25</v>
      </c>
    </row>
    <row r="508" spans="2:9" s="19" customFormat="1" ht="12" customHeight="1">
      <c r="B508" s="20" t="str">
        <f>[2]自有船应收租金!B450</f>
        <v>ACACIA HAWK</v>
      </c>
      <c r="C508" s="20" t="str">
        <f>[2]自有船应收租金!C450</f>
        <v>CMS</v>
      </c>
      <c r="D508" s="20" t="str">
        <f>[2]自有船应收租金!F450</f>
        <v>第32期</v>
      </c>
      <c r="E508" s="20" t="str">
        <f>[2]自有船应收租金!I450</f>
        <v>2019.05.08-2019.05.23</v>
      </c>
      <c r="F508" s="34">
        <f>[2]自有船应收租金!V450</f>
        <v>79048.715753424651</v>
      </c>
      <c r="G508" s="20" t="str">
        <f>[2]自有船应收租金!AA450</f>
        <v>已收</v>
      </c>
      <c r="H508" s="20">
        <f>IF([2]自有船应收租金!AB450="","",[2]自有船应收租金!AB450)</f>
        <v>20</v>
      </c>
      <c r="I508" s="29" t="str">
        <f>[2]自有船应收租金!Y450</f>
        <v>2019.05.08</v>
      </c>
    </row>
    <row r="509" spans="2:9" s="19" customFormat="1" ht="12" customHeight="1">
      <c r="B509" s="20" t="str">
        <f>[2]自有船应收租金!B451</f>
        <v>ACACIA MING</v>
      </c>
      <c r="C509" s="20" t="str">
        <f>[2]自有船应收租金!C451</f>
        <v>ONE</v>
      </c>
      <c r="D509" s="20" t="str">
        <f>[2]自有船应收租金!F451</f>
        <v>第26期</v>
      </c>
      <c r="E509" s="20" t="str">
        <f>[2]自有船应收租金!I451</f>
        <v>2019.05.05-2019.05.20</v>
      </c>
      <c r="F509" s="34">
        <f>[2]自有船应收租金!V451</f>
        <v>62280.580945547939</v>
      </c>
      <c r="G509" s="20" t="str">
        <f>[2]自有船应收租金!AA451</f>
        <v>已收</v>
      </c>
      <c r="H509" s="20">
        <f>IF([2]自有船应收租金!AB451="","",[2]自有船应收租金!AB451)</f>
        <v>19</v>
      </c>
      <c r="I509" s="29" t="str">
        <f>[2]自有船应收租金!Y451</f>
        <v>2019.05.03</v>
      </c>
    </row>
    <row r="510" spans="2:9" s="19" customFormat="1" ht="12" customHeight="1">
      <c r="B510" s="20" t="str">
        <f>[2]自有船应收租金!B452</f>
        <v>OPDR LISBOA</v>
      </c>
      <c r="C510" s="20" t="str">
        <f>[2]自有船应收租金!C452</f>
        <v>HEDE</v>
      </c>
      <c r="D510" s="20" t="str">
        <f>[2]自有船应收租金!F452</f>
        <v>第6期</v>
      </c>
      <c r="E510" s="20" t="str">
        <f>[2]自有船应收租金!I452</f>
        <v>2019.05.07-2019.05.22</v>
      </c>
      <c r="F510" s="34">
        <f>[2]自有船应收租金!V452</f>
        <v>74100</v>
      </c>
      <c r="G510" s="20" t="str">
        <f>[2]自有船应收租金!AA452</f>
        <v>已收</v>
      </c>
      <c r="H510" s="20">
        <f>IF([2]自有船应收租金!AB452="","",[2]自有船应收租金!AB452)</f>
        <v>21</v>
      </c>
      <c r="I510" s="29" t="str">
        <f>[2]自有船应收租金!Y452</f>
        <v>2019.05.16</v>
      </c>
    </row>
    <row r="511" spans="2:9" s="19" customFormat="1" ht="12" customHeight="1">
      <c r="B511" s="20" t="str">
        <f>[2]自有船应收租金!B453</f>
        <v>Heung-A Manila</v>
      </c>
      <c r="C511" s="20" t="str">
        <f>[2]自有船应收租金!C453</f>
        <v>SCP</v>
      </c>
      <c r="D511" s="20" t="str">
        <f>[2]自有船应收租金!F453</f>
        <v>第9期</v>
      </c>
      <c r="E511" s="20" t="str">
        <f>[2]自有船应收租金!I453</f>
        <v>2019.05.03-2019.05.18</v>
      </c>
      <c r="F511" s="34">
        <f>[2]自有船应收租金!V453</f>
        <v>44481.935273972609</v>
      </c>
      <c r="G511" s="20" t="str">
        <f>[2]自有船应收租金!AA453</f>
        <v>已收</v>
      </c>
      <c r="H511" s="20">
        <f>IF([2]自有船应收租金!AB453="","",[2]自有船应收租金!AB453)</f>
        <v>19</v>
      </c>
      <c r="I511" s="29" t="str">
        <f>[2]自有船应收租金!Y453</f>
        <v>2019.05.03</v>
      </c>
    </row>
    <row r="512" spans="2:9" s="19" customFormat="1" ht="12" customHeight="1">
      <c r="B512" s="20" t="str">
        <f>[2]自有船应收租金!B454</f>
        <v>ACACIA ARIES</v>
      </c>
      <c r="C512" s="20" t="str">
        <f>[2]自有船应收租金!C454</f>
        <v>STM</v>
      </c>
      <c r="D512" s="20" t="str">
        <f>[2]自有船应收租金!F454</f>
        <v>第9期</v>
      </c>
      <c r="E512" s="20" t="str">
        <f>[2]自有船应收租金!I454</f>
        <v>2019.05.10-2019.05.25</v>
      </c>
      <c r="F512" s="34">
        <f>[2]自有船应收租金!V454</f>
        <v>60310.02</v>
      </c>
      <c r="G512" s="20" t="str">
        <f>[2]自有船应收租金!AA454</f>
        <v>已收</v>
      </c>
      <c r="H512" s="20">
        <f>IF([2]自有船应收租金!AB454="","",[2]自有船应收租金!AB454)</f>
        <v>20</v>
      </c>
      <c r="I512" s="29" t="str">
        <f>[2]自有船应收租金!Y454</f>
        <v>2019.05.09</v>
      </c>
    </row>
    <row r="513" spans="2:9" s="19" customFormat="1" ht="12" customHeight="1">
      <c r="B513" s="20" t="str">
        <f>[2]自有船应收租金!B455</f>
        <v xml:space="preserve">Heung-A Jakarta </v>
      </c>
      <c r="C513" s="20" t="str">
        <f>[2]自有船应收租金!C455</f>
        <v>Heung-A</v>
      </c>
      <c r="D513" s="20" t="str">
        <f>[2]自有船应收租金!F455</f>
        <v>第26期</v>
      </c>
      <c r="E513" s="20" t="str">
        <f>[2]自有船应收租金!I455</f>
        <v>2019.05.14-2019.05.29</v>
      </c>
      <c r="F513" s="34">
        <f>[2]自有船应收租金!V455</f>
        <v>81883.125</v>
      </c>
      <c r="G513" s="20" t="str">
        <f>[2]自有船应收租金!AA455</f>
        <v>已收</v>
      </c>
      <c r="H513" s="20">
        <f>IF([2]自有船应收租金!AB455="","",[2]自有船应收租金!AB455)</f>
        <v>21</v>
      </c>
      <c r="I513" s="29" t="str">
        <f>[2]自有船应收租金!Y455</f>
        <v>2019.05.17</v>
      </c>
    </row>
    <row r="514" spans="2:9" s="19" customFormat="1" ht="12" customHeight="1">
      <c r="B514" s="20" t="str">
        <f>[2]自有船应收租金!B456</f>
        <v>JRS CARINA</v>
      </c>
      <c r="C514" s="20" t="str">
        <f>[2]自有船应收租金!C456</f>
        <v>CCL</v>
      </c>
      <c r="D514" s="20" t="str">
        <f>[2]自有船应收租金!F456</f>
        <v>第22期</v>
      </c>
      <c r="E514" s="20" t="str">
        <f>[2]自有船应收租金!I456</f>
        <v>2019.05.11-2019.05.26</v>
      </c>
      <c r="F514" s="34">
        <f>[2]自有船应收租金!V456</f>
        <v>69313.45</v>
      </c>
      <c r="G514" s="20" t="str">
        <f>[2]自有船应收租金!AA456</f>
        <v>已收</v>
      </c>
      <c r="H514" s="20">
        <f>IF([2]自有船应收租金!AB456="","",[2]自有船应收租金!AB456)</f>
        <v>21</v>
      </c>
      <c r="I514" s="29" t="str">
        <f>[2]自有船应收租金!Y456</f>
        <v>2019.05.14</v>
      </c>
    </row>
    <row r="515" spans="2:9" s="19" customFormat="1" ht="12" customHeight="1">
      <c r="B515" s="20" t="str">
        <f>[2]自有船应收租金!B457</f>
        <v>ACACIA LEO</v>
      </c>
      <c r="C515" s="20" t="str">
        <f>[2]自有船应收租金!C457</f>
        <v>FESCO</v>
      </c>
      <c r="D515" s="20" t="str">
        <f>[2]自有船应收租金!F457</f>
        <v>final</v>
      </c>
      <c r="E515" s="20" t="str">
        <f>[2]自有船应收租金!I457</f>
        <v>2019.05.07-2019.05.15</v>
      </c>
      <c r="F515" s="34">
        <f>[2]自有船应收租金!V457</f>
        <v>10472.39</v>
      </c>
      <c r="G515" s="20" t="str">
        <f>[2]自有船应收租金!AA457</f>
        <v>已收</v>
      </c>
      <c r="H515" s="20">
        <f>IF([2]自有船应收租金!AB457="","",[2]自有船应收租金!AB457)</f>
        <v>48</v>
      </c>
      <c r="I515" s="29" t="str">
        <f>[2]自有船应收租金!Y457</f>
        <v>2019.11.20</v>
      </c>
    </row>
    <row r="516" spans="2:9" s="19" customFormat="1" ht="12">
      <c r="B516" s="20" t="str">
        <f>[2]自有船应收租金!B458</f>
        <v>JRS CORVUS</v>
      </c>
      <c r="C516" s="20" t="str">
        <f>[2]自有船应收租金!C458</f>
        <v>ONE</v>
      </c>
      <c r="D516" s="20" t="str">
        <f>[2]自有船应收租金!F458</f>
        <v>第27期</v>
      </c>
      <c r="E516" s="20" t="str">
        <f>[2]自有船应收租金!I458</f>
        <v>2019.05.15-2019.05.30</v>
      </c>
      <c r="F516" s="34">
        <f>[2]自有船应收租金!V458</f>
        <v>66988.842338013696</v>
      </c>
      <c r="G516" s="20" t="str">
        <f>[2]自有船应收租金!AA458</f>
        <v>已收</v>
      </c>
      <c r="H516" s="20">
        <f>IF([2]自有船应收租金!AB458="","",[2]自有船应收租金!AB458)</f>
        <v>21</v>
      </c>
      <c r="I516" s="29" t="str">
        <f>[2]自有船应收租金!Y458</f>
        <v>2019.05.15</v>
      </c>
    </row>
    <row r="517" spans="2:9" s="19" customFormat="1" ht="12" customHeight="1">
      <c r="B517" s="20" t="str">
        <f>[2]自有船应收租金!B459</f>
        <v>ACACIA LAN</v>
      </c>
      <c r="C517" s="20" t="str">
        <f>[2]自有船应收租金!C459</f>
        <v>Heung-A</v>
      </c>
      <c r="D517" s="20" t="str">
        <f>[2]自有船应收租金!F459</f>
        <v>第01期</v>
      </c>
      <c r="E517" s="20" t="str">
        <f>[2]自有船应收租金!I459</f>
        <v>2019.05.13-2019.05.28</v>
      </c>
      <c r="F517" s="34">
        <f>[2]自有船应收租金!V459</f>
        <v>50956.022500000006</v>
      </c>
      <c r="G517" s="20" t="str">
        <f>[2]自有船应收租金!AA459</f>
        <v>已收</v>
      </c>
      <c r="H517" s="20">
        <f>IF([2]自有船应收租金!AB459="","",[2]自有船应收租金!AB459)</f>
        <v>23</v>
      </c>
      <c r="I517" s="29" t="str">
        <f>[2]自有船应收租金!Y459</f>
        <v>2019.05.27</v>
      </c>
    </row>
    <row r="518" spans="2:9" s="19" customFormat="1" ht="12" customHeight="1">
      <c r="B518" s="20" t="str">
        <f>[2]自有船应收租金!B460</f>
        <v>ACACIA MAKOTO</v>
      </c>
      <c r="C518" s="20" t="str">
        <f>[2]自有船应收租金!C460</f>
        <v>STM</v>
      </c>
      <c r="D518" s="20" t="str">
        <f>[2]自有船应收租金!F460</f>
        <v>第22期</v>
      </c>
      <c r="E518" s="20" t="str">
        <f>[2]自有船应收租金!I460</f>
        <v>2019.05.10-2019.05.25</v>
      </c>
      <c r="F518" s="34">
        <f>[2]自有船应收租金!V460</f>
        <v>87785.31</v>
      </c>
      <c r="G518" s="20" t="str">
        <f>[2]自有船应收租金!AA460</f>
        <v>已收</v>
      </c>
      <c r="H518" s="20">
        <f>IF([2]自有船应收租金!AB460="","",[2]自有船应收租金!AB460)</f>
        <v>20</v>
      </c>
      <c r="I518" s="29" t="str">
        <f>[2]自有船应收租金!Y460</f>
        <v>2019.05.09</v>
      </c>
    </row>
    <row r="519" spans="2:9" s="19" customFormat="1" ht="12" customHeight="1">
      <c r="B519" s="20" t="str">
        <f>[2]自有船应收租金!B461</f>
        <v>Heung-A Singapore</v>
      </c>
      <c r="C519" s="20" t="str">
        <f>[2]自有船应收租金!C461</f>
        <v>SNL</v>
      </c>
      <c r="D519" s="20" t="str">
        <f>[2]自有船应收租金!F461</f>
        <v>第11期</v>
      </c>
      <c r="E519" s="20" t="str">
        <f>[2]自有船应收租金!I461</f>
        <v>2019.05.09-2019.05.24</v>
      </c>
      <c r="F519" s="34">
        <f>[2]自有船应收租金!V461</f>
        <v>67825</v>
      </c>
      <c r="G519" s="20" t="str">
        <f>[2]自有船应收租金!AA461</f>
        <v>已收</v>
      </c>
      <c r="H519" s="20">
        <f>IF([2]自有船应收租金!AB461="","",[2]自有船应收租金!AB461)</f>
        <v>20</v>
      </c>
      <c r="I519" s="29" t="str">
        <f>[2]自有船应收租金!Y461</f>
        <v>2019.05.08</v>
      </c>
    </row>
    <row r="520" spans="2:9" s="19" customFormat="1" ht="12">
      <c r="B520" s="20" t="str">
        <f>[2]自有船应收租金!B462</f>
        <v>ACACIA LIBRA</v>
      </c>
      <c r="C520" s="20" t="str">
        <f>[2]自有船应收租金!C462</f>
        <v>STM</v>
      </c>
      <c r="D520" s="20" t="str">
        <f>[2]自有船应收租金!F462</f>
        <v>第6期</v>
      </c>
      <c r="E520" s="20" t="str">
        <f>[2]自有船应收租金!I462</f>
        <v>2019.05.16-2019.05.31</v>
      </c>
      <c r="F520" s="34">
        <f>[2]自有船应收租金!V462</f>
        <v>90345.49</v>
      </c>
      <c r="G520" s="20" t="str">
        <f>[2]自有船应收租金!AA462</f>
        <v>已收</v>
      </c>
      <c r="H520" s="20">
        <f>IF([2]自有船应收租金!AB462="","",[2]自有船应收租金!AB462)</f>
        <v>21</v>
      </c>
      <c r="I520" s="29" t="str">
        <f>[2]自有船应收租金!Y462</f>
        <v>2019.05.16</v>
      </c>
    </row>
    <row r="521" spans="2:9" s="19" customFormat="1" ht="12" customHeight="1">
      <c r="B521" s="20" t="str">
        <f>[2]自有船应收租金!B463</f>
        <v>OPDR LISBOA</v>
      </c>
      <c r="C521" s="20" t="str">
        <f>[2]自有船应收租金!C463</f>
        <v>HEDE</v>
      </c>
      <c r="D521" s="20" t="str">
        <f>[2]自有船应收租金!F463</f>
        <v>第7期</v>
      </c>
      <c r="E521" s="20" t="str">
        <f>[2]自有船应收租金!I463</f>
        <v>2019.05.22-2019.06.06</v>
      </c>
      <c r="F521" s="34">
        <f>[2]自有船应收租金!V463</f>
        <v>73979.16</v>
      </c>
      <c r="G521" s="20" t="str">
        <f>[2]自有船应收租金!AA463</f>
        <v>已收</v>
      </c>
      <c r="H521" s="20">
        <f>IF([2]自有船应收租金!AB463="","",[2]自有船应收租金!AB463)</f>
        <v>23</v>
      </c>
      <c r="I521" s="29" t="str">
        <f>[2]自有船应收租金!Y463</f>
        <v>2019.05.28</v>
      </c>
    </row>
    <row r="522" spans="2:9" s="19" customFormat="1" ht="12" customHeight="1">
      <c r="B522" s="20" t="str">
        <f>[2]自有船应收租金!B464</f>
        <v>ACACIA TAURUS</v>
      </c>
      <c r="C522" s="20" t="str">
        <f>[2]自有船应收租金!C464</f>
        <v>STM</v>
      </c>
      <c r="D522" s="20" t="str">
        <f>[2]自有船应收租金!F464</f>
        <v>第22期</v>
      </c>
      <c r="E522" s="20" t="str">
        <f>[2]自有船应收租金!I464</f>
        <v>2019.05.18-2019.06.02</v>
      </c>
      <c r="F522" s="34">
        <f>[2]自有船应收租金!V464</f>
        <v>60519.14</v>
      </c>
      <c r="G522" s="20" t="str">
        <f>[2]自有船应收租金!AA464</f>
        <v>已收</v>
      </c>
      <c r="H522" s="20">
        <f>IF([2]自有船应收租金!AB464="","",[2]自有船应收租金!AB464)</f>
        <v>21</v>
      </c>
      <c r="I522" s="29" t="str">
        <f>[2]自有船应收租金!Y464</f>
        <v>2019.05.16</v>
      </c>
    </row>
    <row r="523" spans="2:9" s="19" customFormat="1" ht="12" customHeight="1">
      <c r="B523" s="20" t="str">
        <f>[2]自有船应收租金!B465</f>
        <v>Heung-A Manila</v>
      </c>
      <c r="C523" s="20" t="str">
        <f>[2]自有船应收租金!C465</f>
        <v>SCP</v>
      </c>
      <c r="D523" s="20" t="str">
        <f>[2]自有船应收租金!F465</f>
        <v>第10期</v>
      </c>
      <c r="E523" s="20" t="str">
        <f>[2]自有船应收租金!I465</f>
        <v>2019.05.18-2019.05.30</v>
      </c>
      <c r="F523" s="34">
        <f>[2]自有船应收租金!V465</f>
        <v>66201.268317351598</v>
      </c>
      <c r="G523" s="20" t="str">
        <f>[2]自有船应收租金!AA465</f>
        <v>已收</v>
      </c>
      <c r="H523" s="20">
        <f>IF([2]自有船应收租金!AB465="","",[2]自有船应收租金!AB465)</f>
        <v>21</v>
      </c>
      <c r="I523" s="29" t="str">
        <f>[2]自有船应收租金!Y465</f>
        <v>2019.05.17</v>
      </c>
    </row>
    <row r="524" spans="2:9" s="19" customFormat="1" ht="12" customHeight="1">
      <c r="B524" s="20" t="str">
        <f>[2]自有船应收租金!B466</f>
        <v>Heung-A Manila</v>
      </c>
      <c r="C524" s="20" t="str">
        <f>[2]自有船应收租金!C466</f>
        <v>SCP</v>
      </c>
      <c r="D524" s="20" t="str">
        <f>[2]自有船应收租金!F466</f>
        <v>第10期</v>
      </c>
      <c r="E524" s="20" t="str">
        <f>[2]自有船应收租金!I466</f>
        <v>2019.05.30-2019.06.02</v>
      </c>
      <c r="F524" s="34">
        <f>[2]自有船应收租金!V466</f>
        <v>16085.077054794521</v>
      </c>
      <c r="G524" s="20" t="str">
        <f>[2]自有船应收租金!AA466</f>
        <v>已收</v>
      </c>
      <c r="H524" s="20">
        <f>IF([2]自有船应收租金!AB466="","",[2]自有船应收租金!AB466)</f>
        <v>21</v>
      </c>
      <c r="I524" s="29" t="str">
        <f>[2]自有船应收租金!Y466</f>
        <v>2019.05.17</v>
      </c>
    </row>
    <row r="525" spans="2:9" s="19" customFormat="1" ht="12">
      <c r="B525" s="20" t="str">
        <f>[2]自有船应收租金!B467</f>
        <v>ACACIA MING</v>
      </c>
      <c r="C525" s="20" t="str">
        <f>[2]自有船应收租金!C467</f>
        <v>ONE</v>
      </c>
      <c r="D525" s="20" t="str">
        <f>[2]自有船应收租金!F467</f>
        <v>第27期</v>
      </c>
      <c r="E525" s="20" t="str">
        <f>[2]自有船应收租金!I467</f>
        <v>2019.05.20-2019.06.04</v>
      </c>
      <c r="F525" s="34">
        <f>[2]自有船应收租金!V467</f>
        <v>74900.856164383556</v>
      </c>
      <c r="G525" s="20" t="str">
        <f>[2]自有船应收租金!AA467</f>
        <v>已收</v>
      </c>
      <c r="H525" s="20">
        <f>IF([2]自有船应收租金!AB467="","",[2]自有船应收租金!AB467)</f>
        <v>21</v>
      </c>
      <c r="I525" s="29" t="str">
        <f>[2]自有船应收租金!Y467</f>
        <v>2019.05.17</v>
      </c>
    </row>
    <row r="526" spans="2:9" s="19" customFormat="1" ht="12">
      <c r="B526" s="20" t="str">
        <f>[2]自有船应收租金!B468</f>
        <v>ACACIA VIRGO</v>
      </c>
      <c r="C526" s="20" t="str">
        <f>[2]自有船应收租金!C468</f>
        <v>TSL</v>
      </c>
      <c r="D526" s="20" t="str">
        <f>[2]自有船应收租金!F468</f>
        <v>第1期</v>
      </c>
      <c r="E526" s="20" t="str">
        <f>[2]自有船应收租金!I468</f>
        <v>2019.05.20-2019.05.26</v>
      </c>
      <c r="F526" s="34">
        <f>[2]自有船应收租金!V468</f>
        <v>37774.212328767127</v>
      </c>
      <c r="G526" s="20" t="str">
        <f>[2]自有船应收租金!AA468</f>
        <v>已收</v>
      </c>
      <c r="H526" s="20">
        <f>IF([2]自有船应收租金!AB468="","",[2]自有船应收租金!AB468)</f>
        <v>22</v>
      </c>
      <c r="I526" s="29" t="str">
        <f>[2]自有船应收租金!Y468</f>
        <v>2019.05.24</v>
      </c>
    </row>
    <row r="527" spans="2:9" s="19" customFormat="1" ht="12">
      <c r="B527" s="20" t="str">
        <f>[2]自有船应收租金!B469</f>
        <v>ACACIA HAWK</v>
      </c>
      <c r="C527" s="20" t="str">
        <f>[2]自有船应收租金!C469</f>
        <v>CMS</v>
      </c>
      <c r="D527" s="20" t="str">
        <f>[2]自有船应收租金!F469</f>
        <v>第33期</v>
      </c>
      <c r="E527" s="20" t="str">
        <f>[2]自有船应收租金!I469</f>
        <v>2019.05.23-2019.06.07</v>
      </c>
      <c r="F527" s="34">
        <f>[2]自有船应收租金!V469</f>
        <v>79048.715753424651</v>
      </c>
      <c r="G527" s="20" t="str">
        <f>[2]自有船应收租金!AA469</f>
        <v>已收</v>
      </c>
      <c r="H527" s="20">
        <f>IF([2]自有船应收租金!AB469="","",[2]自有船应收租金!AB469)</f>
        <v>22</v>
      </c>
      <c r="I527" s="29" t="str">
        <f>[2]自有船应收租金!Y469</f>
        <v>2019.05.23</v>
      </c>
    </row>
    <row r="528" spans="2:9" s="19" customFormat="1" ht="12">
      <c r="B528" s="20" t="str">
        <f>[2]自有船应收租金!B470</f>
        <v>Heung-A Singapore</v>
      </c>
      <c r="C528" s="20" t="str">
        <f>[2]自有船应收租金!C470</f>
        <v>SNL</v>
      </c>
      <c r="D528" s="20" t="str">
        <f>[2]自有船应收租金!F470</f>
        <v>第12期</v>
      </c>
      <c r="E528" s="20" t="str">
        <f>[2]自有船应收租金!I470</f>
        <v>2019.05.24-2019.06.08</v>
      </c>
      <c r="F528" s="34">
        <f>[2]自有船应收租金!V470</f>
        <v>67825</v>
      </c>
      <c r="G528" s="20" t="str">
        <f>[2]自有船应收租金!AA470</f>
        <v>已收</v>
      </c>
      <c r="H528" s="20">
        <f>IF([2]自有船应收租金!AB470="","",[2]自有船应收租金!AB470)</f>
        <v>23</v>
      </c>
      <c r="I528" s="29" t="str">
        <f>[2]自有船应收租金!Y470</f>
        <v>2019.05.28</v>
      </c>
    </row>
    <row r="529" spans="2:9" s="19" customFormat="1" ht="12">
      <c r="B529" s="20" t="str">
        <f>[2]自有船应收租金!B471</f>
        <v>ACACIA ARIES</v>
      </c>
      <c r="C529" s="20" t="str">
        <f>[2]自有船应收租金!C471</f>
        <v>STM</v>
      </c>
      <c r="D529" s="20" t="str">
        <f>[2]自有船应收租金!F471</f>
        <v>第10期</v>
      </c>
      <c r="E529" s="20" t="str">
        <f>[2]自有船应收租金!I471</f>
        <v>2019.05.25-2019.06.09</v>
      </c>
      <c r="F529" s="34">
        <f>[2]自有船应收租金!V471</f>
        <v>60650</v>
      </c>
      <c r="G529" s="20" t="str">
        <f>[2]自有船应收租金!AA471</f>
        <v>已收</v>
      </c>
      <c r="H529" s="20">
        <f>IF([2]自有船应收租金!AB471="","",[2]自有船应收租金!AB471)</f>
        <v>22</v>
      </c>
      <c r="I529" s="29" t="str">
        <f>[2]自有船应收租金!Y471</f>
        <v>2019.05.23</v>
      </c>
    </row>
    <row r="530" spans="2:9" s="19" customFormat="1" ht="12">
      <c r="B530" s="20" t="str">
        <f>[2]自有船应收租金!B472</f>
        <v>ACACIA MAKOTO</v>
      </c>
      <c r="C530" s="20" t="str">
        <f>[2]自有船应收租金!C472</f>
        <v>STM</v>
      </c>
      <c r="D530" s="20" t="str">
        <f>[2]自有船应收租金!F472</f>
        <v>第23期</v>
      </c>
      <c r="E530" s="20" t="str">
        <f>[2]自有船应收租金!I472</f>
        <v>2019.05.25-2019.06.09</v>
      </c>
      <c r="F530" s="34">
        <f>[2]自有船应收租金!V472</f>
        <v>91200</v>
      </c>
      <c r="G530" s="20" t="str">
        <f>[2]自有船应收租金!AA472</f>
        <v>已收</v>
      </c>
      <c r="H530" s="20">
        <f>IF([2]自有船应收租金!AB472="","",[2]自有船应收租金!AB472)</f>
        <v>22</v>
      </c>
      <c r="I530" s="29" t="str">
        <f>[2]自有船应收租金!Y472</f>
        <v>2019.05.23</v>
      </c>
    </row>
    <row r="531" spans="2:9" s="19" customFormat="1" ht="12">
      <c r="B531" s="20" t="str">
        <f>[2]自有船应收租金!B473</f>
        <v>JRS CARINA</v>
      </c>
      <c r="C531" s="20" t="str">
        <f>[2]自有船应收租金!C473</f>
        <v>CCL</v>
      </c>
      <c r="D531" s="20" t="str">
        <f>[2]自有船应收租金!F473</f>
        <v>第23期</v>
      </c>
      <c r="E531" s="20" t="str">
        <f>[2]自有船应收租金!I473</f>
        <v>2019.05.26-2019.06.10</v>
      </c>
      <c r="F531" s="34">
        <f>[2]自有船应收租金!V473</f>
        <v>70636</v>
      </c>
      <c r="G531" s="20" t="str">
        <f>[2]自有船应收租金!AA473</f>
        <v>已收</v>
      </c>
      <c r="H531" s="20">
        <f>IF([2]自有船应收租金!AB473="","",[2]自有船应收租金!AB473)</f>
        <v>24</v>
      </c>
      <c r="I531" s="29" t="str">
        <f>[2]自有船应收租金!Y473</f>
        <v>2019.06.03</v>
      </c>
    </row>
    <row r="532" spans="2:9" s="19" customFormat="1" ht="12">
      <c r="B532" s="20" t="str">
        <f>[2]自有船应收租金!B474</f>
        <v>ACACIA VIRGO</v>
      </c>
      <c r="C532" s="20" t="str">
        <f>[2]自有船应收租金!C474</f>
        <v>TSL</v>
      </c>
      <c r="D532" s="20" t="str">
        <f>[2]自有船应收租金!F474</f>
        <v>prefinal</v>
      </c>
      <c r="E532" s="20" t="str">
        <f>[2]自有船应收租金!I474</f>
        <v>2019.05.26-2019.05.28</v>
      </c>
      <c r="F532" s="34">
        <f>[2]自有船应收租金!V474</f>
        <v>21432.080123287687</v>
      </c>
      <c r="G532" s="20" t="str">
        <f>[2]自有船应收租金!AA474</f>
        <v>已收</v>
      </c>
      <c r="H532" s="20">
        <f>IF([2]自有船应收租金!AB474="","",[2]自有船应收租金!AB474)</f>
        <v>30</v>
      </c>
      <c r="I532" s="29" t="str">
        <f>[2]自有船应收租金!Y474</f>
        <v>2019.07.16</v>
      </c>
    </row>
    <row r="533" spans="2:9" s="19" customFormat="1" ht="12">
      <c r="B533" s="20" t="str">
        <f>[2]自有船应收租金!B475</f>
        <v>ACACIA VIRGO</v>
      </c>
      <c r="C533" s="20" t="str">
        <f>[2]自有船应收租金!C475</f>
        <v>TSL</v>
      </c>
      <c r="D533" s="20" t="str">
        <f>[2]自有船应收租金!F475</f>
        <v>final</v>
      </c>
      <c r="E533" s="20" t="str">
        <f>[2]自有船应收租金!I475</f>
        <v>2019.05.26-2019.05.28</v>
      </c>
      <c r="F533" s="34">
        <f>[2]自有船应收租金!V475</f>
        <v>4375</v>
      </c>
      <c r="G533" s="20" t="str">
        <f>[2]自有船应收租金!AA475</f>
        <v>已收</v>
      </c>
      <c r="H533" s="20">
        <f>IF([2]自有船应收租金!AB475="","",[2]自有船应收租金!AB475)</f>
        <v>48</v>
      </c>
      <c r="I533" s="29" t="str">
        <f>[2]自有船应收租金!Y475</f>
        <v>2019.11.18</v>
      </c>
    </row>
    <row r="534" spans="2:9" s="19" customFormat="1" ht="12">
      <c r="B534" s="20" t="str">
        <f>[2]自有船应收租金!B476</f>
        <v>ACACIA LAN</v>
      </c>
      <c r="C534" s="20" t="str">
        <f>[2]自有船应收租金!C476</f>
        <v>Heung-A</v>
      </c>
      <c r="D534" s="20" t="str">
        <f>[2]自有船应收租金!F476</f>
        <v>第02期</v>
      </c>
      <c r="E534" s="20" t="str">
        <f>[2]自有船应收租金!I476</f>
        <v>2019.05.28-2019.06.12</v>
      </c>
      <c r="F534" s="34">
        <f>[2]自有船应收租金!V476</f>
        <v>66512.5</v>
      </c>
      <c r="G534" s="20" t="str">
        <f>[2]自有船应收租金!AA476</f>
        <v>已收</v>
      </c>
      <c r="H534" s="20">
        <f>IF([2]自有船应收租金!AB476="","",[2]自有船应收租金!AB476)</f>
        <v>23</v>
      </c>
      <c r="I534" s="29" t="str">
        <f>[2]自有船应收租金!Y476</f>
        <v>2019.05.30</v>
      </c>
    </row>
    <row r="535" spans="2:9" s="19" customFormat="1" ht="12">
      <c r="B535" s="20" t="str">
        <f>[2]自有船应收租金!B477</f>
        <v xml:space="preserve">Heung-A Jakarta </v>
      </c>
      <c r="C535" s="20" t="str">
        <f>[2]自有船应收租金!C477</f>
        <v>Heung-A</v>
      </c>
      <c r="D535" s="20" t="str">
        <f>[2]自有船应收租金!F477</f>
        <v>第27期</v>
      </c>
      <c r="E535" s="20" t="str">
        <f>[2]自有船应收租金!I477</f>
        <v>2019.05.29-2019.06.13</v>
      </c>
      <c r="F535" s="34">
        <f>[2]自有船应收租金!V477</f>
        <v>81883.125</v>
      </c>
      <c r="G535" s="20" t="str">
        <f>[2]自有船应收租金!AA477</f>
        <v>已收</v>
      </c>
      <c r="H535" s="20">
        <f>IF([2]自有船应收租金!AB477="","",[2]自有船应收租金!AB477)</f>
        <v>24</v>
      </c>
      <c r="I535" s="29" t="str">
        <f>[2]自有船应收租金!Y477</f>
        <v>2019.06.03</v>
      </c>
    </row>
    <row r="536" spans="2:9" s="19" customFormat="1" ht="12">
      <c r="B536" s="20" t="str">
        <f>[2]自有船应收租金!B478</f>
        <v>JRS CORVUS</v>
      </c>
      <c r="C536" s="20" t="str">
        <f>[2]自有船应收租金!C478</f>
        <v>ONE</v>
      </c>
      <c r="D536" s="20" t="str">
        <f>[2]自有船应收租金!F478</f>
        <v>第28期</v>
      </c>
      <c r="E536" s="20" t="str">
        <f>[2]自有船应收租金!I478</f>
        <v>2019.05.30-2019.06.14</v>
      </c>
      <c r="F536" s="34">
        <f>[2]自有船应收租金!V478</f>
        <v>71565.176164383563</v>
      </c>
      <c r="G536" s="20" t="str">
        <f>[2]自有船应收租金!AA478</f>
        <v>已收</v>
      </c>
      <c r="H536" s="20">
        <f>IF([2]自有船应收租金!AB478="","",[2]自有船应收租金!AB478)</f>
        <v>23</v>
      </c>
      <c r="I536" s="29" t="str">
        <f>[2]自有船应收租金!Y478</f>
        <v>2019.05.30</v>
      </c>
    </row>
    <row r="537" spans="2:9" s="19" customFormat="1" ht="12">
      <c r="B537" s="20" t="str">
        <f>[2]自有船应收租金!B479</f>
        <v>ACACIA LIBRA</v>
      </c>
      <c r="C537" s="20" t="str">
        <f>[2]自有船应收租金!C479</f>
        <v>STM</v>
      </c>
      <c r="D537" s="20" t="str">
        <f>[2]自有船应收租金!F479</f>
        <v>第7期</v>
      </c>
      <c r="E537" s="20" t="str">
        <f>[2]自有船应收租金!I479</f>
        <v>2019.05.31-2019.06.15</v>
      </c>
      <c r="F537" s="34">
        <f>[2]自有船应收租金!V479</f>
        <v>90650</v>
      </c>
      <c r="G537" s="20" t="str">
        <f>[2]自有船应收租金!AA479</f>
        <v>已收</v>
      </c>
      <c r="H537" s="20">
        <f>IF([2]自有船应收租金!AB479="","",[2]自有船应收租金!AB479)</f>
        <v>23</v>
      </c>
      <c r="I537" s="29" t="str">
        <f>[2]自有船应收租金!Y479</f>
        <v>2019.05.30</v>
      </c>
    </row>
    <row r="538" spans="2:9" s="19" customFormat="1" ht="12">
      <c r="B538" s="20" t="str">
        <f>[2]自有船应收租金!B480</f>
        <v>ACACIA VIRGO</v>
      </c>
      <c r="C538" s="20" t="str">
        <f>[2]自有船应收租金!C480</f>
        <v>STM</v>
      </c>
      <c r="D538" s="20" t="str">
        <f>[2]自有船应收租金!F480</f>
        <v>final</v>
      </c>
      <c r="E538" s="20" t="str">
        <f>[2]自有船应收租金!I480</f>
        <v>2019.06.01-2019.06.04</v>
      </c>
      <c r="F538" s="34">
        <f>[2]自有船应收租金!V480</f>
        <v>17104.073666666656</v>
      </c>
      <c r="G538" s="20" t="str">
        <f>[2]自有船应收租金!AA480</f>
        <v>已收</v>
      </c>
      <c r="H538" s="20">
        <f>IF([2]自有船应收租金!AB480="","",[2]自有船应收租金!AB480)</f>
        <v>40</v>
      </c>
      <c r="I538" s="29" t="str">
        <f>[2]自有船应收租金!Y480</f>
        <v>2019.09.26</v>
      </c>
    </row>
    <row r="539" spans="2:9" s="19" customFormat="1" ht="12">
      <c r="B539" s="20" t="str">
        <f>[2]自有船应收租金!B481</f>
        <v>ACACIA LEO</v>
      </c>
      <c r="C539" s="20" t="str">
        <f>[2]自有船应收租金!C481</f>
        <v>STM</v>
      </c>
      <c r="D539" s="20" t="str">
        <f>[2]自有船应收租金!F481</f>
        <v>final</v>
      </c>
      <c r="E539" s="20" t="str">
        <f>[2]自有船应收租金!I481</f>
        <v>2019.05.24-2019.06.02</v>
      </c>
      <c r="F539" s="34">
        <f>[2]自有船应收租金!V481</f>
        <v>33634.650999999998</v>
      </c>
      <c r="G539" s="20" t="str">
        <f>[2]自有船应收租金!AA481</f>
        <v>已收</v>
      </c>
      <c r="H539" s="20">
        <f>IF([2]自有船应收租金!AB481="","",[2]自有船应收租金!AB481)</f>
        <v>38</v>
      </c>
      <c r="I539" s="29" t="str">
        <f>[2]自有船应收租金!Y481</f>
        <v>2019.09.12</v>
      </c>
    </row>
    <row r="540" spans="2:9" s="19" customFormat="1" ht="12">
      <c r="B540" s="20" t="str">
        <f>[2]自有船应收租金!B482</f>
        <v>ACACIA TAURUS</v>
      </c>
      <c r="C540" s="20" t="str">
        <f>[2]自有船应收租金!C482</f>
        <v>STM</v>
      </c>
      <c r="D540" s="20" t="str">
        <f>[2]自有船应收租金!F482</f>
        <v>第23期</v>
      </c>
      <c r="E540" s="20" t="str">
        <f>[2]自有船应收租金!I482</f>
        <v>2019.06.02-2019.06.17</v>
      </c>
      <c r="F540" s="34">
        <f>[2]自有船应收租金!V482</f>
        <v>60291.55</v>
      </c>
      <c r="G540" s="20" t="str">
        <f>[2]自有船应收租金!AA482</f>
        <v>已收</v>
      </c>
      <c r="H540" s="20">
        <f>IF([2]自有船应收租金!AB482="","",[2]自有船应收租金!AB482)</f>
        <v>24</v>
      </c>
      <c r="I540" s="29" t="str">
        <f>[2]自有船应收租金!Y482</f>
        <v>2019.06.06</v>
      </c>
    </row>
    <row r="541" spans="2:9" s="19" customFormat="1" ht="12">
      <c r="B541" s="20" t="str">
        <f>[2]自有船应收租金!B483</f>
        <v>ACACIA MING</v>
      </c>
      <c r="C541" s="20" t="str">
        <f>[2]自有船应收租金!C483</f>
        <v>ONE</v>
      </c>
      <c r="D541" s="20" t="str">
        <f>[2]自有船应收租金!F483</f>
        <v>第28期</v>
      </c>
      <c r="E541" s="20" t="str">
        <f>[2]自有船应收租金!I483</f>
        <v>2019.06.04-2019.06.19</v>
      </c>
      <c r="F541" s="34">
        <f>[2]自有船应收租金!V483</f>
        <v>75110.856164383556</v>
      </c>
      <c r="G541" s="20" t="str">
        <f>[2]自有船应收租金!AA483</f>
        <v>已收</v>
      </c>
      <c r="H541" s="20">
        <f>IF([2]自有船应收租金!AB483="","",[2]自有船应收租金!AB483)</f>
        <v>24</v>
      </c>
      <c r="I541" s="29" t="str">
        <f>[2]自有船应收租金!Y483</f>
        <v>2019.06.03</v>
      </c>
    </row>
    <row r="542" spans="2:9" s="19" customFormat="1" ht="12">
      <c r="B542" s="20" t="str">
        <f>[2]自有船应收租金!B484</f>
        <v>Heung-A Manila</v>
      </c>
      <c r="C542" s="20" t="str">
        <f>[2]自有船应收租金!C484</f>
        <v>SCP</v>
      </c>
      <c r="D542" s="20" t="str">
        <f>[2]自有船应收租金!F484</f>
        <v>第11期</v>
      </c>
      <c r="E542" s="20" t="str">
        <f>[2]自有船应收租金!I484</f>
        <v>2019.06.02-2019.06.17</v>
      </c>
      <c r="F542" s="34">
        <f>[2]自有船应收租金!V484</f>
        <v>80425.385273972599</v>
      </c>
      <c r="G542" s="20" t="str">
        <f>[2]自有船应收租金!AA484</f>
        <v>已收</v>
      </c>
      <c r="H542" s="20">
        <f>IF([2]自有船应收租金!AB484="","",[2]自有船应收租金!AB484)</f>
        <v>24</v>
      </c>
      <c r="I542" s="29" t="str">
        <f>[2]自有船应收租金!Y484</f>
        <v>2019.06.03</v>
      </c>
    </row>
    <row r="543" spans="2:9" s="19" customFormat="1" ht="12">
      <c r="B543" s="20" t="str">
        <f>[2]自有船应收租金!B485</f>
        <v>ACACIA HAWK</v>
      </c>
      <c r="C543" s="20" t="str">
        <f>[2]自有船应收租金!C485</f>
        <v>CMS</v>
      </c>
      <c r="D543" s="20" t="str">
        <f>[2]自有船应收租金!F485</f>
        <v>第34期</v>
      </c>
      <c r="E543" s="20" t="str">
        <f>[2]自有船应收租金!I485</f>
        <v>2019.06.07-2019.06.22</v>
      </c>
      <c r="F543" s="34">
        <f>[2]自有船应收租金!V485</f>
        <v>79048.715753424651</v>
      </c>
      <c r="G543" s="20" t="str">
        <f>[2]自有船应收租金!AA485</f>
        <v>已收</v>
      </c>
      <c r="H543" s="20">
        <f>IF([2]自有船应收租金!AB485="","",[2]自有船应收租金!AB485)</f>
        <v>25</v>
      </c>
      <c r="I543" s="29" t="str">
        <f>[2]自有船应收租金!Y485</f>
        <v>2019.06.10</v>
      </c>
    </row>
    <row r="544" spans="2:9" s="19" customFormat="1" ht="12">
      <c r="B544" s="20" t="str">
        <f>[2]自有船应收租金!B486</f>
        <v>OPDR LISBOA</v>
      </c>
      <c r="C544" s="20" t="str">
        <f>[2]自有船应收租金!C486</f>
        <v>HEDE</v>
      </c>
      <c r="D544" s="20" t="str">
        <f>[2]自有船应收租金!F486</f>
        <v>第8期</v>
      </c>
      <c r="E544" s="20" t="str">
        <f>[2]自有船应收租金!I486</f>
        <v>2019.06.06-2019.06.21</v>
      </c>
      <c r="F544" s="34">
        <f>[2]自有船应收租金!V486</f>
        <v>75266</v>
      </c>
      <c r="G544" s="20" t="str">
        <f>[2]自有船应收租金!AA486</f>
        <v>已收</v>
      </c>
      <c r="H544" s="20">
        <f>IF([2]自有船应收租金!AB486="","",[2]自有船应收租金!AB486)</f>
        <v>24</v>
      </c>
      <c r="I544" s="29" t="str">
        <f>[2]自有船应收租金!Y486</f>
        <v>2019.06.06</v>
      </c>
    </row>
    <row r="545" spans="2:9" s="19" customFormat="1" ht="12">
      <c r="B545" s="20" t="str">
        <f>[2]自有船应收租金!B487</f>
        <v>OPDR LISBOA</v>
      </c>
      <c r="C545" s="20" t="str">
        <f>[2]自有船应收租金!C487</f>
        <v>HEDE</v>
      </c>
      <c r="D545" s="20" t="str">
        <f>[2]自有船应收租金!F487</f>
        <v>第8期</v>
      </c>
      <c r="E545" s="20" t="str">
        <f>[2]自有船应收租金!I487</f>
        <v>2019.06.06-2019.06.21</v>
      </c>
      <c r="F545" s="34">
        <f>[2]自有船应收租金!V487</f>
        <v>4438</v>
      </c>
      <c r="G545" s="20" t="str">
        <f>[2]自有船应收租金!AA487</f>
        <v>已收</v>
      </c>
      <c r="H545" s="20">
        <f>IF([2]自有船应收租金!AB487="","",[2]自有船应收租金!AB487)</f>
        <v>24</v>
      </c>
      <c r="I545" s="29" t="str">
        <f>[2]自有船应收租金!Y487</f>
        <v>2019.06.04</v>
      </c>
    </row>
    <row r="546" spans="2:9" s="19" customFormat="1" ht="12">
      <c r="B546" s="20" t="str">
        <f>[2]自有船应收租金!B488</f>
        <v>ACACIA ARIES</v>
      </c>
      <c r="C546" s="20" t="str">
        <f>[2]自有船应收租金!C488</f>
        <v>STM</v>
      </c>
      <c r="D546" s="20" t="str">
        <f>[2]自有船应收租金!F488</f>
        <v>第11期</v>
      </c>
      <c r="E546" s="20" t="str">
        <f>[2]自有船应收租金!I488</f>
        <v>2019.06.09-2019.06.24</v>
      </c>
      <c r="F546" s="34">
        <f>[2]自有船应收租金!V488</f>
        <v>60003.05</v>
      </c>
      <c r="G546" s="20" t="str">
        <f>[2]自有船应收租金!AA488</f>
        <v>已收</v>
      </c>
      <c r="H546" s="20">
        <f>IF([2]自有船应收租金!AB488="","",[2]自有船应收租金!AB488)</f>
        <v>25</v>
      </c>
      <c r="I546" s="29" t="str">
        <f>[2]自有船应收租金!Y488</f>
        <v>2019.06.12</v>
      </c>
    </row>
    <row r="547" spans="2:9" s="19" customFormat="1" ht="12">
      <c r="B547" s="20" t="str">
        <f>[2]自有船应收租金!B489</f>
        <v>ACACIA MAKOTO</v>
      </c>
      <c r="C547" s="20" t="str">
        <f>[2]自有船应收租金!C489</f>
        <v>STM</v>
      </c>
      <c r="D547" s="20" t="str">
        <f>[2]自有船应收租金!F489</f>
        <v>第24期</v>
      </c>
      <c r="E547" s="20" t="str">
        <f>[2]自有船应收租金!I489</f>
        <v>2019.06.09-2019.06.24</v>
      </c>
      <c r="F547" s="34">
        <f>[2]自有船应收租金!V489</f>
        <v>89649.18</v>
      </c>
      <c r="G547" s="20" t="str">
        <f>[2]自有船应收租金!AA489</f>
        <v>已收</v>
      </c>
      <c r="H547" s="20">
        <f>IF([2]自有船应收租金!AB489="","",[2]自有船应收租金!AB489)</f>
        <v>25</v>
      </c>
      <c r="I547" s="29" t="str">
        <f>[2]自有船应收租金!Y489</f>
        <v>2019.06.12</v>
      </c>
    </row>
    <row r="548" spans="2:9" s="19" customFormat="1" ht="12">
      <c r="B548" s="20" t="str">
        <f>[2]自有船应收租金!B490</f>
        <v>Heung-A Singapore</v>
      </c>
      <c r="C548" s="20" t="str">
        <f>[2]自有船应收租金!C490</f>
        <v>SNL</v>
      </c>
      <c r="D548" s="20" t="str">
        <f>[2]自有船应收租金!F490</f>
        <v>第13期</v>
      </c>
      <c r="E548" s="20" t="str">
        <f>[2]自有船应收租金!I490</f>
        <v>2019.06.08-2019.06.23</v>
      </c>
      <c r="F548" s="34">
        <f>[2]自有船应收租金!V490</f>
        <v>64963.88</v>
      </c>
      <c r="G548" s="20" t="str">
        <f>[2]自有船应收租金!AA490</f>
        <v>已收</v>
      </c>
      <c r="H548" s="20">
        <f>IF([2]自有船应收租金!AB490="","",[2]自有船应收租金!AB490)</f>
        <v>25</v>
      </c>
      <c r="I548" s="29" t="str">
        <f>[2]自有船应收租金!Y490</f>
        <v>2019.06.13</v>
      </c>
    </row>
    <row r="549" spans="2:9" s="19" customFormat="1" ht="12" customHeight="1">
      <c r="B549" s="20" t="str">
        <f>[2]自有船应收租金!B491</f>
        <v>ACACIA VIRGO</v>
      </c>
      <c r="C549" s="20" t="str">
        <f>[2]自有船应收租金!C491</f>
        <v>LYGCK</v>
      </c>
      <c r="D549" s="20" t="str">
        <f>[2]自有船应收租金!F491</f>
        <v>第1期</v>
      </c>
      <c r="E549" s="20" t="str">
        <f>[2]自有船应收租金!I491</f>
        <v>2019.06.08-2019.06.15</v>
      </c>
      <c r="F549" s="34">
        <f>[2]自有船应收租金!V491</f>
        <v>45241.934931506847</v>
      </c>
      <c r="G549" s="20" t="str">
        <f>[2]自有船应收租金!AA491</f>
        <v>已收</v>
      </c>
      <c r="H549" s="20">
        <f>IF([2]自有船应收租金!AB491="","",[2]自有船应收租金!AB491)</f>
        <v>25</v>
      </c>
      <c r="I549" s="29" t="str">
        <f>[2]自有船应收租金!Y491</f>
        <v>2019.06.10</v>
      </c>
    </row>
    <row r="550" spans="2:9" s="19" customFormat="1" ht="12" customHeight="1">
      <c r="B550" s="20" t="str">
        <f>[2]自有船应收租金!B492</f>
        <v xml:space="preserve">Heung-A Jakarta </v>
      </c>
      <c r="C550" s="20" t="str">
        <f>[2]自有船应收租金!C492</f>
        <v>Heung-A</v>
      </c>
      <c r="D550" s="20" t="str">
        <f>[2]自有船应收租金!F492</f>
        <v>第28期</v>
      </c>
      <c r="E550" s="20" t="str">
        <f>[2]自有船应收租金!I492</f>
        <v>2019.06.13-2019.06.28</v>
      </c>
      <c r="F550" s="34">
        <f>[2]自有船应收租金!V492</f>
        <v>81883.125</v>
      </c>
      <c r="G550" s="20" t="str">
        <f>[2]自有船应收租金!AA492</f>
        <v>已收</v>
      </c>
      <c r="H550" s="20">
        <f>IF([2]自有船应收租金!AB492="","",[2]自有船应收租金!AB492)</f>
        <v>26</v>
      </c>
      <c r="I550" s="29" t="str">
        <f>[2]自有船应收租金!Y492</f>
        <v>2019.06.17</v>
      </c>
    </row>
    <row r="551" spans="2:9" s="19" customFormat="1" ht="12" customHeight="1">
      <c r="B551" s="20" t="str">
        <f>[2]自有船应收租金!B493</f>
        <v>JRS CARINA</v>
      </c>
      <c r="C551" s="20" t="str">
        <f>[2]自有船应收租金!C493</f>
        <v>CCL</v>
      </c>
      <c r="D551" s="20" t="str">
        <f>[2]自有船应收租金!F493</f>
        <v>第24期</v>
      </c>
      <c r="E551" s="20" t="str">
        <f>[2]自有船应收租金!I493</f>
        <v>2019.06.10-2019.06.25</v>
      </c>
      <c r="F551" s="34">
        <f>[2]自有船应收租金!V493</f>
        <v>70600</v>
      </c>
      <c r="G551" s="20" t="str">
        <f>[2]自有船应收租金!AA493</f>
        <v>已收</v>
      </c>
      <c r="H551" s="20">
        <f>IF([2]自有船应收租金!AB493="","",[2]自有船应收租金!AB493)</f>
        <v>26</v>
      </c>
      <c r="I551" s="29" t="str">
        <f>[2]自有船应收租金!Y493</f>
        <v>2019.06.17</v>
      </c>
    </row>
    <row r="552" spans="2:9" s="19" customFormat="1" ht="12" customHeight="1">
      <c r="B552" s="20" t="str">
        <f>[2]自有船应收租金!B494</f>
        <v>JRS CORVUS</v>
      </c>
      <c r="C552" s="20" t="str">
        <f>[2]自有船应收租金!C494</f>
        <v>ONE</v>
      </c>
      <c r="D552" s="20" t="str">
        <f>[2]自有船应收租金!F494</f>
        <v>第29期</v>
      </c>
      <c r="E552" s="20" t="str">
        <f>[2]自有船应收租金!I494</f>
        <v>2019.06.14-2019.06.29</v>
      </c>
      <c r="F552" s="34">
        <f>[2]自有船应收租金!V494</f>
        <v>74900.856164383556</v>
      </c>
      <c r="G552" s="20" t="str">
        <f>[2]自有船应收租金!AA494</f>
        <v>已收</v>
      </c>
      <c r="H552" s="20">
        <f>IF([2]自有船应收租金!AB494="","",[2]自有船应收租金!AB494)</f>
        <v>26</v>
      </c>
      <c r="I552" s="29" t="str">
        <f>[2]自有船应收租金!Y494</f>
        <v>2019.06.17</v>
      </c>
    </row>
    <row r="553" spans="2:9" s="19" customFormat="1" ht="12" customHeight="1">
      <c r="B553" s="20" t="str">
        <f>[2]自有船应收租金!B495</f>
        <v>ACACIA LAN</v>
      </c>
      <c r="C553" s="20" t="str">
        <f>[2]自有船应收租金!C495</f>
        <v>Heung-A</v>
      </c>
      <c r="D553" s="20" t="str">
        <f>[2]自有船应收租金!F495</f>
        <v>第03期</v>
      </c>
      <c r="E553" s="20" t="str">
        <f>[2]自有船应收租金!I495</f>
        <v>2019.06.12-2019.06.27</v>
      </c>
      <c r="F553" s="34">
        <f>[2]自有船应收租金!V495</f>
        <v>66512.5</v>
      </c>
      <c r="G553" s="20" t="str">
        <f>[2]自有船应收租金!AA495</f>
        <v>已收</v>
      </c>
      <c r="H553" s="20">
        <f>IF([2]自有船应收租金!AB495="","",[2]自有船应收租金!AB495)</f>
        <v>25</v>
      </c>
      <c r="I553" s="29" t="str">
        <f>[2]自有船应收租金!Y495</f>
        <v>2019.06.14</v>
      </c>
    </row>
    <row r="554" spans="2:9" s="19" customFormat="1" ht="12" customHeight="1">
      <c r="B554" s="20" t="str">
        <f>[2]自有船应收租金!B496</f>
        <v>ACACIA VIRGO</v>
      </c>
      <c r="C554" s="20" t="str">
        <f>[2]自有船应收租金!C496</f>
        <v>LYGCK</v>
      </c>
      <c r="D554" s="20" t="str">
        <f>[2]自有船应收租金!F496</f>
        <v>第2期</v>
      </c>
      <c r="E554" s="20" t="str">
        <f>[2]自有船应收租金!I496</f>
        <v>2019.06.15-2019.06.22</v>
      </c>
      <c r="F554" s="34">
        <f>[2]自有船应收租金!V496</f>
        <v>45241.934931506847</v>
      </c>
      <c r="G554" s="20" t="str">
        <f>[2]自有船应收租金!AA496</f>
        <v>已收</v>
      </c>
      <c r="H554" s="20">
        <f>IF([2]自有船应收租金!AB496="","",[2]自有船应收租金!AB496)</f>
        <v>29</v>
      </c>
      <c r="I554" s="29" t="str">
        <f>[2]自有船应收租金!Y496</f>
        <v>2019.07.09</v>
      </c>
    </row>
    <row r="555" spans="2:9" s="19" customFormat="1" ht="12" customHeight="1">
      <c r="B555" s="20" t="str">
        <f>[2]自有船应收租金!B497</f>
        <v>ACACIA LIBRA</v>
      </c>
      <c r="C555" s="20" t="str">
        <f>[2]自有船应收租金!C497</f>
        <v>STM</v>
      </c>
      <c r="D555" s="20" t="str">
        <f>[2]自有船应收租金!F497</f>
        <v>第8期</v>
      </c>
      <c r="E555" s="20" t="str">
        <f>[2]自有船应收租金!I497</f>
        <v>2019.06.15-2019.06.30</v>
      </c>
      <c r="F555" s="34">
        <f>[2]自有船应收租金!V497</f>
        <v>90209.600000000006</v>
      </c>
      <c r="G555" s="20" t="str">
        <f>[2]自有船应收租金!AA497</f>
        <v>已收</v>
      </c>
      <c r="H555" s="20">
        <f>IF([2]自有船应收租金!AB497="","",[2]自有船应收租金!AB497)</f>
        <v>26</v>
      </c>
      <c r="I555" s="29" t="str">
        <f>[2]自有船应收租金!Y497</f>
        <v>2019.06.19</v>
      </c>
    </row>
    <row r="556" spans="2:9" s="19" customFormat="1" ht="12" customHeight="1">
      <c r="B556" s="20" t="str">
        <f>[2]自有船应收租金!B498</f>
        <v>Heung-A Manila</v>
      </c>
      <c r="C556" s="20" t="str">
        <f>[2]自有船应收租金!C498</f>
        <v>SCP</v>
      </c>
      <c r="D556" s="20" t="str">
        <f>[2]自有船应收租金!F498</f>
        <v>第12期</v>
      </c>
      <c r="E556" s="20" t="str">
        <f>[2]自有船应收租金!I498</f>
        <v>2019.06.17-2019.07.02</v>
      </c>
      <c r="F556" s="34">
        <f>[2]自有船应收租金!V498</f>
        <v>80425.385273972599</v>
      </c>
      <c r="G556" s="20" t="str">
        <f>[2]自有船应收租金!AA498</f>
        <v>已收</v>
      </c>
      <c r="H556" s="20">
        <f>IF([2]自有船应收租金!AB498="","",[2]自有船应收租金!AB498)</f>
        <v>25</v>
      </c>
      <c r="I556" s="29" t="str">
        <f>[2]自有船应收租金!Y498</f>
        <v>2019.06.14</v>
      </c>
    </row>
    <row r="557" spans="2:9" s="19" customFormat="1" ht="12" customHeight="1">
      <c r="B557" s="20" t="str">
        <f>[2]自有船应收租金!B499</f>
        <v>ACACIA MING</v>
      </c>
      <c r="C557" s="20" t="str">
        <f>[2]自有船应收租金!C499</f>
        <v>ONE</v>
      </c>
      <c r="D557" s="20" t="str">
        <f>[2]自有船应收租金!F499</f>
        <v>第29期</v>
      </c>
      <c r="E557" s="20" t="str">
        <f>[2]自有船应收租金!I499</f>
        <v>2019.06.19-2019.07.04</v>
      </c>
      <c r="F557" s="34">
        <f>[2]自有船应收租金!V499</f>
        <v>73936.286164383549</v>
      </c>
      <c r="G557" s="20" t="str">
        <f>[2]自有船应收租金!AA499</f>
        <v>已收</v>
      </c>
      <c r="H557" s="20">
        <f>IF([2]自有船应收租金!AB499="","",[2]自有船应收租金!AB499)</f>
        <v>26</v>
      </c>
      <c r="I557" s="29" t="str">
        <f>[2]自有船应收租金!Y499</f>
        <v>2019.06.18</v>
      </c>
    </row>
    <row r="558" spans="2:9" s="19" customFormat="1" ht="12" customHeight="1">
      <c r="B558" s="20" t="str">
        <f>[2]自有船应收租金!B500</f>
        <v>ACACIA TAURUS</v>
      </c>
      <c r="C558" s="20" t="str">
        <f>[2]自有船应收租金!C500</f>
        <v>STM</v>
      </c>
      <c r="D558" s="20" t="str">
        <f>[2]自有船应收租金!F500</f>
        <v>第24期</v>
      </c>
      <c r="E558" s="20" t="str">
        <f>[2]自有船应收租金!I500</f>
        <v>2019.06.17-2019.07.02</v>
      </c>
      <c r="F558" s="34">
        <f>[2]自有船应收租金!V500</f>
        <v>60650</v>
      </c>
      <c r="G558" s="20" t="str">
        <f>[2]自有船应收租金!AA500</f>
        <v>已收</v>
      </c>
      <c r="H558" s="20">
        <f>IF([2]自有船应收租金!AB500="","",[2]自有船应收租金!AB500)</f>
        <v>26</v>
      </c>
      <c r="I558" s="29" t="str">
        <f>[2]自有船应收租金!Y500</f>
        <v>2019.06.19</v>
      </c>
    </row>
    <row r="559" spans="2:9" s="19" customFormat="1" ht="12" customHeight="1">
      <c r="B559" s="20" t="str">
        <f>[2]自有船应收租金!B501</f>
        <v>OPDR LISBOA</v>
      </c>
      <c r="C559" s="20" t="str">
        <f>[2]自有船应收租金!C501</f>
        <v>HEDE</v>
      </c>
      <c r="D559" s="20" t="str">
        <f>[2]自有船应收租金!F501</f>
        <v>第9期</v>
      </c>
      <c r="E559" s="20" t="str">
        <f>[2]自有船应收租金!I501</f>
        <v>2019.06.21-2019.07.06</v>
      </c>
      <c r="F559" s="34">
        <f>[2]自有船应收租金!V501</f>
        <v>75713</v>
      </c>
      <c r="G559" s="20" t="str">
        <f>[2]自有船应收租金!AA501</f>
        <v>已收</v>
      </c>
      <c r="H559" s="20">
        <f>IF([2]自有船应收租金!AB501="","",[2]自有船应收租金!AB501)</f>
        <v>27</v>
      </c>
      <c r="I559" s="29" t="str">
        <f>[2]自有船应收租金!Y501</f>
        <v>2019.06.26</v>
      </c>
    </row>
    <row r="560" spans="2:9" s="19" customFormat="1" ht="12" customHeight="1">
      <c r="B560" s="20" t="str">
        <f>[2]自有船应收租金!B502</f>
        <v>ACACIA HAWK</v>
      </c>
      <c r="C560" s="20" t="str">
        <f>[2]自有船应收租金!C502</f>
        <v>CMS</v>
      </c>
      <c r="D560" s="20" t="str">
        <f>[2]自有船应收租金!F502</f>
        <v>第35期</v>
      </c>
      <c r="E560" s="20" t="str">
        <f>[2]自有船应收租金!I502</f>
        <v>2019.06.22-2019.07.07</v>
      </c>
      <c r="F560" s="34">
        <f>[2]自有船应收租金!V502</f>
        <v>79048.715753424651</v>
      </c>
      <c r="G560" s="20" t="str">
        <f>[2]自有船应收租金!AA502</f>
        <v>已收</v>
      </c>
      <c r="H560" s="20">
        <f>IF([2]自有船应收租金!AB502="","",[2]自有船应收租金!AB502)</f>
        <v>27</v>
      </c>
      <c r="I560" s="29" t="str">
        <f>[2]自有船应收租金!Y502</f>
        <v>2019.06.24</v>
      </c>
    </row>
    <row r="561" spans="2:9" s="19" customFormat="1" ht="12" customHeight="1">
      <c r="B561" s="20" t="str">
        <f>[2]自有船应收租金!B503</f>
        <v>ACACIA VIRGO</v>
      </c>
      <c r="C561" s="20" t="str">
        <f>[2]自有船应收租金!C503</f>
        <v>LYGCK</v>
      </c>
      <c r="D561" s="20" t="str">
        <f>[2]自有船应收租金!F503</f>
        <v>final</v>
      </c>
      <c r="E561" s="20" t="str">
        <f>[2]自有船应收租金!I503</f>
        <v>2019.06.22-2019.06.30</v>
      </c>
      <c r="F561" s="34">
        <f>[2]自有船应收租金!V503</f>
        <v>-25410.53627568491</v>
      </c>
      <c r="G561" s="20" t="str">
        <f>[2]自有船应收租金!AA503</f>
        <v>已收</v>
      </c>
      <c r="H561" s="20">
        <f>IF([2]自有船应收租金!AB503="","",[2]自有船应收租金!AB503)</f>
        <v>29</v>
      </c>
      <c r="I561" s="29" t="str">
        <f>[2]自有船应收租金!Y503</f>
        <v>2019.07.09</v>
      </c>
    </row>
    <row r="562" spans="2:9" s="19" customFormat="1" ht="12" customHeight="1">
      <c r="B562" s="20" t="str">
        <f>[2]自有船应收租金!B504</f>
        <v>Heung-A Singapore</v>
      </c>
      <c r="C562" s="20" t="str">
        <f>[2]自有船应收租金!C504</f>
        <v>SNL</v>
      </c>
      <c r="D562" s="20" t="str">
        <f>[2]自有船应收租金!F504</f>
        <v>第14期</v>
      </c>
      <c r="E562" s="20" t="str">
        <f>[2]自有船应收租金!I504</f>
        <v>2019.06.23-2019.07.08</v>
      </c>
      <c r="F562" s="34">
        <f>[2]自有船应收租金!V504</f>
        <v>67825</v>
      </c>
      <c r="G562" s="20" t="str">
        <f>[2]自有船应收租金!AA504</f>
        <v>已收</v>
      </c>
      <c r="H562" s="20">
        <f>IF([2]自有船应收租金!AB504="","",[2]自有船应收租金!AB504)</f>
        <v>27</v>
      </c>
      <c r="I562" s="29" t="str">
        <f>[2]自有船应收租金!Y504</f>
        <v>2019.06.25</v>
      </c>
    </row>
    <row r="563" spans="2:9" s="19" customFormat="1" ht="12" customHeight="1">
      <c r="B563" s="20" t="str">
        <f>[2]自有船应收租金!B505</f>
        <v>ACACIA ARIES</v>
      </c>
      <c r="C563" s="20" t="str">
        <f>[2]自有船应收租金!C505</f>
        <v>STM</v>
      </c>
      <c r="D563" s="20" t="str">
        <f>[2]自有船应收租金!F505</f>
        <v>第12期</v>
      </c>
      <c r="E563" s="20" t="str">
        <f>[2]自有船应收租金!I505</f>
        <v>2019.06.24-2019.07.09</v>
      </c>
      <c r="F563" s="34">
        <f>[2]自有船应收租金!V505</f>
        <v>29919.279999999999</v>
      </c>
      <c r="G563" s="20" t="str">
        <f>[2]自有船应收租金!AA505</f>
        <v>已收</v>
      </c>
      <c r="H563" s="20">
        <f>IF([2]自有船应收租金!AB505="","",[2]自有船应收租金!AB505)</f>
        <v>27</v>
      </c>
      <c r="I563" s="29" t="str">
        <f>[2]自有船应收租金!Y505</f>
        <v>2019.06.27</v>
      </c>
    </row>
    <row r="564" spans="2:9" s="19" customFormat="1" ht="12" customHeight="1">
      <c r="B564" s="20" t="str">
        <f>[2]自有船应收租金!B506</f>
        <v>ACACIA MAKOTO</v>
      </c>
      <c r="C564" s="20" t="str">
        <f>[2]自有船应收租金!C506</f>
        <v>STM</v>
      </c>
      <c r="D564" s="20" t="str">
        <f>[2]自有船应收租金!F506</f>
        <v>第25期</v>
      </c>
      <c r="E564" s="20" t="str">
        <f>[2]自有船应收租金!I506</f>
        <v>2019.06.24-2019.07.09</v>
      </c>
      <c r="F564" s="34">
        <f>[2]自有船应收租金!V506</f>
        <v>91200</v>
      </c>
      <c r="G564" s="20" t="str">
        <f>[2]自有船应收租金!AA506</f>
        <v>已收</v>
      </c>
      <c r="H564" s="20">
        <f>IF([2]自有船应收租金!AB506="","",[2]自有船应收租金!AB506)</f>
        <v>27</v>
      </c>
      <c r="I564" s="29" t="str">
        <f>[2]自有船应收租金!Y506</f>
        <v>2019.06.27</v>
      </c>
    </row>
    <row r="565" spans="2:9" s="19" customFormat="1" ht="12" customHeight="1">
      <c r="B565" s="20" t="str">
        <f>[2]自有船应收租金!B507</f>
        <v>JRS CARINA</v>
      </c>
      <c r="C565" s="20" t="str">
        <f>[2]自有船应收租金!C507</f>
        <v>CCL</v>
      </c>
      <c r="D565" s="20" t="str">
        <f>[2]自有船应收租金!F507</f>
        <v>第25期</v>
      </c>
      <c r="E565" s="20" t="str">
        <f>[2]自有船应收租金!I507</f>
        <v>2019.06.25-2019.07.10</v>
      </c>
      <c r="F565" s="34">
        <f>[2]自有船应收租金!V507</f>
        <v>70304.98</v>
      </c>
      <c r="G565" s="20" t="str">
        <f>[2]自有船应收租金!AA507</f>
        <v>已收</v>
      </c>
      <c r="H565" s="20">
        <f>IF([2]自有船应收租金!AB507="","",[2]自有船应收租金!AB507)</f>
        <v>28</v>
      </c>
      <c r="I565" s="29" t="str">
        <f>[2]自有船应收租金!Y507</f>
        <v>2019.07.02</v>
      </c>
    </row>
    <row r="566" spans="2:9" s="19" customFormat="1" ht="12" customHeight="1">
      <c r="B566" s="20" t="str">
        <f>[2]自有船应收租金!B508</f>
        <v>ACACIA LEO</v>
      </c>
      <c r="C566" s="20" t="str">
        <f>[2]自有船应收租金!C508</f>
        <v>LYGCK</v>
      </c>
      <c r="D566" s="20" t="str">
        <f>[2]自有船应收租金!F508</f>
        <v>第01期</v>
      </c>
      <c r="E566" s="20" t="str">
        <f>[2]自有船应收租金!I508</f>
        <v>2019.06.26-2019.06.30</v>
      </c>
      <c r="F566" s="34">
        <f>[2]自有船应收租金!V508</f>
        <v>20322.534246575342</v>
      </c>
      <c r="G566" s="20" t="str">
        <f>[2]自有船应收租金!AA508</f>
        <v>已收</v>
      </c>
      <c r="H566" s="20">
        <f>IF([2]自有船应收租金!AB508="","",[2]自有船应收租金!AB508)</f>
        <v>30</v>
      </c>
      <c r="I566" s="29" t="str">
        <f>[2]自有船应收租金!Y508</f>
        <v>2019.07.16</v>
      </c>
    </row>
    <row r="567" spans="2:9" s="19" customFormat="1" ht="12" customHeight="1">
      <c r="B567" s="20" t="str">
        <f>[2]自有船应收租金!B509</f>
        <v>ACACIA LAN</v>
      </c>
      <c r="C567" s="20" t="str">
        <f>[2]自有船应收租金!C509</f>
        <v>Heung-A</v>
      </c>
      <c r="D567" s="20" t="str">
        <f>[2]自有船应收租金!F509</f>
        <v>第04期</v>
      </c>
      <c r="E567" s="20" t="str">
        <f>[2]自有船应收租金!I509</f>
        <v>2019.06.27-2019.07.12</v>
      </c>
      <c r="F567" s="34">
        <f>[2]自有船应收租金!V509</f>
        <v>66512.5</v>
      </c>
      <c r="G567" s="20" t="str">
        <f>[2]自有船应收租金!AA509</f>
        <v>已收</v>
      </c>
      <c r="H567" s="20">
        <f>IF([2]自有船应收租金!AB509="","",[2]自有船应收租金!AB509)</f>
        <v>27</v>
      </c>
      <c r="I567" s="29" t="str">
        <f>[2]自有船应收租金!Y509</f>
        <v>2019.06.28</v>
      </c>
    </row>
    <row r="568" spans="2:9" s="19" customFormat="1" ht="12" customHeight="1">
      <c r="B568" s="20" t="str">
        <f>[2]自有船应收租金!B510</f>
        <v xml:space="preserve">Heung-A Jakarta </v>
      </c>
      <c r="C568" s="20" t="str">
        <f>[2]自有船应收租金!C510</f>
        <v>Heung-A</v>
      </c>
      <c r="D568" s="20" t="str">
        <f>[2]自有船应收租金!F510</f>
        <v>第29期</v>
      </c>
      <c r="E568" s="20" t="str">
        <f>[2]自有船应收租金!I510</f>
        <v>2019.06.28-2019.07.13</v>
      </c>
      <c r="F568" s="34">
        <f>[2]自有船应收租金!V510</f>
        <v>81883.125</v>
      </c>
      <c r="G568" s="20" t="str">
        <f>[2]自有船应收租金!AA510</f>
        <v>已收</v>
      </c>
      <c r="H568" s="20">
        <f>IF([2]自有船应收租金!AB510="","",[2]自有船应收租金!AB510)</f>
        <v>28</v>
      </c>
      <c r="I568" s="29" t="str">
        <f>[2]自有船应收租金!Y510</f>
        <v>2019.07.01</v>
      </c>
    </row>
    <row r="569" spans="2:9" s="19" customFormat="1" ht="12" customHeight="1">
      <c r="B569" s="20" t="str">
        <f>[2]自有船应收租金!B511</f>
        <v>JRS CORVUS</v>
      </c>
      <c r="C569" s="20" t="str">
        <f>[2]自有船应收租金!C511</f>
        <v>ONE</v>
      </c>
      <c r="D569" s="20" t="str">
        <f>[2]自有船应收租金!F511</f>
        <v>第30期</v>
      </c>
      <c r="E569" s="20" t="str">
        <f>[2]自有船应收租金!I511</f>
        <v>2019.06.29-2019.07.14</v>
      </c>
      <c r="F569" s="34">
        <f>[2]自有船应收租金!V511</f>
        <v>74900.856164383556</v>
      </c>
      <c r="G569" s="20" t="str">
        <f>[2]自有船应收租金!AA511</f>
        <v>已收</v>
      </c>
      <c r="H569" s="20">
        <f>IF([2]自有船应收租金!AB511="","",[2]自有船应收租金!AB511)</f>
        <v>27</v>
      </c>
      <c r="I569" s="29" t="str">
        <f>[2]自有船应收租金!Y511</f>
        <v>2019.06.28</v>
      </c>
    </row>
    <row r="570" spans="2:9" s="19" customFormat="1" ht="12" customHeight="1">
      <c r="B570" s="20" t="str">
        <f>[2]自有船应收租金!B512</f>
        <v>ACACIA LIBRA</v>
      </c>
      <c r="C570" s="20" t="str">
        <f>[2]自有船应收租金!C512</f>
        <v>STM</v>
      </c>
      <c r="D570" s="20" t="str">
        <f>[2]自有船应收租金!F512</f>
        <v>第9期</v>
      </c>
      <c r="E570" s="20" t="str">
        <f>[2]自有船应收租金!I512</f>
        <v>2019.06.30-2019.07.15</v>
      </c>
      <c r="F570" s="34">
        <f>[2]自有船应收租金!V512</f>
        <v>90360.99</v>
      </c>
      <c r="G570" s="20" t="str">
        <f>[2]自有船应收租金!AA512</f>
        <v>已收</v>
      </c>
      <c r="H570" s="20">
        <f>IF([2]自有船应收租金!AB512="","",[2]自有船应收租金!AB512)</f>
        <v>28</v>
      </c>
      <c r="I570" s="29" t="str">
        <f>[2]自有船应收租金!Y512</f>
        <v>2019.07.05</v>
      </c>
    </row>
    <row r="571" spans="2:9" s="19" customFormat="1" ht="12" customHeight="1">
      <c r="B571" s="20" t="str">
        <f>[2]自有船应收租金!B513</f>
        <v>ACACIA VIRGO</v>
      </c>
      <c r="C571" s="20" t="str">
        <f>[2]自有船应收租金!C513</f>
        <v>ONE</v>
      </c>
      <c r="D571" s="20" t="str">
        <f>[2]自有船应收租金!F513</f>
        <v>第01期</v>
      </c>
      <c r="E571" s="20" t="str">
        <f>[2]自有船应收租金!I513</f>
        <v>2019.07.01-2019.07.16</v>
      </c>
      <c r="F571" s="34">
        <f>[2]自有船应收租金!V513</f>
        <v>100082.10616438356</v>
      </c>
      <c r="G571" s="20" t="str">
        <f>[2]自有船应收租金!AA513</f>
        <v>已收</v>
      </c>
      <c r="H571" s="20">
        <f>IF([2]自有船应收租金!AB513="","",[2]自有船应收租金!AB513)</f>
        <v>28</v>
      </c>
      <c r="I571" s="29" t="str">
        <f>[2]自有船应收租金!Y513</f>
        <v>2019.07.03</v>
      </c>
    </row>
    <row r="572" spans="2:9" s="19" customFormat="1" ht="12" customHeight="1">
      <c r="B572" s="20" t="str">
        <f>[2]自有船应收租金!B514</f>
        <v>Heung-A Manila</v>
      </c>
      <c r="C572" s="20" t="str">
        <f>[2]自有船应收租金!C514</f>
        <v>SCP</v>
      </c>
      <c r="D572" s="20" t="str">
        <f>[2]自有船应收租金!F514</f>
        <v>第13期</v>
      </c>
      <c r="E572" s="20" t="str">
        <f>[2]自有船应收租金!I514</f>
        <v>2019.07.02-2019.07.17</v>
      </c>
      <c r="F572" s="34">
        <f>[2]自有船应收租金!V514</f>
        <v>80425.385273972599</v>
      </c>
      <c r="G572" s="20" t="str">
        <f>[2]自有船应收租金!AA514</f>
        <v>已收</v>
      </c>
      <c r="H572" s="20">
        <f>IF([2]自有船应收租金!AB514="","",[2]自有船应收租金!AB514)</f>
        <v>28</v>
      </c>
      <c r="I572" s="29" t="str">
        <f>[2]自有船应收租金!Y514</f>
        <v>2019.07.02</v>
      </c>
    </row>
    <row r="573" spans="2:9" s="19" customFormat="1" ht="12" customHeight="1">
      <c r="B573" s="20" t="str">
        <f>[2]自有船应收租金!B515</f>
        <v>ACACIA TAURUS</v>
      </c>
      <c r="C573" s="20" t="str">
        <f>[2]自有船应收租金!C515</f>
        <v>STM</v>
      </c>
      <c r="D573" s="20" t="str">
        <f>[2]自有船应收租金!F515</f>
        <v>第25期</v>
      </c>
      <c r="E573" s="20" t="str">
        <f>[2]自有船应收租金!I515</f>
        <v>2019.07.02-2019.07.17</v>
      </c>
      <c r="F573" s="34">
        <f>[2]自有船应收租金!V515</f>
        <v>60426.51</v>
      </c>
      <c r="G573" s="20" t="str">
        <f>[2]自有船应收租金!AA515</f>
        <v>已收</v>
      </c>
      <c r="H573" s="20">
        <f>IF([2]自有船应收租金!AB515="","",[2]自有船应收租金!AB515)</f>
        <v>28</v>
      </c>
      <c r="I573" s="29" t="str">
        <f>[2]自有船应收租金!Y515</f>
        <v>2019.07.05</v>
      </c>
    </row>
    <row r="574" spans="2:9" s="19" customFormat="1" ht="12" customHeight="1">
      <c r="B574" s="20" t="str">
        <f>[2]自有船应收租金!B516</f>
        <v>ACACIA LEO</v>
      </c>
      <c r="C574" s="20" t="str">
        <f>[2]自有船应收租金!C516</f>
        <v>LYGCK</v>
      </c>
      <c r="D574" s="20" t="str">
        <f>[2]自有船应收租金!F516</f>
        <v>final</v>
      </c>
      <c r="E574" s="20" t="str">
        <f>[2]自有船应收租金!I516</f>
        <v>2019.06.30-2019.07.19</v>
      </c>
      <c r="F574" s="34">
        <f>[2]自有船应收租金!V516</f>
        <v>11895.631027397263</v>
      </c>
      <c r="G574" s="20" t="str">
        <f>[2]自有船应收租金!AA516</f>
        <v>已收</v>
      </c>
      <c r="H574" s="20">
        <f>IF([2]自有船应收租金!AB516="","",[2]自有船应收租金!AB516)</f>
        <v>33</v>
      </c>
      <c r="I574" s="29" t="str">
        <f>[2]自有船应收租金!Y516</f>
        <v>2019.08.06</v>
      </c>
    </row>
    <row r="575" spans="2:9" s="19" customFormat="1" ht="12" customHeight="1">
      <c r="B575" s="20" t="str">
        <f>[2]自有船应收租金!B517</f>
        <v>ACACIA MING</v>
      </c>
      <c r="C575" s="20" t="str">
        <f>[2]自有船应收租金!C517</f>
        <v>ONE</v>
      </c>
      <c r="D575" s="20" t="str">
        <f>[2]自有船应收租金!F517</f>
        <v>第30期</v>
      </c>
      <c r="E575" s="20" t="str">
        <f>[2]自有船应收租金!I517</f>
        <v>2019.07.04-2019.07.19</v>
      </c>
      <c r="F575" s="34">
        <f>[2]自有船应收租金!V517</f>
        <v>75017.856164383556</v>
      </c>
      <c r="G575" s="20" t="str">
        <f>[2]自有船应收租金!AA517</f>
        <v>已收</v>
      </c>
      <c r="H575" s="20">
        <f>IF([2]自有船应收租金!AB517="","",[2]自有船应收租金!AB517)</f>
        <v>28</v>
      </c>
      <c r="I575" s="29" t="str">
        <f>[2]自有船应收租金!Y517</f>
        <v>2019.07.03</v>
      </c>
    </row>
    <row r="576" spans="2:9" s="19" customFormat="1" ht="12" customHeight="1">
      <c r="B576" s="20" t="str">
        <f>[2]自有船应收租金!B518</f>
        <v>OPDR LISBOA</v>
      </c>
      <c r="C576" s="20" t="str">
        <f>[2]自有船应收租金!C518</f>
        <v>HEDE</v>
      </c>
      <c r="D576" s="20" t="str">
        <f>[2]自有船应收租金!F518</f>
        <v>第10期</v>
      </c>
      <c r="E576" s="20" t="str">
        <f>[2]自有船应收租金!I518</f>
        <v>2019.07.06-2019.07.21</v>
      </c>
      <c r="F576" s="34">
        <f>[2]自有船应收租金!V518</f>
        <v>73326.47</v>
      </c>
      <c r="G576" s="20" t="str">
        <f>[2]自有船应收租金!AA518</f>
        <v>已收</v>
      </c>
      <c r="H576" s="20">
        <f>IF([2]自有船应收租金!AB518="","",[2]自有船应收租金!AB518)</f>
        <v>29</v>
      </c>
      <c r="I576" s="29" t="str">
        <f>[2]自有船应收租金!Y518</f>
        <v>2019.07.12</v>
      </c>
    </row>
    <row r="577" spans="2:9" s="19" customFormat="1" ht="12" customHeight="1">
      <c r="B577" s="20" t="str">
        <f>[2]自有船应收租金!B519</f>
        <v>ACACIA HAWK</v>
      </c>
      <c r="C577" s="20" t="str">
        <f>[2]自有船应收租金!C519</f>
        <v>CMS</v>
      </c>
      <c r="D577" s="20" t="str">
        <f>[2]自有船应收租金!F519</f>
        <v>第36期</v>
      </c>
      <c r="E577" s="20" t="str">
        <f>[2]自有船应收租金!I519</f>
        <v>2019.07.07-2019.07.12</v>
      </c>
      <c r="F577" s="34">
        <f>[2]自有船应收租金!V519</f>
        <v>26349.571917808222</v>
      </c>
      <c r="G577" s="20" t="str">
        <f>[2]自有船应收租金!AA519</f>
        <v>已收</v>
      </c>
      <c r="H577" s="20">
        <f>IF([2]自有船应收租金!AB519="","",[2]自有船应收租金!AB519)</f>
        <v>29</v>
      </c>
      <c r="I577" s="29" t="str">
        <f>[2]自有船应收租金!Y519</f>
        <v>2019.07.08</v>
      </c>
    </row>
    <row r="578" spans="2:9" s="19" customFormat="1" ht="12" customHeight="1">
      <c r="B578" s="20" t="str">
        <f>[2]自有船应收租金!B520</f>
        <v>ACACIA HAWK</v>
      </c>
      <c r="C578" s="20" t="str">
        <f>[2]自有船应收租金!C520</f>
        <v>CMS</v>
      </c>
      <c r="D578" s="20" t="str">
        <f>[2]自有船应收租金!F520</f>
        <v>第36期</v>
      </c>
      <c r="E578" s="20" t="str">
        <f>[2]自有船应收租金!I520</f>
        <v>2019.07.12-2019.07.22</v>
      </c>
      <c r="F578" s="34">
        <f>[2]自有船应收租金!V520</f>
        <v>49736.643835616444</v>
      </c>
      <c r="G578" s="20" t="str">
        <f>[2]自有船应收租金!AA520</f>
        <v>已收</v>
      </c>
      <c r="H578" s="20">
        <f>IF([2]自有船应收租金!AB520="","",[2]自有船应收租金!AB520)</f>
        <v>29</v>
      </c>
      <c r="I578" s="29" t="str">
        <f>[2]自有船应收租金!Y520</f>
        <v>2019.07.08</v>
      </c>
    </row>
    <row r="579" spans="2:9" s="19" customFormat="1" ht="12" customHeight="1">
      <c r="B579" s="20" t="str">
        <f>[2]自有船应收租金!B521</f>
        <v>Heung-A Singapore</v>
      </c>
      <c r="C579" s="20" t="str">
        <f>[2]自有船应收租金!C521</f>
        <v>SNL</v>
      </c>
      <c r="D579" s="20" t="str">
        <f>[2]自有船应收租金!F521</f>
        <v>第15期</v>
      </c>
      <c r="E579" s="20" t="str">
        <f>[2]自有船应收租金!I521</f>
        <v>2019.07.08-2019.07.23</v>
      </c>
      <c r="F579" s="34">
        <f>[2]自有船应收租金!V521</f>
        <v>67825</v>
      </c>
      <c r="G579" s="20" t="str">
        <f>[2]自有船应收租金!AA521</f>
        <v>已收</v>
      </c>
      <c r="H579" s="20">
        <f>IF([2]自有船应收租金!AB521="","",[2]自有船应收租金!AB521)</f>
        <v>29</v>
      </c>
      <c r="I579" s="29" t="str">
        <f>[2]自有船应收租金!Y521</f>
        <v>2019.07.09</v>
      </c>
    </row>
    <row r="580" spans="2:9" s="19" customFormat="1" ht="12" customHeight="1">
      <c r="B580" s="20" t="str">
        <f>[2]自有船应收租金!B522</f>
        <v>ACACIA ARIES</v>
      </c>
      <c r="C580" s="20" t="str">
        <f>[2]自有船应收租金!C522</f>
        <v>STM</v>
      </c>
      <c r="D580" s="20" t="str">
        <f>[2]自有船应收租金!F522</f>
        <v>第13期</v>
      </c>
      <c r="E580" s="20" t="str">
        <f>[2]自有船应收租金!I522</f>
        <v>2019.07.09-2019.07.24</v>
      </c>
      <c r="F580" s="34">
        <f>[2]自有船应收租金!V522</f>
        <v>60030.879999999997</v>
      </c>
      <c r="G580" s="20" t="str">
        <f>[2]自有船应收租金!AA522</f>
        <v>已收</v>
      </c>
      <c r="H580" s="20">
        <f>IF([2]自有船应收租金!AB522="","",[2]自有船应收租金!AB522)</f>
        <v>29</v>
      </c>
      <c r="I580" s="29" t="str">
        <f>[2]自有船应收租金!Y522</f>
        <v>2019.07.10</v>
      </c>
    </row>
    <row r="581" spans="2:9" s="19" customFormat="1" ht="12" customHeight="1">
      <c r="B581" s="20" t="str">
        <f>[2]自有船应收租金!B523</f>
        <v>ACACIA MAKOTO</v>
      </c>
      <c r="C581" s="20" t="str">
        <f>[2]自有船应收租金!C523</f>
        <v>STM</v>
      </c>
      <c r="D581" s="20" t="str">
        <f>[2]自有船应收租金!F523</f>
        <v>第26期</v>
      </c>
      <c r="E581" s="20" t="str">
        <f>[2]自有船应收租金!I523</f>
        <v>2019.07.09-2019.07.24</v>
      </c>
      <c r="F581" s="34">
        <f>[2]自有船应收租金!V523</f>
        <v>88954.2</v>
      </c>
      <c r="G581" s="20" t="str">
        <f>[2]自有船应收租金!AA523</f>
        <v>已收</v>
      </c>
      <c r="H581" s="20">
        <f>IF([2]自有船应收租金!AB523="","",[2]自有船应收租金!AB523)</f>
        <v>29</v>
      </c>
      <c r="I581" s="29" t="str">
        <f>[2]自有船应收租金!Y523</f>
        <v>2019.07.10</v>
      </c>
    </row>
    <row r="582" spans="2:9" s="19" customFormat="1" ht="12" customHeight="1">
      <c r="B582" s="20" t="str">
        <f>[2]自有船应收租金!B524</f>
        <v>JRS CARINA</v>
      </c>
      <c r="C582" s="20" t="str">
        <f>[2]自有船应收租金!C524</f>
        <v>CCL</v>
      </c>
      <c r="D582" s="20" t="str">
        <f>[2]自有船应收租金!F524</f>
        <v>第26期</v>
      </c>
      <c r="E582" s="20" t="str">
        <f>[2]自有船应收租金!I524</f>
        <v>2019.07.10-2019.07.25</v>
      </c>
      <c r="F582" s="34">
        <f>[2]自有船应收租金!V524</f>
        <v>70600</v>
      </c>
      <c r="G582" s="20" t="str">
        <f>[2]自有船应收租金!AA524</f>
        <v>已收</v>
      </c>
      <c r="H582" s="20">
        <f>IF([2]自有船应收租金!AB524="","",[2]自有船应收租金!AB524)</f>
        <v>29</v>
      </c>
      <c r="I582" s="29" t="str">
        <f>[2]自有船应收租金!Y524</f>
        <v>2019.07.12</v>
      </c>
    </row>
    <row r="583" spans="2:9" s="19" customFormat="1" ht="12" customHeight="1">
      <c r="B583" s="20" t="str">
        <f>[2]自有船应收租金!B525</f>
        <v>ACACIA LAN</v>
      </c>
      <c r="C583" s="20" t="str">
        <f>[2]自有船应收租金!C525</f>
        <v>Heung-A</v>
      </c>
      <c r="D583" s="20" t="str">
        <f>[2]自有船应收租金!F525</f>
        <v>第05期</v>
      </c>
      <c r="E583" s="20" t="str">
        <f>[2]自有船应收租金!I525</f>
        <v>2019.07.12-2019.07.27</v>
      </c>
      <c r="F583" s="34">
        <f>[2]自有船应收租金!V525</f>
        <v>65878.42</v>
      </c>
      <c r="G583" s="20" t="str">
        <f>[2]自有船应收租金!AA525</f>
        <v>已收</v>
      </c>
      <c r="H583" s="20">
        <f>IF([2]自有船应收租金!AB525="","",[2]自有船应收租金!AB525)</f>
        <v>30</v>
      </c>
      <c r="I583" s="29" t="str">
        <f>[2]自有船应收租金!Y525</f>
        <v>2019.07.15</v>
      </c>
    </row>
    <row r="584" spans="2:9" s="19" customFormat="1" ht="12" customHeight="1">
      <c r="B584" s="20" t="str">
        <f>[2]自有船应收租金!B526</f>
        <v xml:space="preserve">Heung-A Jakarta </v>
      </c>
      <c r="C584" s="20" t="str">
        <f>[2]自有船应收租金!C526</f>
        <v>Heung-A</v>
      </c>
      <c r="D584" s="20" t="str">
        <f>[2]自有船应收租金!F526</f>
        <v>第30期</v>
      </c>
      <c r="E584" s="20" t="str">
        <f>[2]自有船应收租金!I526</f>
        <v>2019.07.13-2019.07.28</v>
      </c>
      <c r="F584" s="34">
        <f>[2]自有船应收租金!V526</f>
        <v>78029.425000000003</v>
      </c>
      <c r="G584" s="20" t="str">
        <f>[2]自有船应收租金!AA526</f>
        <v>已收</v>
      </c>
      <c r="H584" s="20">
        <f>IF([2]自有船应收租金!AB526="","",[2]自有船应收租金!AB526)</f>
        <v>30</v>
      </c>
      <c r="I584" s="29" t="str">
        <f>[2]自有船应收租金!Y526</f>
        <v>2019.07.18</v>
      </c>
    </row>
    <row r="585" spans="2:9" s="19" customFormat="1" ht="12" customHeight="1">
      <c r="B585" s="20" t="str">
        <f>[2]自有船应收租金!B527</f>
        <v>JRS CORVUS</v>
      </c>
      <c r="C585" s="20" t="str">
        <f>[2]自有船应收租金!C527</f>
        <v>ONE</v>
      </c>
      <c r="D585" s="20" t="str">
        <f>[2]自有船应收租金!F527</f>
        <v>第31期</v>
      </c>
      <c r="E585" s="20" t="str">
        <f>[2]自有船应收租金!I527</f>
        <v>2019.07.14-2019.07.29</v>
      </c>
      <c r="F585" s="34">
        <f>[2]自有船应收租金!V527</f>
        <v>74900.856164383556</v>
      </c>
      <c r="G585" s="20" t="str">
        <f>[2]自有船应收租金!AA527</f>
        <v>已收</v>
      </c>
      <c r="H585" s="20">
        <f>IF([2]自有船应收租金!AB527="","",[2]自有船应收租金!AB527)</f>
        <v>30</v>
      </c>
      <c r="I585" s="29" t="str">
        <f>[2]自有船应收租金!Y527</f>
        <v>2019.07.15</v>
      </c>
    </row>
    <row r="586" spans="2:9" s="19" customFormat="1" ht="12" customHeight="1">
      <c r="B586" s="20" t="str">
        <f>[2]自有船应收租金!B528</f>
        <v>ACACIA VIRGO</v>
      </c>
      <c r="C586" s="20" t="str">
        <f>[2]自有船应收租金!C528</f>
        <v>ONE</v>
      </c>
      <c r="D586" s="20" t="str">
        <f>[2]自有船应收租金!F528</f>
        <v>第02期</v>
      </c>
      <c r="E586" s="20" t="str">
        <f>[2]自有船应收租金!I528</f>
        <v>2019.07.16-2019.07.31</v>
      </c>
      <c r="F586" s="34">
        <f>[2]自有船应收租金!V528</f>
        <v>100082.10616438356</v>
      </c>
      <c r="G586" s="20" t="str">
        <f>[2]自有船应收租金!AA528</f>
        <v>已收</v>
      </c>
      <c r="H586" s="20">
        <f>IF([2]自有船应收租金!AB528="","",[2]自有船应收租金!AB528)</f>
        <v>29</v>
      </c>
      <c r="I586" s="29" t="str">
        <f>[2]自有船应收租金!Y528</f>
        <v>2019.07.12</v>
      </c>
    </row>
    <row r="587" spans="2:9" s="19" customFormat="1" ht="12" customHeight="1">
      <c r="B587" s="20" t="str">
        <f>[2]自有船应收租金!B529</f>
        <v>ACACIA LIBRA</v>
      </c>
      <c r="C587" s="20" t="str">
        <f>[2]自有船应收租金!C529</f>
        <v>STM</v>
      </c>
      <c r="D587" s="20" t="str">
        <f>[2]自有船应收租金!F529</f>
        <v>第10期</v>
      </c>
      <c r="E587" s="20" t="str">
        <f>[2]自有船应收租金!I529</f>
        <v>2019.07.15-2019.07.30</v>
      </c>
      <c r="F587" s="34">
        <f>[2]自有船应收租金!V529</f>
        <v>90650</v>
      </c>
      <c r="G587" s="20" t="str">
        <f>[2]自有船应收租金!AA529</f>
        <v>已收</v>
      </c>
      <c r="H587" s="20">
        <f>IF([2]自有船应收租金!AB529="","",[2]自有船应收租金!AB529)</f>
        <v>30</v>
      </c>
      <c r="I587" s="29" t="str">
        <f>[2]自有船应收租金!Y529</f>
        <v>2019.07.18</v>
      </c>
    </row>
    <row r="588" spans="2:9" s="19" customFormat="1" ht="12" customHeight="1">
      <c r="B588" s="20" t="str">
        <f>[2]自有船应收租金!B530</f>
        <v>Heung-A Manila</v>
      </c>
      <c r="C588" s="20" t="str">
        <f>[2]自有船应收租金!C530</f>
        <v>SCP</v>
      </c>
      <c r="D588" s="20" t="str">
        <f>[2]自有船应收租金!F530</f>
        <v>第14期</v>
      </c>
      <c r="E588" s="20" t="str">
        <f>[2]自有船应收租金!I530</f>
        <v>2019.07.17-2019.08.01</v>
      </c>
      <c r="F588" s="34">
        <f>[2]自有船应收租金!V530</f>
        <v>80425.385273972599</v>
      </c>
      <c r="G588" s="20" t="str">
        <f>[2]自有船应收租金!AA530</f>
        <v>已收</v>
      </c>
      <c r="H588" s="20">
        <f>IF([2]自有船应收租金!AB530="","",[2]自有船应收租金!AB530)</f>
        <v>30</v>
      </c>
      <c r="I588" s="29" t="str">
        <f>[2]自有船应收租金!Y530</f>
        <v>2019.07.16</v>
      </c>
    </row>
    <row r="589" spans="2:9" s="19" customFormat="1" ht="12" customHeight="1">
      <c r="B589" s="20" t="str">
        <f>[2]自有船应收租金!B531</f>
        <v>ACACIA TAURUS</v>
      </c>
      <c r="C589" s="20" t="str">
        <f>[2]自有船应收租金!C531</f>
        <v>STM</v>
      </c>
      <c r="D589" s="20" t="str">
        <f>[2]自有船应收租金!F531</f>
        <v>第26期</v>
      </c>
      <c r="E589" s="20" t="str">
        <f>[2]自有船应收租金!I531</f>
        <v>2019.07.17-2019.08.01</v>
      </c>
      <c r="F589" s="34">
        <f>[2]自有船应收租金!V531</f>
        <v>60650</v>
      </c>
      <c r="G589" s="20" t="str">
        <f>[2]自有船应收租金!AA531</f>
        <v>已收</v>
      </c>
      <c r="H589" s="20">
        <f>IF([2]自有船应收租金!AB531="","",[2]自有船应收租金!AB531)</f>
        <v>30</v>
      </c>
      <c r="I589" s="29" t="str">
        <f>[2]自有船应收租金!Y531</f>
        <v>2019.07.18</v>
      </c>
    </row>
    <row r="590" spans="2:9" s="19" customFormat="1" ht="12" customHeight="1">
      <c r="B590" s="20" t="str">
        <f>[2]自有船应收租金!B532</f>
        <v>ACACIA MING</v>
      </c>
      <c r="C590" s="20" t="str">
        <f>[2]自有船应收租金!C532</f>
        <v>ONE</v>
      </c>
      <c r="D590" s="20" t="str">
        <f>[2]自有船应收租金!F532</f>
        <v>第31期</v>
      </c>
      <c r="E590" s="20" t="str">
        <f>[2]自有船应收租金!I532</f>
        <v>2019.07.19-2019.08.03</v>
      </c>
      <c r="F590" s="34">
        <f>[2]自有船应收租金!V532</f>
        <v>74233.096164383562</v>
      </c>
      <c r="G590" s="20" t="str">
        <f>[2]自有船应收租金!AA532</f>
        <v>已收</v>
      </c>
      <c r="H590" s="20">
        <f>IF([2]自有船应收租金!AB532="","",[2]自有船应收租金!AB532)</f>
        <v>30</v>
      </c>
      <c r="I590" s="29" t="str">
        <f>[2]自有船应收租金!Y532</f>
        <v>2019.07.15</v>
      </c>
    </row>
    <row r="591" spans="2:9" s="19" customFormat="1" ht="12" customHeight="1">
      <c r="B591" s="20" t="str">
        <f>[2]自有船应收租金!B533</f>
        <v>OPDR LISBOA</v>
      </c>
      <c r="C591" s="20" t="str">
        <f>[2]自有船应收租金!C533</f>
        <v>HEDE</v>
      </c>
      <c r="D591" s="20" t="str">
        <f>[2]自有船应收租金!F533</f>
        <v>第11期</v>
      </c>
      <c r="E591" s="20" t="str">
        <f>[2]自有船应收租金!I533</f>
        <v>2019.07.21-2019.08.05</v>
      </c>
      <c r="F591" s="34">
        <f>[2]自有船应收租金!V533</f>
        <v>75641</v>
      </c>
      <c r="G591" s="20" t="str">
        <f>[2]自有船应收租金!AA533</f>
        <v>已收</v>
      </c>
      <c r="H591" s="20">
        <f>IF([2]自有船应收租金!AB533="","",[2]自有船应收租金!AB533)</f>
        <v>31</v>
      </c>
      <c r="I591" s="29" t="str">
        <f>[2]自有船应收租金!Y533</f>
        <v>2019.07.26</v>
      </c>
    </row>
    <row r="592" spans="2:9" s="19" customFormat="1" ht="12" customHeight="1">
      <c r="B592" s="20" t="str">
        <f>[2]自有船应收租金!B534</f>
        <v>ACACIA HAWK</v>
      </c>
      <c r="C592" s="20" t="str">
        <f>[2]自有船应收租金!C534</f>
        <v>CMS</v>
      </c>
      <c r="D592" s="20" t="str">
        <f>[2]自有船应收租金!F534</f>
        <v>第37期</v>
      </c>
      <c r="E592" s="20" t="str">
        <f>[2]自有船应收租金!I534</f>
        <v>2019.07.22-2019.08.06</v>
      </c>
      <c r="F592" s="34">
        <f>[2]自有船应收租金!V534</f>
        <v>74604.965753424651</v>
      </c>
      <c r="G592" s="20" t="str">
        <f>[2]自有船应收租金!AA534</f>
        <v>已收</v>
      </c>
      <c r="H592" s="20">
        <f>IF([2]自有船应收租金!AB534="","",[2]自有船应收租金!AB534)</f>
        <v>31</v>
      </c>
      <c r="I592" s="29" t="str">
        <f>[2]自有船应收租金!Y534</f>
        <v>2019.07.22</v>
      </c>
    </row>
    <row r="593" spans="2:9" s="19" customFormat="1" ht="12" customHeight="1">
      <c r="B593" s="20" t="str">
        <f>[2]自有船应收租金!B535</f>
        <v>Heung-A Singapore</v>
      </c>
      <c r="C593" s="20" t="str">
        <f>[2]自有船应收租金!C535</f>
        <v>SNL</v>
      </c>
      <c r="D593" s="20" t="str">
        <f>[2]自有船应收租金!F535</f>
        <v>第16期</v>
      </c>
      <c r="E593" s="20" t="str">
        <f>[2]自有船应收租金!I535</f>
        <v>2019.07.23-2019.08.07</v>
      </c>
      <c r="F593" s="34">
        <f>[2]自有船应收租金!V535</f>
        <v>67825</v>
      </c>
      <c r="G593" s="20" t="str">
        <f>[2]自有船应收租金!AA535</f>
        <v>已收</v>
      </c>
      <c r="H593" s="20">
        <f>IF([2]自有船应收租金!AB535="","",[2]自有船应收租金!AB535)</f>
        <v>31</v>
      </c>
      <c r="I593" s="29" t="str">
        <f>[2]自有船应收租金!Y535</f>
        <v>2019.07.23</v>
      </c>
    </row>
    <row r="594" spans="2:9" s="19" customFormat="1" ht="12" customHeight="1">
      <c r="B594" s="20" t="str">
        <f>[2]自有船应收租金!B536</f>
        <v>ACACIA ARIES</v>
      </c>
      <c r="C594" s="20" t="str">
        <f>[2]自有船应收租金!C536</f>
        <v>STM</v>
      </c>
      <c r="D594" s="20" t="str">
        <f>[2]自有船应收租金!F536</f>
        <v>第14期</v>
      </c>
      <c r="E594" s="20" t="str">
        <f>[2]自有船应收租金!I536</f>
        <v>2019.07.24-2019.08.08</v>
      </c>
      <c r="F594" s="34">
        <f>[2]自有船应收租金!V536</f>
        <v>60650</v>
      </c>
      <c r="G594" s="20" t="str">
        <f>[2]自有船应收租金!AA536</f>
        <v>已收</v>
      </c>
      <c r="H594" s="20">
        <f>IF([2]自有船应收租金!AB536="","",[2]自有船应收租金!AB536)</f>
        <v>31</v>
      </c>
      <c r="I594" s="29" t="str">
        <f>[2]自有船应收租金!Y536</f>
        <v>2019.07.25</v>
      </c>
    </row>
    <row r="595" spans="2:9" s="19" customFormat="1" ht="12" customHeight="1">
      <c r="B595" s="20" t="str">
        <f>[2]自有船应收租金!B537</f>
        <v>ACACIA MAKOTO</v>
      </c>
      <c r="C595" s="20" t="str">
        <f>[2]自有船应收租金!C537</f>
        <v>STM</v>
      </c>
      <c r="D595" s="20" t="str">
        <f>[2]自有船应收租金!F537</f>
        <v>第27期</v>
      </c>
      <c r="E595" s="20" t="str">
        <f>[2]自有船应收租金!I537</f>
        <v>2019.07.24-2019.08.08</v>
      </c>
      <c r="F595" s="34">
        <f>[2]自有船应收租金!V537</f>
        <v>91200</v>
      </c>
      <c r="G595" s="20" t="str">
        <f>[2]自有船应收租金!AA537</f>
        <v>已收</v>
      </c>
      <c r="H595" s="20">
        <f>IF([2]自有船应收租金!AB537="","",[2]自有船应收租金!AB537)</f>
        <v>31</v>
      </c>
      <c r="I595" s="29" t="str">
        <f>[2]自有船应收租金!Y537</f>
        <v>2019.07.25</v>
      </c>
    </row>
    <row r="596" spans="2:9" s="19" customFormat="1" ht="12" customHeight="1">
      <c r="B596" s="20" t="str">
        <f>[2]自有船应收租金!B538</f>
        <v>JRS CARINA</v>
      </c>
      <c r="C596" s="20" t="str">
        <f>[2]自有船应收租金!C538</f>
        <v>CCL</v>
      </c>
      <c r="D596" s="20" t="str">
        <f>[2]自有船应收租金!F538</f>
        <v>第27期</v>
      </c>
      <c r="E596" s="20" t="str">
        <f>[2]自有船应收租金!I538</f>
        <v>2019.07.25-2019.08.09</v>
      </c>
      <c r="F596" s="34">
        <f>[2]自有船应收租金!V538</f>
        <v>70182.33</v>
      </c>
      <c r="G596" s="20" t="str">
        <f>[2]自有船应收租金!AA538</f>
        <v>已收</v>
      </c>
      <c r="H596" s="20">
        <f>IF([2]自有船应收租金!AB538="","",[2]自有船应收租金!AB538)</f>
        <v>32</v>
      </c>
      <c r="I596" s="29" t="str">
        <f>[2]自有船应收租金!Y538</f>
        <v>2019.07.30</v>
      </c>
    </row>
    <row r="597" spans="2:9" s="19" customFormat="1" ht="12" customHeight="1">
      <c r="B597" s="20" t="str">
        <f>[2]自有船应收租金!B539</f>
        <v>ACACIA LAN</v>
      </c>
      <c r="C597" s="20" t="str">
        <f>[2]自有船应收租金!C539</f>
        <v>Heung-A</v>
      </c>
      <c r="D597" s="20" t="str">
        <f>[2]自有船应收租金!F539</f>
        <v>第06期</v>
      </c>
      <c r="E597" s="20" t="str">
        <f>[2]自有船应收租金!I539</f>
        <v>2019.07.27-2019.08.11</v>
      </c>
      <c r="F597" s="34">
        <f>[2]自有船应收租金!V539</f>
        <v>66358.070000000007</v>
      </c>
      <c r="G597" s="20" t="str">
        <f>[2]自有船应收租金!AA539</f>
        <v>已收</v>
      </c>
      <c r="H597" s="20">
        <f>IF([2]自有船应收租金!AB539="","",[2]自有船应收租金!AB539)</f>
        <v>32</v>
      </c>
      <c r="I597" s="29" t="str">
        <f>[2]自有船应收租金!Y539</f>
        <v>2019.07.29</v>
      </c>
    </row>
    <row r="598" spans="2:9" s="19" customFormat="1" ht="12" customHeight="1">
      <c r="B598" s="20" t="str">
        <f>[2]自有船应收租金!B540</f>
        <v xml:space="preserve">Heung-A Jakarta </v>
      </c>
      <c r="C598" s="20" t="str">
        <f>[2]自有船应收租金!C540</f>
        <v>Heung-A</v>
      </c>
      <c r="D598" s="20" t="str">
        <f>[2]自有船应收租金!F540</f>
        <v>第31期</v>
      </c>
      <c r="E598" s="20" t="str">
        <f>[2]自有船应收租金!I540</f>
        <v>2019.07.28-2019.08.01</v>
      </c>
      <c r="F598" s="34">
        <f>[2]自有船应收租金!V540</f>
        <v>21835.5</v>
      </c>
      <c r="G598" s="20" t="str">
        <f>[2]自有船应收租金!AA540</f>
        <v>已收</v>
      </c>
      <c r="H598" s="20">
        <f>IF([2]自有船应收租金!AB540="","",[2]自有船应收租金!AB540)</f>
        <v>32</v>
      </c>
      <c r="I598" s="29" t="str">
        <f>[2]自有船应收租金!Y540</f>
        <v>2019.08.01</v>
      </c>
    </row>
    <row r="599" spans="2:9" s="19" customFormat="1" ht="12" customHeight="1">
      <c r="B599" s="20" t="str">
        <f>[2]自有船应收租金!B541</f>
        <v xml:space="preserve">Heung-A Jakarta </v>
      </c>
      <c r="C599" s="20" t="str">
        <f>[2]自有船应收租金!C541</f>
        <v>Heung-A</v>
      </c>
      <c r="D599" s="20" t="str">
        <f>[2]自有船应收租金!F541</f>
        <v>第31期</v>
      </c>
      <c r="E599" s="20" t="str">
        <f>[2]自有船应收租金!I541</f>
        <v>2019.08.01-2019.08.12</v>
      </c>
      <c r="F599" s="34">
        <f>[2]自有船应收租金!V541</f>
        <v>58584.364999999998</v>
      </c>
      <c r="G599" s="20" t="str">
        <f>[2]自有船应收租金!AA541</f>
        <v>已收</v>
      </c>
      <c r="H599" s="20">
        <f>IF([2]自有船应收租金!AB541="","",[2]自有船应收租金!AB541)</f>
        <v>32</v>
      </c>
      <c r="I599" s="29" t="str">
        <f>[2]自有船应收租金!Y541</f>
        <v>2019.08.01</v>
      </c>
    </row>
    <row r="600" spans="2:9" s="19" customFormat="1" ht="12" customHeight="1">
      <c r="B600" s="20" t="str">
        <f>[2]自有船应收租金!B542</f>
        <v>JRS CORVUS</v>
      </c>
      <c r="C600" s="20" t="str">
        <f>[2]自有船应收租金!C542</f>
        <v>ONE</v>
      </c>
      <c r="D600" s="20" t="str">
        <f>[2]自有船应收租金!F542</f>
        <v>第32期</v>
      </c>
      <c r="E600" s="20" t="str">
        <f>[2]自有船应收租金!I542</f>
        <v>2019.07.29-2019.08.13</v>
      </c>
      <c r="F600" s="34">
        <f>[2]自有船应收租金!V542</f>
        <v>74163.507613698632</v>
      </c>
      <c r="G600" s="20" t="str">
        <f>[2]自有船应收租金!AA542</f>
        <v>已收</v>
      </c>
      <c r="H600" s="20">
        <f>IF([2]自有船应收租金!AB542="","",[2]自有船应收租金!AB542)</f>
        <v>32</v>
      </c>
      <c r="I600" s="29" t="str">
        <f>[2]自有船应收租金!Y542</f>
        <v>2019.07.29</v>
      </c>
    </row>
    <row r="601" spans="2:9" s="19" customFormat="1" ht="12" customHeight="1">
      <c r="B601" s="20" t="str">
        <f>[2]自有船应收租金!B543</f>
        <v>ACACIA VIRGO</v>
      </c>
      <c r="C601" s="20" t="str">
        <f>[2]自有船应收租金!C543</f>
        <v>ONE</v>
      </c>
      <c r="D601" s="20" t="str">
        <f>[2]自有船应收租金!F543</f>
        <v>第03期</v>
      </c>
      <c r="E601" s="20" t="str">
        <f>[2]自有船应收租金!I543</f>
        <v>2019.07.31-2019.08.15</v>
      </c>
      <c r="F601" s="34">
        <f>[2]自有船应收租金!V543</f>
        <v>99157.226164383552</v>
      </c>
      <c r="G601" s="20" t="str">
        <f>[2]自有船应收租金!AA543</f>
        <v>已收</v>
      </c>
      <c r="H601" s="20">
        <f>IF([2]自有船应收租金!AB543="","",[2]自有船应收租金!AB543)</f>
        <v>32</v>
      </c>
      <c r="I601" s="29" t="str">
        <f>[2]自有船应收租金!Y543</f>
        <v>2019.07.31</v>
      </c>
    </row>
    <row r="602" spans="2:9" s="19" customFormat="1" ht="12" customHeight="1">
      <c r="B602" s="20" t="str">
        <f>[2]自有船应收租金!B544</f>
        <v>ACACIA LIBRA</v>
      </c>
      <c r="C602" s="20" t="str">
        <f>[2]自有船应收租金!C544</f>
        <v>STM</v>
      </c>
      <c r="D602" s="20" t="str">
        <f>[2]自有船应收租金!F544</f>
        <v>第11期</v>
      </c>
      <c r="E602" s="20" t="str">
        <f>[2]自有船应收租金!I544</f>
        <v>2019.07.30-2019.08.14</v>
      </c>
      <c r="F602" s="34">
        <f>[2]自有船应收租金!V544</f>
        <v>90034.84</v>
      </c>
      <c r="G602" s="20" t="str">
        <f>[2]自有船应收租金!AA544</f>
        <v>已收</v>
      </c>
      <c r="H602" s="20">
        <f>IF([2]自有船应收租金!AB544="","",[2]自有船应收租金!AB544)</f>
        <v>32</v>
      </c>
      <c r="I602" s="29" t="str">
        <f>[2]自有船应收租金!Y544</f>
        <v>2019.08.01</v>
      </c>
    </row>
    <row r="603" spans="2:9" s="19" customFormat="1" ht="12" customHeight="1">
      <c r="B603" s="20" t="str">
        <f>[2]自有船应收租金!B545</f>
        <v>ACACIA TAURUS</v>
      </c>
      <c r="C603" s="20" t="str">
        <f>[2]自有船应收租金!C545</f>
        <v>STM</v>
      </c>
      <c r="D603" s="20" t="str">
        <f>[2]自有船应收租金!F545</f>
        <v>第27期</v>
      </c>
      <c r="E603" s="20" t="str">
        <f>[2]自有船应收租金!I545</f>
        <v>2019.08.01-2019.08.16</v>
      </c>
      <c r="F603" s="34">
        <f>[2]自有船应收租金!V545</f>
        <v>60290.35</v>
      </c>
      <c r="G603" s="20" t="str">
        <f>[2]自有船应收租金!AA545</f>
        <v>已收</v>
      </c>
      <c r="H603" s="20">
        <f>IF([2]自有船应收租金!AB545="","",[2]自有船应收租金!AB545)</f>
        <v>32</v>
      </c>
      <c r="I603" s="29" t="str">
        <f>[2]自有船应收租金!Y545</f>
        <v>2019.08.01</v>
      </c>
    </row>
    <row r="604" spans="2:9" s="19" customFormat="1" ht="12" customHeight="1">
      <c r="B604" s="20" t="str">
        <f>[2]自有船应收租金!B546</f>
        <v>Heung-A Manila</v>
      </c>
      <c r="C604" s="20" t="str">
        <f>[2]自有船应收租金!C546</f>
        <v>SCP</v>
      </c>
      <c r="D604" s="20" t="str">
        <f>[2]自有船应收租金!F546</f>
        <v>第15期</v>
      </c>
      <c r="E604" s="20" t="str">
        <f>[2]自有船应收租金!I546</f>
        <v>2019.08.01-2019.08.16</v>
      </c>
      <c r="F604" s="34">
        <f>[2]自有船应收租金!V546</f>
        <v>10567.705273972599</v>
      </c>
      <c r="G604" s="20" t="str">
        <f>[2]自有船应收租金!AA546</f>
        <v>已收</v>
      </c>
      <c r="H604" s="20">
        <f>IF([2]自有船应收租金!AB546="","",[2]自有船应收租金!AB546)</f>
        <v>32</v>
      </c>
      <c r="I604" s="29" t="str">
        <f>[2]自有船应收租金!Y546</f>
        <v>2019.08.02</v>
      </c>
    </row>
    <row r="605" spans="2:9" s="19" customFormat="1" ht="12" customHeight="1">
      <c r="B605" s="20" t="str">
        <f>[2]自有船应收租金!B547</f>
        <v>ACACIA MING</v>
      </c>
      <c r="C605" s="20" t="str">
        <f>[2]自有船应收租金!C547</f>
        <v>ONE</v>
      </c>
      <c r="D605" s="20" t="str">
        <f>[2]自有船应收租金!F547</f>
        <v>第32期</v>
      </c>
      <c r="E605" s="20" t="str">
        <f>[2]自有船应收租金!I547</f>
        <v>2019.08.03-2019.08.18</v>
      </c>
      <c r="F605" s="34">
        <f>[2]自有船应收租金!V547</f>
        <v>75050.856164383556</v>
      </c>
      <c r="G605" s="20" t="str">
        <f>[2]自有船应收租金!AA547</f>
        <v>已收</v>
      </c>
      <c r="H605" s="20">
        <f>IF([2]自有船应收租金!AB547="","",[2]自有船应收租金!AB547)</f>
        <v>32</v>
      </c>
      <c r="I605" s="29" t="str">
        <f>[2]自有船应收租金!Y547</f>
        <v>2019.07.29</v>
      </c>
    </row>
    <row r="606" spans="2:9" s="19" customFormat="1" ht="12" customHeight="1">
      <c r="B606" s="20" t="str">
        <f>[2]自有船应收租金!B548</f>
        <v>OPDR LISBOA</v>
      </c>
      <c r="C606" s="20" t="str">
        <f>[2]自有船应收租金!C548</f>
        <v>HEDE</v>
      </c>
      <c r="D606" s="20" t="str">
        <f>[2]自有船应收租金!F548</f>
        <v>第12期</v>
      </c>
      <c r="E606" s="20" t="str">
        <f>[2]自有船应收租金!I548</f>
        <v>2019.08.05-2019.08.20</v>
      </c>
      <c r="F606" s="34">
        <f>[2]自有船应收租金!V548</f>
        <v>74775</v>
      </c>
      <c r="G606" s="20" t="str">
        <f>[2]自有船应收租金!AA548</f>
        <v>已收</v>
      </c>
      <c r="H606" s="20">
        <f>IF([2]自有船应收租金!AB548="","",[2]自有船应收租金!AB548)</f>
        <v>33</v>
      </c>
      <c r="I606" s="29" t="str">
        <f>[2]自有船应收租金!Y548</f>
        <v>2019.08.09</v>
      </c>
    </row>
    <row r="607" spans="2:9" s="19" customFormat="1" ht="12" customHeight="1">
      <c r="B607" s="20" t="str">
        <f>[2]自有船应收租金!B549</f>
        <v>ACACIA HAWK</v>
      </c>
      <c r="C607" s="20" t="str">
        <f>[2]自有船应收租金!C549</f>
        <v>CMS</v>
      </c>
      <c r="D607" s="20" t="str">
        <f>[2]自有船应收租金!F549</f>
        <v>第38期</v>
      </c>
      <c r="E607" s="20" t="str">
        <f>[2]自有船应收租金!I549</f>
        <v>2019.08.06-2019.08.21</v>
      </c>
      <c r="F607" s="34">
        <f>[2]自有船应收租金!V549</f>
        <v>74604.965753424651</v>
      </c>
      <c r="G607" s="20" t="str">
        <f>[2]自有船应收租金!AA549</f>
        <v>已收</v>
      </c>
      <c r="H607" s="20">
        <f>IF([2]自有船应收租金!AB549="","",[2]自有船应收租金!AB549)</f>
        <v>33</v>
      </c>
      <c r="I607" s="29" t="str">
        <f>[2]自有船应收租金!Y549</f>
        <v>2019.08.07</v>
      </c>
    </row>
    <row r="608" spans="2:9" s="19" customFormat="1" ht="12" customHeight="1">
      <c r="B608" s="20" t="str">
        <f>[2]自有船应收租金!B550</f>
        <v>Heung-A Singapore</v>
      </c>
      <c r="C608" s="20" t="str">
        <f>[2]自有船应收租金!C550</f>
        <v>SNL</v>
      </c>
      <c r="D608" s="20" t="str">
        <f>[2]自有船应收租金!F550</f>
        <v>第17期</v>
      </c>
      <c r="E608" s="20" t="str">
        <f>[2]自有船应收租金!I550</f>
        <v>2019.08.07-2019.08.22</v>
      </c>
      <c r="F608" s="34">
        <f>[2]自有船应收租金!V550</f>
        <v>67825</v>
      </c>
      <c r="G608" s="20" t="str">
        <f>[2]自有船应收租金!AA550</f>
        <v>已收</v>
      </c>
      <c r="H608" s="20">
        <f>IF([2]自有船应收租金!AB550="","",[2]自有船应收租金!AB550)</f>
        <v>33</v>
      </c>
      <c r="I608" s="29" t="str">
        <f>[2]自有船应收租金!Y550</f>
        <v>2019.08.07</v>
      </c>
    </row>
    <row r="609" spans="2:9" s="19" customFormat="1" ht="12" customHeight="1">
      <c r="B609" s="20" t="str">
        <f>[2]自有船应收租金!B551</f>
        <v>ACACIA ARIES</v>
      </c>
      <c r="C609" s="20" t="str">
        <f>[2]自有船应收租金!C551</f>
        <v>STM</v>
      </c>
      <c r="D609" s="20" t="str">
        <f>[2]自有船应收租金!F551</f>
        <v>第15期</v>
      </c>
      <c r="E609" s="20" t="str">
        <f>[2]自有船应收租金!I551</f>
        <v>2019.08.08-2019.08.23</v>
      </c>
      <c r="F609" s="34">
        <f>[2]自有船应收租金!V551</f>
        <v>60491.43</v>
      </c>
      <c r="G609" s="20" t="str">
        <f>[2]自有船应收租金!AA551</f>
        <v>已收</v>
      </c>
      <c r="H609" s="20">
        <f>IF([2]自有船应收租金!AB551="","",[2]自有船应收租金!AB551)</f>
        <v>33</v>
      </c>
      <c r="I609" s="29" t="str">
        <f>[2]自有船应收租金!Y551</f>
        <v>2019.08.08</v>
      </c>
    </row>
    <row r="610" spans="2:9" s="19" customFormat="1" ht="12" customHeight="1">
      <c r="B610" s="20" t="str">
        <f>[2]自有船应收租金!B552</f>
        <v>ACACIA MAKOTO</v>
      </c>
      <c r="C610" s="20" t="str">
        <f>[2]自有船应收租金!C552</f>
        <v>STM</v>
      </c>
      <c r="D610" s="20" t="str">
        <f>[2]自有船应收租金!F552</f>
        <v>第28期</v>
      </c>
      <c r="E610" s="20" t="str">
        <f>[2]自有船应收租金!I552</f>
        <v>2019.08.08-2019.08.23</v>
      </c>
      <c r="F610" s="34">
        <f>[2]自有船应收租金!V552</f>
        <v>88730.37</v>
      </c>
      <c r="G610" s="20" t="str">
        <f>[2]自有船应收租金!AA552</f>
        <v>已收</v>
      </c>
      <c r="H610" s="20">
        <f>IF([2]自有船应收租金!AB552="","",[2]自有船应收租金!AB552)</f>
        <v>33</v>
      </c>
      <c r="I610" s="29" t="str">
        <f>[2]自有船应收租金!Y552</f>
        <v>2019.08.08</v>
      </c>
    </row>
    <row r="611" spans="2:9" s="19" customFormat="1" ht="12" customHeight="1">
      <c r="B611" s="20" t="str">
        <f>[2]自有船应收租金!B553</f>
        <v>JRS CARINA</v>
      </c>
      <c r="C611" s="20" t="str">
        <f>[2]自有船应收租金!C553</f>
        <v>CCL</v>
      </c>
      <c r="D611" s="20" t="str">
        <f>[2]自有船应收租金!F553</f>
        <v>第28期</v>
      </c>
      <c r="E611" s="20" t="str">
        <f>[2]自有船应收租金!I553</f>
        <v>2019.08.09-2019.08.24</v>
      </c>
      <c r="F611" s="34">
        <f>[2]自有船应收租金!V553</f>
        <v>70600</v>
      </c>
      <c r="G611" s="20" t="str">
        <f>[2]自有船应收租金!AA553</f>
        <v>已收</v>
      </c>
      <c r="H611" s="20">
        <f>IF([2]自有船应收租金!AB553="","",[2]自有船应收租金!AB553)</f>
        <v>34</v>
      </c>
      <c r="I611" s="29" t="str">
        <f>[2]自有船应收租金!Y553</f>
        <v>2019.08.15</v>
      </c>
    </row>
    <row r="612" spans="2:9" s="19" customFormat="1" ht="12" customHeight="1">
      <c r="B612" s="20" t="str">
        <f>[2]自有船应收租金!B554</f>
        <v>ACACIA LEO</v>
      </c>
      <c r="C612" s="20" t="str">
        <f>[2]自有船应收租金!C554</f>
        <v>STM</v>
      </c>
      <c r="D612" s="20" t="str">
        <f>[2]自有船应收租金!F554</f>
        <v>第01期</v>
      </c>
      <c r="E612" s="20" t="str">
        <f>[2]自有船应收租金!I554</f>
        <v>2019.08.09-2019.08.24</v>
      </c>
      <c r="F612" s="34">
        <f>[2]自有船应收租金!V554</f>
        <v>266279.52500000002</v>
      </c>
      <c r="G612" s="20" t="str">
        <f>[2]自有船应收租金!AA554</f>
        <v>已收</v>
      </c>
      <c r="H612" s="20">
        <f>IF([2]自有船应收租金!AB554="","",[2]自有船应收租金!AB554)</f>
        <v>38</v>
      </c>
      <c r="I612" s="29" t="str">
        <f>[2]自有船应收租金!Y554</f>
        <v>2019.09.12</v>
      </c>
    </row>
    <row r="613" spans="2:9" s="19" customFormat="1" ht="12" customHeight="1">
      <c r="B613" s="20" t="str">
        <f>[2]自有船应收租金!B555</f>
        <v>ACACIA LAN</v>
      </c>
      <c r="C613" s="20" t="str">
        <f>[2]自有船应收租金!C555</f>
        <v>Heung-A</v>
      </c>
      <c r="D613" s="20" t="str">
        <f>[2]自有船应收租金!F555</f>
        <v>第07期</v>
      </c>
      <c r="E613" s="20" t="str">
        <f>[2]自有船应收租金!I555</f>
        <v>2019.08.11-2019.08.26</v>
      </c>
      <c r="F613" s="34">
        <f>[2]自有船应收租金!V555</f>
        <v>66512.5</v>
      </c>
      <c r="G613" s="20" t="str">
        <f>[2]自有船应收租金!AA555</f>
        <v>已收</v>
      </c>
      <c r="H613" s="20">
        <f>IF([2]自有船应收租金!AB555="","",[2]自有船应收租金!AB555)</f>
        <v>34</v>
      </c>
      <c r="I613" s="29" t="str">
        <f>[2]自有船应收租金!Y555</f>
        <v>2019.08.13</v>
      </c>
    </row>
    <row r="614" spans="2:9" s="19" customFormat="1" ht="12" customHeight="1">
      <c r="B614" s="20" t="str">
        <f>[2]自有船应收租金!B556</f>
        <v xml:space="preserve">Heung-A Jakarta </v>
      </c>
      <c r="C614" s="20" t="str">
        <f>[2]自有船应收租金!C556</f>
        <v>Heung-A</v>
      </c>
      <c r="D614" s="20" t="str">
        <f>[2]自有船应收租金!F556</f>
        <v>第32期</v>
      </c>
      <c r="E614" s="20" t="str">
        <f>[2]自有船应收租金!I556</f>
        <v>2019.08.12-2019.08.27</v>
      </c>
      <c r="F614" s="34">
        <f>[2]自有船应收租金!V556</f>
        <v>80728.125</v>
      </c>
      <c r="G614" s="20" t="str">
        <f>[2]自有船应收租金!AA556</f>
        <v>已收</v>
      </c>
      <c r="H614" s="20">
        <f>IF([2]自有船应收租金!AB556="","",[2]自有船应收租金!AB556)</f>
        <v>34</v>
      </c>
      <c r="I614" s="29" t="str">
        <f>[2]自有船应收租金!Y556</f>
        <v>2019.08.16</v>
      </c>
    </row>
    <row r="615" spans="2:9" s="19" customFormat="1" ht="12" customHeight="1">
      <c r="B615" s="20" t="str">
        <f>[2]自有船应收租金!B557</f>
        <v>JRS CORVUS</v>
      </c>
      <c r="C615" s="20" t="str">
        <f>[2]自有船应收租金!C557</f>
        <v>ONE</v>
      </c>
      <c r="D615" s="20" t="str">
        <f>[2]自有船应收租金!F557</f>
        <v>第33期</v>
      </c>
      <c r="E615" s="20" t="str">
        <f>[2]自有船应收租金!I557</f>
        <v>2019.08.13-2019.08.28</v>
      </c>
      <c r="F615" s="34">
        <f>[2]自有船应收租金!V557</f>
        <v>74900.856164383556</v>
      </c>
      <c r="G615" s="20" t="str">
        <f>[2]自有船应收租金!AA557</f>
        <v>已收</v>
      </c>
      <c r="H615" s="20">
        <f>IF([2]自有船应收租金!AB557="","",[2]自有船应收租金!AB557)</f>
        <v>34</v>
      </c>
      <c r="I615" s="29" t="str">
        <f>[2]自有船应收租金!Y557</f>
        <v>2019.08.14</v>
      </c>
    </row>
    <row r="616" spans="2:9" s="19" customFormat="1" ht="12" customHeight="1">
      <c r="B616" s="20" t="str">
        <f>[2]自有船应收租金!B558</f>
        <v>ACACIA VIRGO</v>
      </c>
      <c r="C616" s="20" t="str">
        <f>[2]自有船应收租金!C558</f>
        <v>ONE</v>
      </c>
      <c r="D616" s="20" t="str">
        <f>[2]自有船应收租金!F558</f>
        <v>第04期</v>
      </c>
      <c r="E616" s="20" t="str">
        <f>[2]自有船应收租金!I558</f>
        <v>2019.08.15-2019.08.30</v>
      </c>
      <c r="F616" s="34">
        <f>[2]自有船应收租金!V558</f>
        <v>100082.10616438356</v>
      </c>
      <c r="G616" s="20" t="str">
        <f>[2]自有船应收租金!AA558</f>
        <v>已收</v>
      </c>
      <c r="H616" s="20">
        <f>IF([2]自有船应收租金!AB558="","",[2]自有船应收租金!AB558)</f>
        <v>34</v>
      </c>
      <c r="I616" s="29" t="str">
        <f>[2]自有船应收租金!Y558</f>
        <v>2019.08.15</v>
      </c>
    </row>
    <row r="617" spans="2:9" s="19" customFormat="1" ht="12" customHeight="1">
      <c r="B617" s="20" t="str">
        <f>[2]自有船应收租金!B559</f>
        <v>ACACIA LIBRA</v>
      </c>
      <c r="C617" s="20" t="str">
        <f>[2]自有船应收租金!C559</f>
        <v>STM</v>
      </c>
      <c r="D617" s="20" t="str">
        <f>[2]自有船应收租金!F559</f>
        <v>第12期</v>
      </c>
      <c r="E617" s="20" t="str">
        <f>[2]自有船应收租金!I559</f>
        <v>2019.08.14-2019.08.29</v>
      </c>
      <c r="F617" s="34">
        <f>[2]自有船应收租金!V559</f>
        <v>90650</v>
      </c>
      <c r="G617" s="20" t="str">
        <f>[2]自有船应收租金!AA559</f>
        <v>已收</v>
      </c>
      <c r="H617" s="20">
        <f>IF([2]自有船应收租金!AB559="","",[2]自有船应收租金!AB559)</f>
        <v>34</v>
      </c>
      <c r="I617" s="29" t="str">
        <f>[2]自有船应收租金!Y559</f>
        <v>2019.08.16</v>
      </c>
    </row>
    <row r="618" spans="2:9" s="19" customFormat="1" ht="12" customHeight="1">
      <c r="B618" s="20" t="str">
        <f>[2]自有船应收租金!B560</f>
        <v>ACACIA TAURUS</v>
      </c>
      <c r="C618" s="20" t="str">
        <f>[2]自有船应收租金!C560</f>
        <v>STM</v>
      </c>
      <c r="D618" s="20" t="str">
        <f>[2]自有船应收租金!F560</f>
        <v>第28期</v>
      </c>
      <c r="E618" s="20" t="str">
        <f>[2]自有船应收租金!I560</f>
        <v>2019.08.16-2019.08.31</v>
      </c>
      <c r="F618" s="34">
        <f>[2]自有船应收租金!V560</f>
        <v>60650</v>
      </c>
      <c r="G618" s="20" t="str">
        <f>[2]自有船应收租金!AA560</f>
        <v>已收</v>
      </c>
      <c r="H618" s="20">
        <f>IF([2]自有船应收租金!AB560="","",[2]自有船应收租金!AB560)</f>
        <v>34</v>
      </c>
      <c r="I618" s="29" t="str">
        <f>[2]自有船应收租金!Y560</f>
        <v>2019.08.16</v>
      </c>
    </row>
    <row r="619" spans="2:9" s="19" customFormat="1" ht="12" customHeight="1">
      <c r="B619" s="20" t="str">
        <f>[2]自有船应收租金!B561</f>
        <v>Heung-A Manila</v>
      </c>
      <c r="C619" s="20" t="str">
        <f>[2]自有船应收租金!C561</f>
        <v>SCP</v>
      </c>
      <c r="D619" s="20" t="str">
        <f>[2]自有船应收租金!F561</f>
        <v>第16期</v>
      </c>
      <c r="E619" s="20" t="str">
        <f>[2]自有船应收租金!I561</f>
        <v>2019.08.16-2019.08.31</v>
      </c>
      <c r="F619" s="34">
        <f>[2]自有船应收租金!V561</f>
        <v>140425.38527397258</v>
      </c>
      <c r="G619" s="20" t="str">
        <f>[2]自有船应收租金!AA561</f>
        <v>已收</v>
      </c>
      <c r="H619" s="20">
        <f>IF([2]自有船应收租金!AB561="","",[2]自有船应收租金!AB561)</f>
        <v>35</v>
      </c>
      <c r="I619" s="29" t="str">
        <f>[2]自有船应收租金!Y561</f>
        <v>2019.08.20</v>
      </c>
    </row>
    <row r="620" spans="2:9" s="19" customFormat="1" ht="12" customHeight="1">
      <c r="B620" s="20" t="str">
        <f>[2]自有船应收租金!B562</f>
        <v>ACACIA MING</v>
      </c>
      <c r="C620" s="20" t="str">
        <f>[2]自有船应收租金!C562</f>
        <v>ONE</v>
      </c>
      <c r="D620" s="20" t="str">
        <f>[2]自有船应收租金!F562</f>
        <v>第33期</v>
      </c>
      <c r="E620" s="20" t="str">
        <f>[2]自有船应收租金!I562</f>
        <v>2019.08.18-2019.08.28</v>
      </c>
      <c r="F620" s="34">
        <f>[2]自有船应收租金!V562</f>
        <v>51802.980074315063</v>
      </c>
      <c r="G620" s="20" t="str">
        <f>[2]自有船应收租金!AA562</f>
        <v>已收</v>
      </c>
      <c r="H620" s="20">
        <f>IF([2]自有船应收租金!AB562="","",[2]自有船应收租金!AB562)</f>
        <v>34</v>
      </c>
      <c r="I620" s="29" t="str">
        <f>[2]自有船应收租金!Y562</f>
        <v>2019.08.16</v>
      </c>
    </row>
    <row r="621" spans="2:9" s="19" customFormat="1" ht="12" customHeight="1">
      <c r="B621" s="20" t="str">
        <f>[2]自有船应收租金!B563</f>
        <v>OPDR LISBOA</v>
      </c>
      <c r="C621" s="20" t="str">
        <f>[2]自有船应收租金!C563</f>
        <v>HEDE</v>
      </c>
      <c r="D621" s="20" t="str">
        <f>[2]自有船应收租金!F563</f>
        <v>第13期</v>
      </c>
      <c r="E621" s="20" t="str">
        <f>[2]自有船应收租金!I563</f>
        <v>2019.08.20-2019.08.21</v>
      </c>
      <c r="F621" s="34">
        <f>[2]自有船应收租金!V563</f>
        <v>6141</v>
      </c>
      <c r="G621" s="20" t="str">
        <f>[2]自有船应收租金!AA563</f>
        <v>已收</v>
      </c>
      <c r="H621" s="20">
        <f>IF([2]自有船应收租金!AB563="","",[2]自有船应收租金!AB563)</f>
        <v>36</v>
      </c>
      <c r="I621" s="29" t="str">
        <f>[2]自有船应收租金!Y563</f>
        <v>2019.08.26</v>
      </c>
    </row>
    <row r="622" spans="2:9" s="19" customFormat="1" ht="12" customHeight="1">
      <c r="B622" s="20" t="str">
        <f>[2]自有船应收租金!B564</f>
        <v>OPDR LISBOA</v>
      </c>
      <c r="C622" s="20" t="str">
        <f>[2]自有船应收租金!C564</f>
        <v>HEDE</v>
      </c>
      <c r="D622" s="20" t="str">
        <f>[2]自有船应收租金!F564</f>
        <v>第13期</v>
      </c>
      <c r="E622" s="20" t="str">
        <f>[2]自有船应收租金!I564</f>
        <v>2019.08.21-2019.09.04</v>
      </c>
      <c r="F622" s="34">
        <f>[2]自有船应收租金!V564</f>
        <v>70560</v>
      </c>
      <c r="G622" s="20" t="str">
        <f>[2]自有船应收租金!AA564</f>
        <v>已收</v>
      </c>
      <c r="H622" s="20">
        <f>IF([2]自有船应收租金!AB564="","",[2]自有船应收租金!AB564)</f>
        <v>36</v>
      </c>
      <c r="I622" s="29" t="str">
        <f>[2]自有船应收租金!Y564</f>
        <v>2019.08.26</v>
      </c>
    </row>
    <row r="623" spans="2:9" s="19" customFormat="1" ht="12" customHeight="1">
      <c r="B623" s="20" t="str">
        <f>[2]自有船应收租金!B565</f>
        <v>ACACIA HAWK</v>
      </c>
      <c r="C623" s="20" t="str">
        <f>[2]自有船应收租金!C565</f>
        <v>CMS</v>
      </c>
      <c r="D623" s="20" t="str">
        <f>[2]自有船应收租金!F565</f>
        <v>第39期</v>
      </c>
      <c r="E623" s="20" t="str">
        <f>[2]自有船应收租金!I565</f>
        <v>2019.08.21-2019.09.05</v>
      </c>
      <c r="F623" s="34">
        <f>[2]自有船应收租金!V565</f>
        <v>74604.965753424651</v>
      </c>
      <c r="G623" s="20" t="str">
        <f>[2]自有船应收租金!AA565</f>
        <v>已收</v>
      </c>
      <c r="H623" s="20">
        <f>IF([2]自有船应收租金!AB565="","",[2]自有船应收租金!AB565)</f>
        <v>35</v>
      </c>
      <c r="I623" s="29" t="str">
        <f>[2]自有船应收租金!Y565</f>
        <v>2019.08.22</v>
      </c>
    </row>
    <row r="624" spans="2:9" s="19" customFormat="1" ht="12" customHeight="1">
      <c r="B624" s="20" t="str">
        <f>[2]自有船应收租金!B566</f>
        <v>Heung-A Singapore</v>
      </c>
      <c r="C624" s="20" t="str">
        <f>[2]自有船应收租金!C566</f>
        <v>SNL</v>
      </c>
      <c r="D624" s="20" t="str">
        <f>[2]自有船应收租金!F566</f>
        <v>第18期</v>
      </c>
      <c r="E624" s="20" t="str">
        <f>[2]自有船应收租金!I566</f>
        <v>2019.08.22-2019.09.06</v>
      </c>
      <c r="F624" s="34">
        <f>[2]自有船应收租金!V566</f>
        <v>67825</v>
      </c>
      <c r="G624" s="20" t="str">
        <f>[2]自有船应收租金!AA566</f>
        <v>已收</v>
      </c>
      <c r="H624" s="20">
        <f>IF([2]自有船应收租金!AB566="","",[2]自有船应收租金!AB566)</f>
        <v>35</v>
      </c>
      <c r="I624" s="29" t="str">
        <f>[2]自有船应收租金!Y566</f>
        <v>2019.08.23</v>
      </c>
    </row>
    <row r="625" spans="2:9" s="19" customFormat="1" ht="12" customHeight="1">
      <c r="B625" s="20" t="str">
        <f>[2]自有船应收租金!B567</f>
        <v>ACACIA ARIES</v>
      </c>
      <c r="C625" s="20" t="str">
        <f>[2]自有船应收租金!C567</f>
        <v>STM</v>
      </c>
      <c r="D625" s="20" t="str">
        <f>[2]自有船应收租金!F567</f>
        <v>第16期</v>
      </c>
      <c r="E625" s="20" t="str">
        <f>[2]自有船应收租金!I567</f>
        <v>2019.08.23-2019.09.07</v>
      </c>
      <c r="F625" s="34">
        <f>[2]自有船应收租金!V567</f>
        <v>45836.19</v>
      </c>
      <c r="G625" s="20" t="str">
        <f>[2]自有船应收租金!AA567</f>
        <v>已收</v>
      </c>
      <c r="H625" s="20">
        <f>IF([2]自有船应收租金!AB567="","",[2]自有船应收租金!AB567)</f>
        <v>36</v>
      </c>
      <c r="I625" s="29" t="str">
        <f>[2]自有船应收租金!Y567</f>
        <v>2019.08.28</v>
      </c>
    </row>
    <row r="626" spans="2:9" s="19" customFormat="1" ht="12" customHeight="1">
      <c r="B626" s="20" t="str">
        <f>[2]自有船应收租金!B568</f>
        <v>ACACIA MAKOTO</v>
      </c>
      <c r="C626" s="20" t="str">
        <f>[2]自有船应收租金!C568</f>
        <v>STM</v>
      </c>
      <c r="D626" s="20" t="str">
        <f>[2]自有船应收租金!F568</f>
        <v>第29期</v>
      </c>
      <c r="E626" s="20" t="str">
        <f>[2]自有船应收租金!I568</f>
        <v>2019.08.23-2019.09.07</v>
      </c>
      <c r="F626" s="34">
        <f>[2]自有船应收租金!V568</f>
        <v>91200</v>
      </c>
      <c r="G626" s="20" t="str">
        <f>[2]自有船应收租金!AA568</f>
        <v>已收</v>
      </c>
      <c r="H626" s="20">
        <f>IF([2]自有船应收租金!AB568="","",[2]自有船应收租金!AB568)</f>
        <v>36</v>
      </c>
      <c r="I626" s="29" t="str">
        <f>[2]自有船应收租金!Y568</f>
        <v>2019.08.28</v>
      </c>
    </row>
    <row r="627" spans="2:9" s="19" customFormat="1" ht="12" customHeight="1">
      <c r="B627" s="20" t="str">
        <f>[2]自有船应收租金!B569</f>
        <v>ACACIA LEO</v>
      </c>
      <c r="C627" s="20" t="str">
        <f>[2]自有船应收租金!C569</f>
        <v>STM</v>
      </c>
      <c r="D627" s="20" t="str">
        <f>[2]自有船应收租金!F569</f>
        <v>第02期</v>
      </c>
      <c r="E627" s="20" t="str">
        <f>[2]自有船应收租金!I569</f>
        <v>2019.08.24-2019.09.08</v>
      </c>
      <c r="F627" s="34">
        <f>[2]自有船应收租金!V569</f>
        <v>75700</v>
      </c>
      <c r="G627" s="20" t="str">
        <f>[2]自有船应收租金!AA569</f>
        <v>已收</v>
      </c>
      <c r="H627" s="20">
        <f>IF([2]自有船应收租金!AB569="","",[2]自有船应收租金!AB569)</f>
        <v>38</v>
      </c>
      <c r="I627" s="29" t="str">
        <f>[2]自有船应收租金!Y569</f>
        <v>2019.09.12</v>
      </c>
    </row>
    <row r="628" spans="2:9" s="19" customFormat="1" ht="12" customHeight="1">
      <c r="B628" s="20" t="str">
        <f>[2]自有船应收租金!B570</f>
        <v>JRS CARINA</v>
      </c>
      <c r="C628" s="20" t="str">
        <f>[2]自有船应收租金!C570</f>
        <v>CCL</v>
      </c>
      <c r="D628" s="20" t="str">
        <f>[2]自有船应收租金!F570</f>
        <v>第29期</v>
      </c>
      <c r="E628" s="20" t="str">
        <f>[2]自有船应收租金!I570</f>
        <v>2019.08.24-2019.09.08</v>
      </c>
      <c r="F628" s="34">
        <f>[2]自有船应收租金!V570</f>
        <v>70270.25</v>
      </c>
      <c r="G628" s="20" t="str">
        <f>[2]自有船应收租金!AA570</f>
        <v>已收</v>
      </c>
      <c r="H628" s="20">
        <f>IF([2]自有船应收租金!AB570="","",[2]自有船应收租金!AB570)</f>
        <v>36</v>
      </c>
      <c r="I628" s="29" t="str">
        <f>[2]自有船应收租金!Y570</f>
        <v>2019.08.26</v>
      </c>
    </row>
    <row r="629" spans="2:9" s="19" customFormat="1" ht="12" customHeight="1">
      <c r="B629" s="20" t="str">
        <f>[2]自有船应收租金!B571</f>
        <v>ACACIA LAN</v>
      </c>
      <c r="C629" s="20" t="str">
        <f>[2]自有船应收租金!C571</f>
        <v>Heung-A</v>
      </c>
      <c r="D629" s="20" t="str">
        <f>[2]自有船应收租金!F571</f>
        <v>第08期</v>
      </c>
      <c r="E629" s="20" t="str">
        <f>[2]自有船应收租金!I571</f>
        <v>2019.08.26-2019.09.10</v>
      </c>
      <c r="F629" s="34">
        <f>[2]自有船应收租金!V571</f>
        <v>66512.5</v>
      </c>
      <c r="G629" s="20" t="str">
        <f>[2]自有船应收租金!AA571</f>
        <v>已收</v>
      </c>
      <c r="H629" s="20">
        <f>IF([2]自有船应收租金!AB571="","",[2]自有船应收租金!AB571)</f>
        <v>37</v>
      </c>
      <c r="I629" s="29" t="str">
        <f>[2]自有船应收租金!Y571</f>
        <v>2019.09.04</v>
      </c>
    </row>
    <row r="630" spans="2:9" s="19" customFormat="1" ht="12" customHeight="1">
      <c r="B630" s="20" t="str">
        <f>[2]自有船应收租金!B572</f>
        <v xml:space="preserve">Heung-A Jakarta </v>
      </c>
      <c r="C630" s="20" t="str">
        <f>[2]自有船应收租金!C572</f>
        <v>Heung-A</v>
      </c>
      <c r="D630" s="20" t="str">
        <f>[2]自有船应收租金!F572</f>
        <v>第33期</v>
      </c>
      <c r="E630" s="20" t="str">
        <f>[2]自有船应收租金!I572</f>
        <v>2019.08.27-2019.09.11</v>
      </c>
      <c r="F630" s="34">
        <f>[2]自有船应收租金!V572</f>
        <v>80728.125</v>
      </c>
      <c r="G630" s="20" t="str">
        <f>[2]自有船应收租金!AA572</f>
        <v>已收</v>
      </c>
      <c r="H630" s="20">
        <f>IF([2]自有船应收租金!AB572="","",[2]自有船应收租金!AB572)</f>
        <v>37</v>
      </c>
      <c r="I630" s="29" t="str">
        <f>[2]自有船应收租金!Y572</f>
        <v>2019.09.05</v>
      </c>
    </row>
    <row r="631" spans="2:9" s="19" customFormat="1" ht="12" customHeight="1">
      <c r="B631" s="20" t="str">
        <f>[2]自有船应收租金!B573</f>
        <v>JRS CORVUS</v>
      </c>
      <c r="C631" s="20" t="str">
        <f>[2]自有船应收租金!C573</f>
        <v>ONE</v>
      </c>
      <c r="D631" s="20" t="str">
        <f>[2]自有船应收租金!F573</f>
        <v>第34期</v>
      </c>
      <c r="E631" s="20" t="str">
        <f>[2]自有船应收租金!I573</f>
        <v>2019.08.28-2019.09.12</v>
      </c>
      <c r="F631" s="34">
        <f>[2]自有船应收租金!V573</f>
        <v>74900.856164383556</v>
      </c>
      <c r="G631" s="20" t="str">
        <f>[2]自有船应收租金!AA573</f>
        <v>已收</v>
      </c>
      <c r="H631" s="20">
        <f>IF([2]自有船应收租金!AB573="","",[2]自有船应收租金!AB573)</f>
        <v>36</v>
      </c>
      <c r="I631" s="29" t="str">
        <f>[2]自有船应收租金!Y573</f>
        <v>2019.08.28</v>
      </c>
    </row>
    <row r="632" spans="2:9" s="19" customFormat="1" ht="12" customHeight="1">
      <c r="B632" s="20" t="str">
        <f>[2]自有船应收租金!B574</f>
        <v>ACACIA VIRGO</v>
      </c>
      <c r="C632" s="20" t="str">
        <f>[2]自有船应收租金!C574</f>
        <v>ONE</v>
      </c>
      <c r="D632" s="20" t="str">
        <f>[2]自有船应收租金!F574</f>
        <v>第05期</v>
      </c>
      <c r="E632" s="20" t="str">
        <f>[2]自有船应收租金!I574</f>
        <v>2019.08.30-2019.09.14</v>
      </c>
      <c r="F632" s="34">
        <f>[2]自有船应收租金!V574</f>
        <v>100337.10616438356</v>
      </c>
      <c r="G632" s="20" t="str">
        <f>[2]自有船应收租金!AA574</f>
        <v>已收</v>
      </c>
      <c r="H632" s="20">
        <f>IF([2]自有船应收租金!AB574="","",[2]自有船应收租金!AB574)</f>
        <v>36</v>
      </c>
      <c r="I632" s="29" t="str">
        <f>[2]自有船应收租金!Y574</f>
        <v>2019.08.30</v>
      </c>
    </row>
    <row r="633" spans="2:9" s="19" customFormat="1" ht="12" customHeight="1">
      <c r="B633" s="20" t="str">
        <f>[2]自有船应收租金!B575</f>
        <v>ACACIA MING</v>
      </c>
      <c r="C633" s="20" t="str">
        <f>[2]自有船应收租金!C575</f>
        <v>ONE</v>
      </c>
      <c r="D633" s="20" t="str">
        <f>[2]自有船应收租金!F575</f>
        <v>prefinal</v>
      </c>
      <c r="E633" s="20" t="str">
        <f>[2]自有船应收租金!I575</f>
        <v>2019.08.28-2019.08.27</v>
      </c>
      <c r="F633" s="34">
        <f>[2]自有船应收租金!V575</f>
        <v>-129902.48919383562</v>
      </c>
      <c r="G633" s="20" t="str">
        <f>[2]自有船应收租金!AA575</f>
        <v>已收</v>
      </c>
      <c r="H633" s="20">
        <f>IF([2]自有船应收租金!AB575="","",[2]自有船应收租金!AB575)</f>
        <v>37</v>
      </c>
      <c r="I633" s="29" t="str">
        <f>[2]自有船应收租金!Y575</f>
        <v>2019.09.05</v>
      </c>
    </row>
    <row r="634" spans="2:9" s="19" customFormat="1" ht="12" customHeight="1">
      <c r="B634" s="20" t="str">
        <f>[2]自有船应收租金!B576</f>
        <v>ACACIA LIBRA</v>
      </c>
      <c r="C634" s="20" t="str">
        <f>[2]自有船应收租金!C576</f>
        <v>STM</v>
      </c>
      <c r="D634" s="20" t="str">
        <f>[2]自有船应收租金!F576</f>
        <v>prefinal</v>
      </c>
      <c r="E634" s="20" t="str">
        <f>[2]自有船应收租金!I576</f>
        <v>2019.08.29-2019.08.28</v>
      </c>
      <c r="F634" s="34">
        <f>[2]自有船应收租金!V576</f>
        <v>-178117.14986666667</v>
      </c>
      <c r="G634" s="20" t="str">
        <f>[2]自有船应收租金!AA576</f>
        <v>已收</v>
      </c>
      <c r="H634" s="20">
        <f>IF([2]自有船应收租金!AB576="","",[2]自有船应收租金!AB576)</f>
        <v>3</v>
      </c>
      <c r="I634" s="29" t="str">
        <f>[2]自有船应收租金!Y576</f>
        <v>2020.01.08</v>
      </c>
    </row>
    <row r="635" spans="2:9" s="19" customFormat="1" ht="12" customHeight="1">
      <c r="B635" s="20" t="str">
        <f>[2]自有船应收租金!B577</f>
        <v>ACACIA MING</v>
      </c>
      <c r="C635" s="20" t="str">
        <f>[2]自有船应收租金!C577</f>
        <v>ONE</v>
      </c>
      <c r="D635" s="20" t="str">
        <f>[2]自有船应收租金!F577</f>
        <v>final</v>
      </c>
      <c r="E635" s="20" t="str">
        <f>[2]自有船应收租金!I577</f>
        <v>2018.10.20-2019.08.27</v>
      </c>
      <c r="F635" s="34">
        <f>[2]自有船应收租金!V577</f>
        <v>9848</v>
      </c>
      <c r="G635" s="20" t="str">
        <f>[2]自有船应收租金!AA577</f>
        <v>待收</v>
      </c>
      <c r="H635" s="20" t="e">
        <f>IF([2]自有船应收租金!AB577="","",[2]自有船应收租金!AB577)</f>
        <v>#REF!</v>
      </c>
      <c r="I635" s="29" t="e">
        <f>[2]自有船应收租金!Y577</f>
        <v>#REF!</v>
      </c>
    </row>
    <row r="636" spans="2:9" s="19" customFormat="1" ht="12" customHeight="1">
      <c r="B636" s="20" t="str">
        <f>[2]自有船应收租金!B578</f>
        <v>ACACIA TAURUS</v>
      </c>
      <c r="C636" s="20" t="str">
        <f>[2]自有船应收租金!C578</f>
        <v>STM</v>
      </c>
      <c r="D636" s="20" t="str">
        <f>[2]自有船应收租金!F578</f>
        <v>第29期</v>
      </c>
      <c r="E636" s="20" t="str">
        <f>[2]自有船应收租金!I578</f>
        <v>2019.08.31-2019.09.15</v>
      </c>
      <c r="F636" s="34">
        <f>[2]自有船应收租金!V578</f>
        <v>60650</v>
      </c>
      <c r="G636" s="20" t="str">
        <f>[2]自有船应收租金!AA578</f>
        <v>已收</v>
      </c>
      <c r="H636" s="20">
        <f>IF([2]自有船应收租金!AB578="","",[2]自有船应收租金!AB578)</f>
        <v>36</v>
      </c>
      <c r="I636" s="29" t="str">
        <f>[2]自有船应收租金!Y578</f>
        <v>2019.08.28</v>
      </c>
    </row>
    <row r="637" spans="2:9" s="19" customFormat="1" ht="12" customHeight="1">
      <c r="B637" s="20" t="str">
        <f>[2]自有船应收租金!B579</f>
        <v>Heung-A Manila</v>
      </c>
      <c r="C637" s="20" t="str">
        <f>[2]自有船应收租金!C579</f>
        <v>SCP</v>
      </c>
      <c r="D637" s="20" t="str">
        <f>[2]自有船应收租金!F579</f>
        <v>第17期</v>
      </c>
      <c r="E637" s="20" t="str">
        <f>[2]自有船应收租金!I579</f>
        <v>2019.08.31-2019.09.15</v>
      </c>
      <c r="F637" s="34">
        <f>[2]自有船应收租金!V579</f>
        <v>76539.085273972596</v>
      </c>
      <c r="G637" s="20" t="str">
        <f>[2]自有船应收租金!AA579</f>
        <v>已收</v>
      </c>
      <c r="H637" s="20">
        <f>IF([2]自有船应收租金!AB579="","",[2]自有船应收租金!AB579)</f>
        <v>36</v>
      </c>
      <c r="I637" s="29" t="str">
        <f>[2]自有船应收租金!Y579</f>
        <v>2019.08.30</v>
      </c>
    </row>
    <row r="638" spans="2:9" s="19" customFormat="1" ht="12" customHeight="1">
      <c r="B638" s="20" t="str">
        <f>[2]自有船应收租金!B580</f>
        <v>ACACIA LIBRA</v>
      </c>
      <c r="C638" s="20" t="str">
        <f>[2]自有船应收租金!C580</f>
        <v>ONE</v>
      </c>
      <c r="D638" s="20" t="str">
        <f>[2]自有船应收租金!F580</f>
        <v>第01期</v>
      </c>
      <c r="E638" s="20" t="str">
        <f>[2]自有船应收租金!I580</f>
        <v>2019.08.31-2019.09.15</v>
      </c>
      <c r="F638" s="34">
        <f>[2]自有船应收租金!V580</f>
        <v>100082.10616438356</v>
      </c>
      <c r="G638" s="20" t="str">
        <f>[2]自有船应收租金!AA580</f>
        <v>已收</v>
      </c>
      <c r="H638" s="20">
        <f>IF([2]自有船应收租金!AB580="","",[2]自有船应收租金!AB580)</f>
        <v>36</v>
      </c>
      <c r="I638" s="29" t="str">
        <f>[2]自有船应收租金!Y580</f>
        <v>2019.08.30</v>
      </c>
    </row>
    <row r="639" spans="2:9" s="19" customFormat="1" ht="12" customHeight="1">
      <c r="B639" s="20" t="str">
        <f>[2]自有船应收租金!B581</f>
        <v>OPDR LISBOA</v>
      </c>
      <c r="C639" s="20" t="str">
        <f>[2]自有船应收租金!C581</f>
        <v>HEDE</v>
      </c>
      <c r="D639" s="20" t="str">
        <f>[2]自有船应收租金!F581</f>
        <v>第14期</v>
      </c>
      <c r="E639" s="20" t="str">
        <f>[2]自有船应收租金!I581</f>
        <v>2019.09.04-2019.09.19</v>
      </c>
      <c r="F639" s="34">
        <f>[2]自有船应收租金!V581</f>
        <v>76378</v>
      </c>
      <c r="G639" s="20" t="str">
        <f>[2]自有船应收租金!AA581</f>
        <v>已收</v>
      </c>
      <c r="H639" s="20">
        <f>IF([2]自有船应收租金!AB581="","",[2]自有船应收租金!AB581)</f>
        <v>37</v>
      </c>
      <c r="I639" s="29" t="str">
        <f>[2]自有船应收租金!Y581</f>
        <v>2019.09.06</v>
      </c>
    </row>
    <row r="640" spans="2:9" s="19" customFormat="1" ht="12" customHeight="1">
      <c r="B640" s="20" t="str">
        <f>[2]自有船应收租金!B582</f>
        <v>ACACIA HAWK</v>
      </c>
      <c r="C640" s="20" t="str">
        <f>[2]自有船应收租金!C582</f>
        <v>CMS</v>
      </c>
      <c r="D640" s="20" t="str">
        <f>[2]自有船应收租金!F582</f>
        <v>第40期</v>
      </c>
      <c r="E640" s="20" t="str">
        <f>[2]自有船应收租金!I582</f>
        <v>2019.09.05-2019.09.20</v>
      </c>
      <c r="F640" s="34">
        <f>[2]自有船应收租金!V582</f>
        <v>74604.965753424651</v>
      </c>
      <c r="G640" s="20" t="str">
        <f>[2]自有船应收租金!AA582</f>
        <v>已收</v>
      </c>
      <c r="H640" s="20">
        <f>IF([2]自有船应收租金!AB582="","",[2]自有船应收租金!AB582)</f>
        <v>39</v>
      </c>
      <c r="I640" s="29" t="str">
        <f>[2]自有船应收租金!Y582</f>
        <v>2019.09.19</v>
      </c>
    </row>
    <row r="641" spans="2:9" s="19" customFormat="1" ht="12" customHeight="1">
      <c r="B641" s="20" t="str">
        <f>[2]自有船应收租金!B583</f>
        <v>Heung-A Singapore</v>
      </c>
      <c r="C641" s="20" t="str">
        <f>[2]自有船应收租金!C583</f>
        <v>SNL</v>
      </c>
      <c r="D641" s="20" t="str">
        <f>[2]自有船应收租金!F583</f>
        <v>第19期</v>
      </c>
      <c r="E641" s="20" t="str">
        <f>[2]自有船应收租金!I583</f>
        <v>2019.09.06-2019.09.21</v>
      </c>
      <c r="F641" s="34">
        <f>[2]自有船应收租金!V583</f>
        <v>67825</v>
      </c>
      <c r="G641" s="20" t="str">
        <f>[2]自有船应收租金!AA583</f>
        <v>已收</v>
      </c>
      <c r="H641" s="20">
        <f>IF([2]自有船应收租金!AB583="","",[2]自有船应收租金!AB583)</f>
        <v>40</v>
      </c>
      <c r="I641" s="29" t="str">
        <f>[2]自有船应收租金!Y583</f>
        <v>2019.09.26</v>
      </c>
    </row>
    <row r="642" spans="2:9" s="19" customFormat="1" ht="12" customHeight="1">
      <c r="B642" s="20" t="str">
        <f>[2]自有船应收租金!B584</f>
        <v>ACACIA ARIES</v>
      </c>
      <c r="C642" s="20" t="str">
        <f>[2]自有船应收租金!C584</f>
        <v>STM</v>
      </c>
      <c r="D642" s="20" t="str">
        <f>[2]自有船应收租金!F584</f>
        <v>第17期</v>
      </c>
      <c r="E642" s="20" t="str">
        <f>[2]自有船应收租金!I584</f>
        <v>2019.09.07-2019.09.22</v>
      </c>
      <c r="F642" s="34">
        <f>[2]自有船应收租金!V584</f>
        <v>60299.89</v>
      </c>
      <c r="G642" s="20" t="str">
        <f>[2]自有船应收租金!AA584</f>
        <v>已收</v>
      </c>
      <c r="H642" s="20">
        <f>IF([2]自有船应收租金!AB584="","",[2]自有船应收租金!AB584)</f>
        <v>38</v>
      </c>
      <c r="I642" s="29" t="str">
        <f>[2]自有船应收租金!Y584</f>
        <v>2019.09.12</v>
      </c>
    </row>
    <row r="643" spans="2:9" s="19" customFormat="1" ht="12" customHeight="1">
      <c r="B643" s="20" t="str">
        <f>[2]自有船应收租金!B585</f>
        <v>ACACIA MAKOTO</v>
      </c>
      <c r="C643" s="20" t="str">
        <f>[2]自有船应收租金!C585</f>
        <v>STM</v>
      </c>
      <c r="D643" s="20" t="str">
        <f>[2]自有船应收租金!F585</f>
        <v>第30期</v>
      </c>
      <c r="E643" s="20" t="str">
        <f>[2]自有船应收租金!I585</f>
        <v>2019.09.07-2019.09.22</v>
      </c>
      <c r="F643" s="34">
        <f>[2]自有船应收租金!V585</f>
        <v>87316.55</v>
      </c>
      <c r="G643" s="20" t="str">
        <f>[2]自有船应收租金!AA585</f>
        <v>已收</v>
      </c>
      <c r="H643" s="20">
        <f>IF([2]自有船应收租金!AB585="","",[2]自有船应收租金!AB585)</f>
        <v>38</v>
      </c>
      <c r="I643" s="29" t="str">
        <f>[2]自有船应收租金!Y585</f>
        <v>2019.09.12</v>
      </c>
    </row>
    <row r="644" spans="2:9" s="19" customFormat="1" ht="12" customHeight="1">
      <c r="B644" s="20" t="str">
        <f>[2]自有船应收租金!B586</f>
        <v>ACACIA LEO</v>
      </c>
      <c r="C644" s="20" t="str">
        <f>[2]自有船应收租金!C586</f>
        <v>STM</v>
      </c>
      <c r="D644" s="20" t="str">
        <f>[2]自有船应收租金!F586</f>
        <v>第03期</v>
      </c>
      <c r="E644" s="20" t="str">
        <f>[2]自有船应收租金!I586</f>
        <v>2019.09.08-2019.09.23</v>
      </c>
      <c r="F644" s="34">
        <f>[2]自有船应收租金!V586</f>
        <v>75700</v>
      </c>
      <c r="G644" s="20" t="str">
        <f>[2]自有船应收租金!AA586</f>
        <v>已收</v>
      </c>
      <c r="H644" s="20">
        <f>IF([2]自有船应收租金!AB586="","",[2]自有船应收租金!AB586)</f>
        <v>40</v>
      </c>
      <c r="I644" s="29" t="str">
        <f>[2]自有船应收租金!Y586</f>
        <v>2019.09.26</v>
      </c>
    </row>
    <row r="645" spans="2:9" s="19" customFormat="1" ht="12" customHeight="1">
      <c r="B645" s="20" t="str">
        <f>[2]自有船应收租金!B587</f>
        <v>JRS CARINA</v>
      </c>
      <c r="C645" s="20" t="str">
        <f>[2]自有船应收租金!C587</f>
        <v>CCL</v>
      </c>
      <c r="D645" s="20" t="str">
        <f>[2]自有船应收租金!F587</f>
        <v>第30期</v>
      </c>
      <c r="E645" s="20" t="str">
        <f>[2]自有船应收租金!I587</f>
        <v>2019.09.08-2019.09.23</v>
      </c>
      <c r="F645" s="34">
        <f>[2]自有船应收租金!V587</f>
        <v>70503.33</v>
      </c>
      <c r="G645" s="20" t="str">
        <f>[2]自有船应收租金!AA587</f>
        <v>已收</v>
      </c>
      <c r="H645" s="20">
        <f>IF([2]自有船应收租金!AB587="","",[2]自有船应收租金!AB587)</f>
        <v>38</v>
      </c>
      <c r="I645" s="29" t="str">
        <f>[2]自有船应收租金!Y587</f>
        <v>2019.09.11</v>
      </c>
    </row>
    <row r="646" spans="2:9" s="19" customFormat="1" ht="12" customHeight="1">
      <c r="B646" s="20" t="str">
        <f>[2]自有船应收租金!B588</f>
        <v>ACACIA LAN</v>
      </c>
      <c r="C646" s="20" t="str">
        <f>[2]自有船应收租金!C588</f>
        <v>Heung-A</v>
      </c>
      <c r="D646" s="20" t="str">
        <f>[2]自有船应收租金!F588</f>
        <v>第09期</v>
      </c>
      <c r="E646" s="20" t="str">
        <f>[2]自有船应收租金!I588</f>
        <v>2019.09.10-2019.09.25</v>
      </c>
      <c r="F646" s="34">
        <f>[2]自有船应收租金!V588</f>
        <v>66512.5</v>
      </c>
      <c r="G646" s="20" t="str">
        <f>[2]自有船应收租金!AA588</f>
        <v>已收</v>
      </c>
      <c r="H646" s="20">
        <f>IF([2]自有船应收租金!AB588="","",[2]自有船应收租金!AB588)</f>
        <v>39</v>
      </c>
      <c r="I646" s="29" t="str">
        <f>[2]自有船应收租金!Y588</f>
        <v>2019.09.19</v>
      </c>
    </row>
    <row r="647" spans="2:9" s="19" customFormat="1" ht="12" customHeight="1">
      <c r="B647" s="20" t="str">
        <f>[2]自有船应收租金!B589</f>
        <v xml:space="preserve">Heung-A Jakarta </v>
      </c>
      <c r="C647" s="20" t="str">
        <f>[2]自有船应收租金!C589</f>
        <v>Heung-A</v>
      </c>
      <c r="D647" s="20" t="str">
        <f>[2]自有船应收租金!F589</f>
        <v>第34期</v>
      </c>
      <c r="E647" s="20" t="str">
        <f>[2]自有船应收租金!I589</f>
        <v>2019.09.11-2019.09.26</v>
      </c>
      <c r="F647" s="34">
        <f>[2]自有船应收租金!V589</f>
        <v>80728.125</v>
      </c>
      <c r="G647" s="20" t="str">
        <f>[2]自有船应收租金!AA589</f>
        <v>已收</v>
      </c>
      <c r="H647" s="20">
        <f>IF([2]自有船应收租金!AB589="","",[2]自有船应收租金!AB589)</f>
        <v>40</v>
      </c>
      <c r="I647" s="29" t="str">
        <f>[2]自有船应收租金!Y589</f>
        <v>2019.09.23</v>
      </c>
    </row>
    <row r="648" spans="2:9" s="19" customFormat="1" ht="12" customHeight="1">
      <c r="B648" s="20" t="str">
        <f>[2]自有船应收租金!B590</f>
        <v>JRS CORVUS</v>
      </c>
      <c r="C648" s="20" t="str">
        <f>[2]自有船应收租金!C590</f>
        <v>ONE</v>
      </c>
      <c r="D648" s="20" t="str">
        <f>[2]自有船应收租金!F590</f>
        <v>第35期</v>
      </c>
      <c r="E648" s="20" t="str">
        <f>[2]自有船应收租金!I590</f>
        <v>2019.09.12-2019.09.27</v>
      </c>
      <c r="F648" s="34">
        <f>[2]自有船应收租金!V590</f>
        <v>74900.856164383556</v>
      </c>
      <c r="G648" s="20" t="str">
        <f>[2]自有船应收租金!AA590</f>
        <v>未收</v>
      </c>
      <c r="H648" s="20" t="str">
        <f>IF([2]自有船应收租金!AB590="","",[2]自有船应收租金!AB590)</f>
        <v>还船暂扣</v>
      </c>
      <c r="I648" s="29" t="e">
        <f>[2]自有船应收租金!Y590</f>
        <v>#REF!</v>
      </c>
    </row>
    <row r="649" spans="2:9" s="19" customFormat="1" ht="12" customHeight="1">
      <c r="B649" s="20" t="str">
        <f>[2]自有船应收租金!B591</f>
        <v>ACACIA VIRGO</v>
      </c>
      <c r="C649" s="20" t="str">
        <f>[2]自有船应收租金!C591</f>
        <v>ONE</v>
      </c>
      <c r="D649" s="20" t="str">
        <f>[2]自有船应收租金!F591</f>
        <v>第06期</v>
      </c>
      <c r="E649" s="20" t="str">
        <f>[2]自有船应收租金!I591</f>
        <v>2019.09.14-2019.09.29</v>
      </c>
      <c r="F649" s="34">
        <f>[2]自有船应收租金!V591</f>
        <v>99937.206164383562</v>
      </c>
      <c r="G649" s="20" t="str">
        <f>[2]自有船应收租金!AA591</f>
        <v>已收</v>
      </c>
      <c r="H649" s="20">
        <f>IF([2]自有船应收租金!AB591="","",[2]自有船应收租金!AB591)</f>
        <v>38</v>
      </c>
      <c r="I649" s="29" t="str">
        <f>[2]自有船应收租金!Y591</f>
        <v>2019.09.13</v>
      </c>
    </row>
    <row r="650" spans="2:9" s="19" customFormat="1" ht="12" customHeight="1">
      <c r="B650" s="20" t="str">
        <f>[2]自有船应收租金!B592</f>
        <v>ACACIA TAURUS</v>
      </c>
      <c r="C650" s="20" t="str">
        <f>[2]自有船应收租金!C592</f>
        <v>STM</v>
      </c>
      <c r="D650" s="20" t="str">
        <f>[2]自有船应收租金!F592</f>
        <v>第30期</v>
      </c>
      <c r="E650" s="20" t="str">
        <f>[2]自有船应收租金!I592</f>
        <v>2019.09.15-2019.09.30</v>
      </c>
      <c r="F650" s="34">
        <f>[2]自有船应收租金!V592</f>
        <v>60061.25</v>
      </c>
      <c r="G650" s="20" t="str">
        <f>[2]自有船应收租金!AA592</f>
        <v>已收</v>
      </c>
      <c r="H650" s="20">
        <f>IF([2]自有船应收租金!AB592="","",[2]自有船应收租金!AB592)</f>
        <v>38</v>
      </c>
      <c r="I650" s="29" t="str">
        <f>[2]自有船应收租金!Y592</f>
        <v>2019.09.12</v>
      </c>
    </row>
    <row r="651" spans="2:9" s="19" customFormat="1" ht="12" customHeight="1">
      <c r="B651" s="20" t="str">
        <f>[2]自有船应收租金!B593</f>
        <v>Heung-A Manila</v>
      </c>
      <c r="C651" s="20" t="str">
        <f>[2]自有船应收租金!C593</f>
        <v>SCP</v>
      </c>
      <c r="D651" s="20" t="str">
        <f>[2]自有船应收租金!F593</f>
        <v>第18期</v>
      </c>
      <c r="E651" s="20" t="str">
        <f>[2]自有船应收租金!I593</f>
        <v>2019.09.15-2019.09.30</v>
      </c>
      <c r="F651" s="34">
        <f>[2]自有船应收租金!V593</f>
        <v>78670.975273972595</v>
      </c>
      <c r="G651" s="20" t="str">
        <f>[2]自有船应收租金!AA593</f>
        <v>已收</v>
      </c>
      <c r="H651" s="20">
        <f>IF([2]自有船应收租金!AB593="","",[2]自有船应收租金!AB593)</f>
        <v>38</v>
      </c>
      <c r="I651" s="29" t="str">
        <f>[2]自有船应收租金!Y593</f>
        <v>2019.09.13</v>
      </c>
    </row>
    <row r="652" spans="2:9" s="19" customFormat="1" ht="12" customHeight="1">
      <c r="B652" s="20" t="str">
        <f>[2]自有船应收租金!B594</f>
        <v>ACACIA LIBRA</v>
      </c>
      <c r="C652" s="20" t="str">
        <f>[2]自有船应收租金!C594</f>
        <v>ONE</v>
      </c>
      <c r="D652" s="20" t="str">
        <f>[2]自有船应收租金!F594</f>
        <v>第02期</v>
      </c>
      <c r="E652" s="20" t="str">
        <f>[2]自有船应收租金!I594</f>
        <v>2019.09.15-2019.09.30</v>
      </c>
      <c r="F652" s="34">
        <f>[2]自有船应收租金!V594</f>
        <v>85201.536164383549</v>
      </c>
      <c r="G652" s="20" t="str">
        <f>[2]自有船应收租金!AA594</f>
        <v>已收</v>
      </c>
      <c r="H652" s="20">
        <f>IF([2]自有船应收租金!AB594="","",[2]自有船应收租金!AB594)</f>
        <v>41</v>
      </c>
      <c r="I652" s="29" t="str">
        <f>[2]自有船应收租金!Y594</f>
        <v>2019.10.02</v>
      </c>
    </row>
    <row r="653" spans="2:9" s="19" customFormat="1" ht="12" customHeight="1">
      <c r="B653" s="20" t="str">
        <f>[2]自有船应收租金!B595</f>
        <v>OPDR LISBOA</v>
      </c>
      <c r="C653" s="20" t="str">
        <f>[2]自有船应收租金!C595</f>
        <v>HEDE</v>
      </c>
      <c r="D653" s="20" t="str">
        <f>[2]自有船应收租金!F595</f>
        <v>第15期</v>
      </c>
      <c r="E653" s="20" t="str">
        <f>[2]自有船应收租金!I595</f>
        <v>2019.09.19-2019.10.04</v>
      </c>
      <c r="F653" s="34">
        <f>[2]自有船应收租金!V595</f>
        <v>76750</v>
      </c>
      <c r="G653" s="20" t="str">
        <f>[2]自有船应收租金!AA595</f>
        <v>已收</v>
      </c>
      <c r="H653" s="20">
        <f>IF([2]自有船应收租金!AB595="","",[2]自有船应收租金!AB595)</f>
        <v>40</v>
      </c>
      <c r="I653" s="29" t="str">
        <f>[2]自有船应收租金!Y595</f>
        <v>2019.09.26</v>
      </c>
    </row>
    <row r="654" spans="2:9" s="19" customFormat="1" ht="12" customHeight="1">
      <c r="B654" s="20" t="str">
        <f>[2]自有船应收租金!B596</f>
        <v>ACACIA HAWK</v>
      </c>
      <c r="C654" s="20" t="str">
        <f>[2]自有船应收租金!C596</f>
        <v>CMS</v>
      </c>
      <c r="D654" s="20" t="str">
        <f>[2]自有船应收租金!F596</f>
        <v>第41期</v>
      </c>
      <c r="E654" s="20" t="str">
        <f>[2]自有船应收租金!I596</f>
        <v>2019.09.20-2019.10.05</v>
      </c>
      <c r="F654" s="34">
        <f>[2]自有船应收租金!V596</f>
        <v>75542.465753424651</v>
      </c>
      <c r="G654" s="20" t="str">
        <f>[2]自有船应收租金!AA596</f>
        <v>已收</v>
      </c>
      <c r="H654" s="20">
        <f>IF([2]自有船应收租金!AB596="","",[2]自有船应收租金!AB596)</f>
        <v>39</v>
      </c>
      <c r="I654" s="29" t="str">
        <f>[2]自有船应收租金!Y596</f>
        <v>2019.09.19</v>
      </c>
    </row>
    <row r="655" spans="2:9" s="19" customFormat="1" ht="12" customHeight="1">
      <c r="B655" s="20" t="str">
        <f>[2]自有船应收租金!B597</f>
        <v>ACACIA MING</v>
      </c>
      <c r="C655" s="20" t="str">
        <f>[2]自有船应收租金!C597</f>
        <v>KMTC</v>
      </c>
      <c r="D655" s="20" t="str">
        <f>[2]自有船应收租金!F597</f>
        <v>第01期</v>
      </c>
      <c r="E655" s="20" t="str">
        <f>[2]自有船应收租金!I597</f>
        <v>2019.09.21-2019.10.06</v>
      </c>
      <c r="F655" s="34">
        <f>[2]自有船应收租金!V597</f>
        <v>40206.912499999999</v>
      </c>
      <c r="G655" s="20" t="str">
        <f>[2]自有船应收租金!AA597</f>
        <v>已收</v>
      </c>
      <c r="H655" s="20">
        <f>IF([2]自有船应收租金!AB597="","",[2]自有船应收租金!AB597)</f>
        <v>41</v>
      </c>
      <c r="I655" s="29" t="str">
        <f>[2]自有船应收租金!Y597</f>
        <v>2019.10.02</v>
      </c>
    </row>
    <row r="656" spans="2:9" s="19" customFormat="1" ht="12" customHeight="1">
      <c r="B656" s="20" t="str">
        <f>[2]自有船应收租金!B598</f>
        <v>Heung-A Singapore</v>
      </c>
      <c r="C656" s="20" t="str">
        <f>[2]自有船应收租金!C598</f>
        <v>SNL</v>
      </c>
      <c r="D656" s="20" t="str">
        <f>[2]自有船应收租金!F598</f>
        <v>第20期</v>
      </c>
      <c r="E656" s="20" t="str">
        <f>[2]自有船应收租金!I598</f>
        <v>2019.09.21-2019.10.06</v>
      </c>
      <c r="F656" s="34">
        <f>[2]自有船应收租金!V598</f>
        <v>64796.45</v>
      </c>
      <c r="G656" s="20" t="str">
        <f>[2]自有船应收租金!AA598</f>
        <v>已收</v>
      </c>
      <c r="H656" s="20">
        <f>IF([2]自有船应收租金!AB598="","",[2]自有船应收租金!AB598)</f>
        <v>42</v>
      </c>
      <c r="I656" s="29" t="str">
        <f>[2]自有船应收租金!Y598</f>
        <v>2019.10.11</v>
      </c>
    </row>
    <row r="657" spans="2:9" s="19" customFormat="1" ht="12" customHeight="1">
      <c r="B657" s="20" t="str">
        <f>[2]自有船应收租金!B599</f>
        <v>ACACIA ARIES</v>
      </c>
      <c r="C657" s="20" t="str">
        <f>[2]自有船应收租金!C599</f>
        <v>STM</v>
      </c>
      <c r="D657" s="20" t="str">
        <f>[2]自有船应收租金!F599</f>
        <v>第18期</v>
      </c>
      <c r="E657" s="20" t="str">
        <f>[2]自有船应收租金!I599</f>
        <v>2019.09.22-2019.10.07</v>
      </c>
      <c r="F657" s="34">
        <f>[2]自有船应收租金!V599</f>
        <v>60650</v>
      </c>
      <c r="G657" s="20" t="str">
        <f>[2]自有船应收租金!AA599</f>
        <v>已收</v>
      </c>
      <c r="H657" s="20">
        <f>IF([2]自有船应收租金!AB599="","",[2]自有船应收租金!AB599)</f>
        <v>40</v>
      </c>
      <c r="I657" s="29" t="str">
        <f>[2]自有船应收租金!Y599</f>
        <v>2019.09.26</v>
      </c>
    </row>
    <row r="658" spans="2:9" s="19" customFormat="1" ht="12" customHeight="1">
      <c r="B658" s="20" t="str">
        <f>[2]自有船应收租金!B600</f>
        <v>ACACIA MAKOTO</v>
      </c>
      <c r="C658" s="20" t="str">
        <f>[2]自有船应收租金!C600</f>
        <v>STM</v>
      </c>
      <c r="D658" s="20" t="str">
        <f>[2]自有船应收租金!F600</f>
        <v>第31期</v>
      </c>
      <c r="E658" s="20" t="str">
        <f>[2]自有船应收租金!I600</f>
        <v>2019.09.22-2019.10.07</v>
      </c>
      <c r="F658" s="34">
        <f>[2]自有船应收租金!V600</f>
        <v>91200</v>
      </c>
      <c r="G658" s="20" t="str">
        <f>[2]自有船应收租金!AA600</f>
        <v>已收</v>
      </c>
      <c r="H658" s="20">
        <f>IF([2]自有船应收租金!AB600="","",[2]自有船应收租金!AB600)</f>
        <v>40</v>
      </c>
      <c r="I658" s="29" t="str">
        <f>[2]自有船应收租金!Y600</f>
        <v>2019.09.26</v>
      </c>
    </row>
    <row r="659" spans="2:9" s="19" customFormat="1" ht="12" customHeight="1">
      <c r="B659" s="20" t="str">
        <f>[2]自有船应收租金!B601</f>
        <v>ACACIA LEO</v>
      </c>
      <c r="C659" s="20" t="str">
        <f>[2]自有船应收租金!C601</f>
        <v>STM</v>
      </c>
      <c r="D659" s="20" t="str">
        <f>[2]自有船应收租金!F601</f>
        <v>第04期</v>
      </c>
      <c r="E659" s="20" t="str">
        <f>[2]自有船应收租金!I601</f>
        <v>2019.09.23-2019.10.08</v>
      </c>
      <c r="F659" s="34">
        <f>[2]自有船应收租金!V601</f>
        <v>75700</v>
      </c>
      <c r="G659" s="20" t="str">
        <f>[2]自有船应收租金!AA601</f>
        <v>已收</v>
      </c>
      <c r="H659" s="20">
        <f>IF([2]自有船应收租金!AB601="","",[2]自有船应收租金!AB601)</f>
        <v>40</v>
      </c>
      <c r="I659" s="29" t="str">
        <f>[2]自有船应收租金!Y601</f>
        <v>2019.09.26</v>
      </c>
    </row>
    <row r="660" spans="2:9" s="19" customFormat="1" ht="12" customHeight="1">
      <c r="B660" s="20" t="str">
        <f>[2]自有船应收租金!B602</f>
        <v>JRS CARINA</v>
      </c>
      <c r="C660" s="20" t="str">
        <f>[2]自有船应收租金!C602</f>
        <v>CCL</v>
      </c>
      <c r="D660" s="20" t="str">
        <f>[2]自有船应收租金!F602</f>
        <v>第31期</v>
      </c>
      <c r="E660" s="20" t="str">
        <f>[2]自有船应收租金!I602</f>
        <v>2019.09.23-2019.10.08</v>
      </c>
      <c r="F660" s="34">
        <f>[2]自有船应收租金!V602</f>
        <v>65112.94</v>
      </c>
      <c r="G660" s="20" t="str">
        <f>[2]自有船应收租金!AA602</f>
        <v>已收</v>
      </c>
      <c r="H660" s="20">
        <f>IF([2]自有船应收租金!AB602="","",[2]自有船应收租金!AB602)</f>
        <v>42</v>
      </c>
      <c r="I660" s="29" t="str">
        <f>[2]自有船应收租金!Y602</f>
        <v>2019.10.08</v>
      </c>
    </row>
    <row r="661" spans="2:9" s="19" customFormat="1" ht="12" customHeight="1">
      <c r="B661" s="20" t="str">
        <f>[2]自有船应收租金!B603</f>
        <v>ACACIA LAN</v>
      </c>
      <c r="C661" s="20" t="str">
        <f>[2]自有船应收租金!C603</f>
        <v>Heung-A</v>
      </c>
      <c r="D661" s="20" t="str">
        <f>[2]自有船应收租金!F603</f>
        <v>第10期</v>
      </c>
      <c r="E661" s="20" t="str">
        <f>[2]自有船应收租金!I603</f>
        <v>2019.09.25-2019.10.10</v>
      </c>
      <c r="F661" s="34">
        <f>[2]自有船应收租金!V603</f>
        <v>66512.5</v>
      </c>
      <c r="G661" s="20" t="str">
        <f>[2]自有船应收租金!AA603</f>
        <v>已收</v>
      </c>
      <c r="H661" s="20">
        <f>IF([2]自有船应收租金!AB603="","",[2]自有船应收租金!AB603)</f>
        <v>42</v>
      </c>
      <c r="I661" s="29" t="str">
        <f>[2]自有船应收租金!Y603</f>
        <v>2019.10.07</v>
      </c>
    </row>
    <row r="662" spans="2:9" s="19" customFormat="1" ht="12" customHeight="1">
      <c r="B662" s="20" t="str">
        <f>[2]自有船应收租金!B604</f>
        <v xml:space="preserve">Heung-A Jakarta </v>
      </c>
      <c r="C662" s="20" t="str">
        <f>[2]自有船应收租金!C604</f>
        <v>Heung-A</v>
      </c>
      <c r="D662" s="20" t="str">
        <f>[2]自有船应收租金!F604</f>
        <v>第35期</v>
      </c>
      <c r="E662" s="20" t="str">
        <f>[2]自有船应收租金!I604</f>
        <v>2019.09.26-2019.10.11</v>
      </c>
      <c r="F662" s="34">
        <f>[2]自有船应收租金!V604</f>
        <v>80728.125</v>
      </c>
      <c r="G662" s="20" t="str">
        <f>[2]自有船应收租金!AA604</f>
        <v>已收</v>
      </c>
      <c r="H662" s="20">
        <f>IF([2]自有船应收租金!AB604="","",[2]自有船应收租金!AB604)</f>
        <v>42</v>
      </c>
      <c r="I662" s="29" t="str">
        <f>[2]自有船应收租金!Y604</f>
        <v>2019.10.08</v>
      </c>
    </row>
    <row r="663" spans="2:9" s="19" customFormat="1" ht="12" customHeight="1">
      <c r="B663" s="20" t="str">
        <f>[2]自有船应收租金!B605</f>
        <v>JRS CORVUS</v>
      </c>
      <c r="C663" s="20" t="str">
        <f>[2]自有船应收租金!C605</f>
        <v>ONE</v>
      </c>
      <c r="D663" s="20" t="str">
        <f>[2]自有船应收租金!F605</f>
        <v>prefinal</v>
      </c>
      <c r="E663" s="20" t="str">
        <f>[2]自有船应收租金!I605</f>
        <v>2019.09.27-2019.10.07</v>
      </c>
      <c r="F663" s="34">
        <f>[2]自有船应收租金!V605</f>
        <v>-75950.507273972617</v>
      </c>
      <c r="G663" s="20" t="str">
        <f>[2]自有船应收租金!AA605</f>
        <v>未收</v>
      </c>
      <c r="H663" s="20" t="str">
        <f>IF([2]自有船应收租金!AB605="","",[2]自有船应收租金!AB605)</f>
        <v>还船暂扣</v>
      </c>
      <c r="I663" s="29" t="e">
        <f>[2]自有船应收租金!Y605</f>
        <v>#REF!</v>
      </c>
    </row>
    <row r="664" spans="2:9" s="19" customFormat="1" ht="12" customHeight="1">
      <c r="B664" s="20" t="str">
        <f>[2]自有船应收租金!B606</f>
        <v>ACACIA VIRGO</v>
      </c>
      <c r="C664" s="20" t="str">
        <f>[2]自有船应收租金!C606</f>
        <v>ONE</v>
      </c>
      <c r="D664" s="20" t="str">
        <f>[2]自有船应收租金!F606</f>
        <v>prefinal</v>
      </c>
      <c r="E664" s="20" t="str">
        <f>[2]自有船应收租金!I606</f>
        <v>2019.09.29-2019.10.01</v>
      </c>
      <c r="F664" s="34">
        <f>[2]自有船应收租金!V606</f>
        <v>-7705.8514616438624</v>
      </c>
      <c r="G664" s="20" t="str">
        <f>[2]自有船应收租金!AA606</f>
        <v>未收</v>
      </c>
      <c r="H664" s="20" t="e">
        <f>IF([2]自有船应收租金!AB606="","",[2]自有船应收租金!AB606)</f>
        <v>#REF!</v>
      </c>
      <c r="I664" s="29" t="e">
        <f>[2]自有船应收租金!Y606</f>
        <v>#REF!</v>
      </c>
    </row>
    <row r="665" spans="2:9" s="19" customFormat="1" ht="12" customHeight="1">
      <c r="B665" s="20" t="str">
        <f>[2]自有船应收租金!B607</f>
        <v>ACACIA VIRGO</v>
      </c>
      <c r="C665" s="20" t="str">
        <f>[2]自有船应收租金!C607</f>
        <v>LYGCK</v>
      </c>
      <c r="D665" s="20" t="str">
        <f>[2]自有船应收租金!F607</f>
        <v>final</v>
      </c>
      <c r="E665" s="20" t="str">
        <f>[2]自有船应收租金!I607</f>
        <v>2019.06.22-2019.06.30</v>
      </c>
      <c r="F665" s="34">
        <f>[2]自有船应收租金!V607</f>
        <v>525</v>
      </c>
      <c r="G665" s="20" t="str">
        <f>[2]自有船应收租金!AA607</f>
        <v>已收</v>
      </c>
      <c r="H665" s="20">
        <f>IF([2]自有船应收租金!AB607="","",[2]自有船应收租金!AB607)</f>
        <v>41</v>
      </c>
      <c r="I665" s="29" t="str">
        <f>[2]自有船应收租金!Y607</f>
        <v>2019.09.30</v>
      </c>
    </row>
    <row r="666" spans="2:9" s="19" customFormat="1" ht="12" customHeight="1">
      <c r="B666" s="20" t="str">
        <f>[2]自有船应收租金!B608</f>
        <v>JRS CORVUS</v>
      </c>
      <c r="C666" s="20" t="str">
        <f>[2]自有船应收租金!C608</f>
        <v>ONE</v>
      </c>
      <c r="D666" s="20" t="str">
        <f>[2]自有船应收租金!F608</f>
        <v>final</v>
      </c>
      <c r="E666" s="20" t="str">
        <f>[2]自有船应收租金!I608</f>
        <v>2019.09.27-2019.10.07</v>
      </c>
      <c r="F666" s="34">
        <f>[2]自有船应收租金!V608</f>
        <v>5000</v>
      </c>
      <c r="G666" s="20" t="str">
        <f>[2]自有船应收租金!AA608</f>
        <v>待收</v>
      </c>
      <c r="H666" s="20" t="e">
        <f>IF([2]自有船应收租金!AB608="","",[2]自有船应收租金!AB608)</f>
        <v>#REF!</v>
      </c>
      <c r="I666" s="29" t="e">
        <f>[2]自有船应收租金!Y608</f>
        <v>#REF!</v>
      </c>
    </row>
    <row r="667" spans="2:9" s="19" customFormat="1" ht="12" customHeight="1">
      <c r="B667" s="20" t="str">
        <f>[2]自有船应收租金!B609</f>
        <v>ACACIA VIRGO</v>
      </c>
      <c r="C667" s="20" t="str">
        <f>[2]自有船应收租金!C609</f>
        <v>ONE</v>
      </c>
      <c r="D667" s="20" t="str">
        <f>[2]自有船应收租金!F609</f>
        <v>final</v>
      </c>
      <c r="E667" s="20" t="str">
        <f>[2]自有船应收租金!I609</f>
        <v>2019.09.29-2019.10.01</v>
      </c>
      <c r="F667" s="34">
        <f>[2]自有船应收租金!V609</f>
        <v>5000</v>
      </c>
      <c r="G667" s="20" t="str">
        <f>[2]自有船应收租金!AA609</f>
        <v>待收</v>
      </c>
      <c r="H667" s="20" t="e">
        <f>IF([2]自有船应收租金!AB609="","",[2]自有船应收租金!AB609)</f>
        <v>#REF!</v>
      </c>
      <c r="I667" s="29" t="e">
        <f>[2]自有船应收租金!Y609</f>
        <v>#REF!</v>
      </c>
    </row>
    <row r="668" spans="2:9" s="19" customFormat="1" ht="12" customHeight="1">
      <c r="B668" s="20" t="str">
        <f>[2]自有船应收租金!B610</f>
        <v>ACACIA TAURUS</v>
      </c>
      <c r="C668" s="20" t="str">
        <f>[2]自有船应收租金!C610</f>
        <v>STM</v>
      </c>
      <c r="D668" s="20" t="str">
        <f>[2]自有船应收租金!F610</f>
        <v>第31期</v>
      </c>
      <c r="E668" s="20" t="str">
        <f>[2]自有船应收租金!I610</f>
        <v>2019.09.30-2019.10.15</v>
      </c>
      <c r="F668" s="34">
        <f>[2]自有船应收租金!V610</f>
        <v>60650</v>
      </c>
      <c r="G668" s="20" t="str">
        <f>[2]自有船应收租金!AA610</f>
        <v>已收</v>
      </c>
      <c r="H668" s="20">
        <f>IF([2]自有船应收租金!AB610="","",[2]自有船应收租金!AB610)</f>
        <v>40</v>
      </c>
      <c r="I668" s="29" t="str">
        <f>[2]自有船应收租金!Y610</f>
        <v>2019.09.26</v>
      </c>
    </row>
    <row r="669" spans="2:9" s="19" customFormat="1" ht="12" customHeight="1">
      <c r="B669" s="20" t="str">
        <f>[2]自有船应收租金!B611</f>
        <v>Heung-A Manila</v>
      </c>
      <c r="C669" s="20" t="str">
        <f>[2]自有船应收租金!C611</f>
        <v>SCP</v>
      </c>
      <c r="D669" s="20" t="str">
        <f>[2]自有船应收租金!F611</f>
        <v>第19期</v>
      </c>
      <c r="E669" s="20" t="str">
        <f>[2]自有船应收租金!I611</f>
        <v>2019.09.30-2019.10.15</v>
      </c>
      <c r="F669" s="34">
        <f>[2]自有船应收租金!V611</f>
        <v>79522.8552739726</v>
      </c>
      <c r="G669" s="20" t="str">
        <f>[2]自有船应收租金!AA611</f>
        <v>已收</v>
      </c>
      <c r="H669" s="20">
        <f>IF([2]自有船应收租金!AB611="","",[2]自有船应收租金!AB611)</f>
        <v>41</v>
      </c>
      <c r="I669" s="29" t="str">
        <f>[2]自有船应收租金!Y611</f>
        <v>2019.10.01</v>
      </c>
    </row>
    <row r="670" spans="2:9" s="19" customFormat="1" ht="12" customHeight="1">
      <c r="B670" s="20" t="str">
        <f>[2]自有船应收租金!B612</f>
        <v>ACACIA LIBRA</v>
      </c>
      <c r="C670" s="20" t="str">
        <f>[2]自有船应收租金!C612</f>
        <v>ONE</v>
      </c>
      <c r="D670" s="20" t="str">
        <f>[2]自有船应收租金!F612</f>
        <v>第03期</v>
      </c>
      <c r="E670" s="20" t="str">
        <f>[2]自有船应收租金!I612</f>
        <v>2019.09.30-2019.10.15</v>
      </c>
      <c r="F670" s="34">
        <f>[2]自有船应收租金!V612</f>
        <v>254761.75616438355</v>
      </c>
      <c r="G670" s="20" t="str">
        <f>[2]自有船应收租金!AA612</f>
        <v>未收</v>
      </c>
      <c r="H670" s="20" t="e">
        <f>IF([2]自有船应收租金!AB612="","",[2]自有船应收租金!AB612)</f>
        <v>#REF!</v>
      </c>
      <c r="I670" s="29" t="e">
        <f>[2]自有船应收租金!Y612</f>
        <v>#REF!</v>
      </c>
    </row>
    <row r="671" spans="2:9" s="19" customFormat="1" ht="12" customHeight="1">
      <c r="B671" s="20" t="str">
        <f>[2]自有船应收租金!B613</f>
        <v>ACACIA VIRGO</v>
      </c>
      <c r="C671" s="20" t="str">
        <f>[2]自有船应收租金!C613</f>
        <v>Heung-A</v>
      </c>
      <c r="D671" s="20" t="str">
        <f>[2]自有船应收租金!F613</f>
        <v>第01期</v>
      </c>
      <c r="E671" s="20" t="str">
        <f>[2]自有船应收租金!I613</f>
        <v>2019.10.04-2019.10.19</v>
      </c>
      <c r="F671" s="34">
        <f>[2]自有船应收租金!V613</f>
        <v>100150</v>
      </c>
      <c r="G671" s="20" t="str">
        <f>[2]自有船应收租金!AA613</f>
        <v>已收</v>
      </c>
      <c r="H671" s="20">
        <f>IF([2]自有船应收租金!AB613="","",[2]自有船应收租金!AB613)</f>
        <v>43</v>
      </c>
      <c r="I671" s="29" t="str">
        <f>[2]自有船应收租金!Y613</f>
        <v>2019.10.18</v>
      </c>
    </row>
    <row r="672" spans="2:9" s="19" customFormat="1" ht="12" customHeight="1">
      <c r="B672" s="20" t="str">
        <f>[2]自有船应收租金!B614</f>
        <v>OPDR LISBOA</v>
      </c>
      <c r="C672" s="20" t="str">
        <f>[2]自有船应收租金!C614</f>
        <v>HEDE</v>
      </c>
      <c r="D672" s="20" t="str">
        <f>[2]自有船应收租金!F614</f>
        <v>第16期</v>
      </c>
      <c r="E672" s="20" t="str">
        <f>[2]自有船应收租金!I614</f>
        <v>2019.10.04-2019.10.19</v>
      </c>
      <c r="F672" s="34">
        <f>[2]自有船应收租金!V614</f>
        <v>77756</v>
      </c>
      <c r="G672" s="20" t="str">
        <f>[2]自有船应收租金!AA614</f>
        <v>已收</v>
      </c>
      <c r="H672" s="20">
        <f>IF([2]自有船应收租金!AB614="","",[2]自有船应收租金!AB614)</f>
        <v>43</v>
      </c>
      <c r="I672" s="29" t="str">
        <f>[2]自有船应收租金!Y614</f>
        <v>2019.10.15</v>
      </c>
    </row>
    <row r="673" spans="2:9" s="19" customFormat="1" ht="12" customHeight="1">
      <c r="B673" s="20" t="str">
        <f>[2]自有船应收租金!B615</f>
        <v>ACACIA HAWK</v>
      </c>
      <c r="C673" s="20" t="str">
        <f>[2]自有船应收租金!C615</f>
        <v>CMS</v>
      </c>
      <c r="D673" s="20" t="str">
        <f>[2]自有船应收租金!F615</f>
        <v>第42期</v>
      </c>
      <c r="E673" s="20" t="str">
        <f>[2]自有船应收租金!I615</f>
        <v>2019.10.05-2019.10.20</v>
      </c>
      <c r="F673" s="34">
        <f>[2]自有船应收租金!V615</f>
        <v>75542.465753424651</v>
      </c>
      <c r="G673" s="20" t="str">
        <f>[2]自有船应收租金!AA615</f>
        <v>已收</v>
      </c>
      <c r="H673" s="20">
        <f>IF([2]自有船应收租金!AB615="","",[2]自有船应收租金!AB615)</f>
        <v>42</v>
      </c>
      <c r="I673" s="29" t="str">
        <f>[2]自有船应收租金!Y615</f>
        <v>2019.10.07</v>
      </c>
    </row>
    <row r="674" spans="2:9" s="19" customFormat="1" ht="12" customHeight="1">
      <c r="B674" s="20" t="str">
        <f>[2]自有船应收租金!B616</f>
        <v>ACACIA MING</v>
      </c>
      <c r="C674" s="20" t="str">
        <f>[2]自有船应收租金!C616</f>
        <v>KMTC</v>
      </c>
      <c r="D674" s="20" t="str">
        <f>[2]自有船应收租金!F616</f>
        <v>第02期</v>
      </c>
      <c r="E674" s="20" t="str">
        <f>[2]自有船应收租金!I616</f>
        <v>2019.10.06-2019.10.21</v>
      </c>
      <c r="F674" s="34">
        <f>[2]自有船应收租金!V616</f>
        <v>167029.19</v>
      </c>
      <c r="G674" s="20" t="str">
        <f>[2]自有船应收租金!AA616</f>
        <v>已收</v>
      </c>
      <c r="H674" s="20">
        <f>IF([2]自有船应收租金!AB616="","",[2]自有船应收租金!AB616)</f>
        <v>42</v>
      </c>
      <c r="I674" s="29" t="str">
        <f>[2]自有船应收租金!Y616</f>
        <v>2019.10.08</v>
      </c>
    </row>
    <row r="675" spans="2:9" s="19" customFormat="1" ht="12" customHeight="1">
      <c r="B675" s="20" t="str">
        <f>[2]自有船应收租金!B617</f>
        <v>Heung-A Singapore</v>
      </c>
      <c r="C675" s="20" t="str">
        <f>[2]自有船应收租金!C617</f>
        <v>SNL</v>
      </c>
      <c r="D675" s="20" t="str">
        <f>[2]自有船应收租金!F617</f>
        <v>final</v>
      </c>
      <c r="E675" s="20" t="str">
        <f>[2]自有船应收租金!I617</f>
        <v>2019.10.06-2019.10.10</v>
      </c>
      <c r="F675" s="34">
        <f>[2]自有船应收租金!V617</f>
        <v>-58435.114166666681</v>
      </c>
      <c r="G675" s="20" t="str">
        <f>[2]自有船应收租金!AA617</f>
        <v>已收</v>
      </c>
      <c r="H675" s="20">
        <f>IF([2]自有船应收租金!AB617="","",[2]自有船应收租金!AB617)</f>
        <v>46</v>
      </c>
      <c r="I675" s="29" t="str">
        <f>[2]自有船应收租金!Y617</f>
        <v>2019.11.06</v>
      </c>
    </row>
    <row r="676" spans="2:9" s="19" customFormat="1" ht="12" customHeight="1">
      <c r="B676" s="20" t="str">
        <f>[2]自有船应收租金!B618</f>
        <v>ACACIA ARIES</v>
      </c>
      <c r="C676" s="20" t="str">
        <f>[2]自有船应收租金!C618</f>
        <v>STM</v>
      </c>
      <c r="D676" s="20" t="str">
        <f>[2]自有船应收租金!F618</f>
        <v>第19期</v>
      </c>
      <c r="E676" s="20" t="str">
        <f>[2]自有船应收租金!I618</f>
        <v>2019.10.07-2019.10.22</v>
      </c>
      <c r="F676" s="34">
        <f>[2]自有船应收租金!V618</f>
        <v>60650</v>
      </c>
      <c r="G676" s="20" t="str">
        <f>[2]自有船应收租金!AA618</f>
        <v>已收</v>
      </c>
      <c r="H676" s="20">
        <f>IF([2]自有船应收租金!AB618="","",[2]自有船应收租金!AB618)</f>
        <v>42</v>
      </c>
      <c r="I676" s="29" t="str">
        <f>[2]自有船应收租金!Y618</f>
        <v>2019.10.11</v>
      </c>
    </row>
    <row r="677" spans="2:9" s="19" customFormat="1" ht="12" customHeight="1">
      <c r="B677" s="20" t="str">
        <f>[2]自有船应收租金!B619</f>
        <v>ACACIA MAKOTO</v>
      </c>
      <c r="C677" s="20" t="str">
        <f>[2]自有船应收租金!C619</f>
        <v>STM</v>
      </c>
      <c r="D677" s="20" t="str">
        <f>[2]自有船应收租金!F619</f>
        <v>第32期</v>
      </c>
      <c r="E677" s="20" t="str">
        <f>[2]自有船应收租金!I619</f>
        <v>2019.10.07-2019.10.22</v>
      </c>
      <c r="F677" s="34">
        <f>[2]自有船应收租金!V619</f>
        <v>91200</v>
      </c>
      <c r="G677" s="20" t="str">
        <f>[2]自有船应收租金!AA619</f>
        <v>已收</v>
      </c>
      <c r="H677" s="20">
        <f>IF([2]自有船应收租金!AB619="","",[2]自有船应收租金!AB619)</f>
        <v>42</v>
      </c>
      <c r="I677" s="29" t="str">
        <f>[2]自有船应收租金!Y619</f>
        <v>2019.10.11</v>
      </c>
    </row>
    <row r="678" spans="2:9" s="19" customFormat="1" ht="12" customHeight="1">
      <c r="B678" s="20" t="str">
        <f>[2]自有船应收租金!B620</f>
        <v>ACACIA LEO</v>
      </c>
      <c r="C678" s="20" t="str">
        <f>[2]自有船应收租金!C620</f>
        <v>STM</v>
      </c>
      <c r="D678" s="20" t="str">
        <f>[2]自有船应收租金!F620</f>
        <v>prefinal</v>
      </c>
      <c r="E678" s="20" t="str">
        <f>[2]自有船应收租金!I620</f>
        <v>2019.10.08-2019.10.29</v>
      </c>
      <c r="F678" s="34">
        <f>[2]自有船应收租金!V620</f>
        <v>-158670.30066666665</v>
      </c>
      <c r="G678" s="20" t="str">
        <f>[2]自有船应收租金!AA620</f>
        <v>已收</v>
      </c>
      <c r="H678" s="20">
        <f>IF([2]自有船应收租金!AB620="","",[2]自有船应收租金!AB620)</f>
        <v>52</v>
      </c>
      <c r="I678" s="29" t="str">
        <f>[2]自有船应收租金!Y620</f>
        <v>2019.12.17</v>
      </c>
    </row>
    <row r="679" spans="2:9" s="19" customFormat="1" ht="12" customHeight="1">
      <c r="B679" s="20" t="str">
        <f>[2]自有船应收租金!B621</f>
        <v>JRS CARINA</v>
      </c>
      <c r="C679" s="20" t="str">
        <f>[2]自有船应收租金!C621</f>
        <v>CCL</v>
      </c>
      <c r="D679" s="20" t="str">
        <f>[2]自有船应收租金!F621</f>
        <v>第32期</v>
      </c>
      <c r="E679" s="20" t="str">
        <f>[2]自有船应收租金!I621</f>
        <v>2019.10.08-2019.10.23</v>
      </c>
      <c r="F679" s="34">
        <f>[2]自有船应收租金!V621</f>
        <v>70600</v>
      </c>
      <c r="G679" s="20" t="str">
        <f>[2]自有船应收租金!AA621</f>
        <v>已收</v>
      </c>
      <c r="H679" s="20">
        <f>IF([2]自有船应收租金!AB621="","",[2]自有船应收租金!AB621)</f>
        <v>42</v>
      </c>
      <c r="I679" s="29" t="str">
        <f>[2]自有船应收租金!Y621</f>
        <v>2019.10.09</v>
      </c>
    </row>
    <row r="680" spans="2:9" s="19" customFormat="1" ht="12" customHeight="1">
      <c r="B680" s="20" t="str">
        <f>[2]自有船应收租金!B622</f>
        <v>ACACIA LAN</v>
      </c>
      <c r="C680" s="20" t="str">
        <f>[2]自有船应收租金!C622</f>
        <v>Heung-A</v>
      </c>
      <c r="D680" s="20" t="str">
        <f>[2]自有船应收租金!F622</f>
        <v>第11期</v>
      </c>
      <c r="E680" s="20" t="str">
        <f>[2]自有船应收租金!I622</f>
        <v>2019.10.10-2019.10.25</v>
      </c>
      <c r="F680" s="34">
        <f>[2]自有船应收租金!V622</f>
        <v>66512.5</v>
      </c>
      <c r="G680" s="20" t="str">
        <f>[2]自有船应收租金!AA622</f>
        <v>已收</v>
      </c>
      <c r="H680" s="20">
        <f>IF([2]自有船应收租金!AB622="","",[2]自有船应收租金!AB622)</f>
        <v>44</v>
      </c>
      <c r="I680" s="29" t="str">
        <f>[2]自有船应收租金!Y622</f>
        <v>2019.10.21</v>
      </c>
    </row>
    <row r="681" spans="2:9" s="19" customFormat="1" ht="12" customHeight="1">
      <c r="B681" s="20" t="str">
        <f>[2]自有船应收租金!B623</f>
        <v xml:space="preserve">Heung-A Jakarta </v>
      </c>
      <c r="C681" s="20" t="str">
        <f>[2]自有船应收租金!C623</f>
        <v>Heung-A</v>
      </c>
      <c r="D681" s="20" t="str">
        <f>[2]自有船应收租金!F623</f>
        <v>第36期</v>
      </c>
      <c r="E681" s="20" t="str">
        <f>[2]自有船应收租金!I623</f>
        <v>2019.10.11-2019.10.26</v>
      </c>
      <c r="F681" s="34">
        <f>[2]自有船应收租金!V623</f>
        <v>80728.125</v>
      </c>
      <c r="G681" s="20" t="str">
        <f>[2]自有船应收租金!AA623</f>
        <v>已收</v>
      </c>
      <c r="H681" s="20">
        <f>IF([2]自有船应收租金!AB623="","",[2]自有船应收租金!AB623)</f>
        <v>44</v>
      </c>
      <c r="I681" s="29" t="str">
        <f>[2]自有船应收租金!Y623</f>
        <v>2019.10.22</v>
      </c>
    </row>
    <row r="682" spans="2:9" s="19" customFormat="1" ht="12" customHeight="1">
      <c r="B682" s="20" t="str">
        <f>[2]自有船应收租金!B624</f>
        <v>JRS CORVUS</v>
      </c>
      <c r="C682" s="20" t="str">
        <f>[2]自有船应收租金!C624</f>
        <v>STM</v>
      </c>
      <c r="D682" s="20" t="str">
        <f>[2]自有船应收租金!F624</f>
        <v>第01期</v>
      </c>
      <c r="E682" s="20" t="str">
        <f>[2]自有船应收租金!I624</f>
        <v>2019.10.11-2019.10.26</v>
      </c>
      <c r="F682" s="34">
        <f>[2]自有船应收租金!V624</f>
        <v>72700</v>
      </c>
      <c r="G682" s="20" t="str">
        <f>[2]自有船应收租金!AA624</f>
        <v>已收</v>
      </c>
      <c r="H682" s="20">
        <f>IF([2]自有船应收租金!AB624="","",[2]自有船应收租金!AB624)</f>
        <v>45</v>
      </c>
      <c r="I682" s="29" t="str">
        <f>[2]自有船应收租金!Y624</f>
        <v>2019.10.30</v>
      </c>
    </row>
    <row r="683" spans="2:9" s="19" customFormat="1" ht="12" customHeight="1">
      <c r="B683" s="20" t="str">
        <f>[2]自有船应收租金!B625</f>
        <v>ACACIA TAURUS</v>
      </c>
      <c r="C683" s="20" t="str">
        <f>[2]自有船应收租金!C625</f>
        <v>STM</v>
      </c>
      <c r="D683" s="20" t="str">
        <f>[2]自有船应收租金!F625</f>
        <v>第32期</v>
      </c>
      <c r="E683" s="20" t="str">
        <f>[2]自有船应收租金!I625</f>
        <v>2019.10.15-2019.10.30</v>
      </c>
      <c r="F683" s="34">
        <f>[2]自有船应收租金!V625</f>
        <v>60650</v>
      </c>
      <c r="G683" s="20" t="str">
        <f>[2]自有船应收租金!AA625</f>
        <v>已收</v>
      </c>
      <c r="H683" s="20">
        <f>IF([2]自有船应收租金!AB625="","",[2]自有船应收租金!AB625)</f>
        <v>42</v>
      </c>
      <c r="I683" s="29" t="str">
        <f>[2]自有船应收租金!Y625</f>
        <v>2019.10.11</v>
      </c>
    </row>
    <row r="684" spans="2:9" s="19" customFormat="1" ht="12" customHeight="1">
      <c r="B684" s="20" t="str">
        <f>[2]自有船应收租金!B626</f>
        <v>Heung-A Manila</v>
      </c>
      <c r="C684" s="20" t="str">
        <f>[2]自有船应收租金!C626</f>
        <v>SCP</v>
      </c>
      <c r="D684" s="20" t="str">
        <f>[2]自有船应收租金!F626</f>
        <v>第20期</v>
      </c>
      <c r="E684" s="20" t="str">
        <f>[2]自有船应收租金!I626</f>
        <v>2019.10.15-2019.10.30</v>
      </c>
      <c r="F684" s="34">
        <f>[2]自有船应收租金!V626</f>
        <v>45425.385273972599</v>
      </c>
      <c r="G684" s="20" t="str">
        <f>[2]自有船应收租金!AA626</f>
        <v>已收</v>
      </c>
      <c r="H684" s="20">
        <f>IF([2]自有船应收租金!AB626="","",[2]自有船应收租金!AB626)</f>
        <v>43</v>
      </c>
      <c r="I684" s="29" t="str">
        <f>[2]自有船应收租金!Y626</f>
        <v>2019.10.15</v>
      </c>
    </row>
    <row r="685" spans="2:9" s="19" customFormat="1" ht="12" customHeight="1">
      <c r="B685" s="20" t="str">
        <f>[2]自有船应收租金!B627</f>
        <v>ACACIA LIBRA</v>
      </c>
      <c r="C685" s="20" t="str">
        <f>[2]自有船应收租金!C627</f>
        <v>ONE</v>
      </c>
      <c r="D685" s="20" t="str">
        <f>[2]自有船应收租金!F627</f>
        <v>第04期</v>
      </c>
      <c r="E685" s="20" t="str">
        <f>[2]自有船应收租金!I627</f>
        <v>2019.10.15-2019.10.30</v>
      </c>
      <c r="F685" s="34">
        <f>[2]自有船应收租金!V627</f>
        <v>100789.10616438356</v>
      </c>
      <c r="G685" s="20" t="str">
        <f>[2]自有船应收租金!AA627</f>
        <v>未收</v>
      </c>
      <c r="H685" s="20" t="e">
        <f>IF([2]自有船应收租金!AB627="","",[2]自有船应收租金!AB627)</f>
        <v>#REF!</v>
      </c>
      <c r="I685" s="29" t="e">
        <f>[2]自有船应收租金!Y627</f>
        <v>#REF!</v>
      </c>
    </row>
    <row r="686" spans="2:9" s="19" customFormat="1" ht="12" customHeight="1">
      <c r="B686" s="20" t="str">
        <f>[2]自有船应收租金!B628</f>
        <v>ACACIA VIRGO</v>
      </c>
      <c r="C686" s="20" t="str">
        <f>[2]自有船应收租金!C628</f>
        <v>Heung-A</v>
      </c>
      <c r="D686" s="20" t="str">
        <f>[2]自有船应收租金!F628</f>
        <v>第02期</v>
      </c>
      <c r="E686" s="20" t="str">
        <f>[2]自有船应收租金!I628</f>
        <v>2019.10.19-2019.11.03</v>
      </c>
      <c r="F686" s="34">
        <f>[2]自有船应收租金!V628</f>
        <v>100150</v>
      </c>
      <c r="G686" s="20" t="str">
        <f>[2]自有船应收租金!AA628</f>
        <v>已收</v>
      </c>
      <c r="H686" s="20">
        <f>IF([2]自有船应收租金!AB628="","",[2]自有船应收租金!AB628)</f>
        <v>45</v>
      </c>
      <c r="I686" s="29" t="str">
        <f>[2]自有船应收租金!Y628</f>
        <v>2019.10.30</v>
      </c>
    </row>
    <row r="687" spans="2:9" s="19" customFormat="1" ht="12" customHeight="1">
      <c r="B687" s="20" t="str">
        <f>[2]自有船应收租金!B629</f>
        <v>OPDR LISBOA</v>
      </c>
      <c r="C687" s="20" t="str">
        <f>[2]自有船应收租金!C629</f>
        <v>HEDE</v>
      </c>
      <c r="D687" s="20" t="str">
        <f>[2]自有船应收租金!F629</f>
        <v>第17期</v>
      </c>
      <c r="E687" s="20" t="str">
        <f>[2]自有船应收租金!I629</f>
        <v>2019.10.19-2019.11.03</v>
      </c>
      <c r="F687" s="34">
        <f>[2]自有船应收租金!V629</f>
        <v>76722</v>
      </c>
      <c r="G687" s="20" t="str">
        <f>[2]自有船应收租金!AA629</f>
        <v>已收</v>
      </c>
      <c r="H687" s="20">
        <f>IF([2]自有船应收租金!AB629="","",[2]自有船应收租金!AB629)</f>
        <v>44</v>
      </c>
      <c r="I687" s="29" t="str">
        <f>[2]自有船应收租金!Y629</f>
        <v>2019.10.25</v>
      </c>
    </row>
    <row r="688" spans="2:9" s="19" customFormat="1" ht="12" customHeight="1">
      <c r="B688" s="20" t="str">
        <f>[2]自有船应收租金!B630</f>
        <v>ACACIA HAWK</v>
      </c>
      <c r="C688" s="20" t="str">
        <f>[2]自有船应收租金!C630</f>
        <v>CMS</v>
      </c>
      <c r="D688" s="20" t="str">
        <f>[2]自有船应收租金!F630</f>
        <v>第43期</v>
      </c>
      <c r="E688" s="20" t="str">
        <f>[2]自有船应收租金!I630</f>
        <v>2019.10.20-2019.11.04</v>
      </c>
      <c r="F688" s="34">
        <f>[2]自有船应收租金!V630</f>
        <v>75542.465753424651</v>
      </c>
      <c r="G688" s="20" t="str">
        <f>[2]自有船应收租金!AA630</f>
        <v>已收</v>
      </c>
      <c r="H688" s="20">
        <f>IF([2]自有船应收租金!AB630="","",[2]自有船应收租金!AB630)</f>
        <v>43</v>
      </c>
      <c r="I688" s="29" t="str">
        <f>[2]自有船应收租金!Y630</f>
        <v>2019.10.18</v>
      </c>
    </row>
    <row r="689" spans="2:9" s="19" customFormat="1" ht="12" customHeight="1">
      <c r="B689" s="20" t="str">
        <f>[2]自有船应收租金!B631</f>
        <v>ACACIA MING</v>
      </c>
      <c r="C689" s="20" t="str">
        <f>[2]自有船应收租金!C631</f>
        <v>KMTC</v>
      </c>
      <c r="D689" s="20" t="str">
        <f>[2]自有船应收租金!F631</f>
        <v>第03期</v>
      </c>
      <c r="E689" s="20" t="str">
        <f>[2]自有船应收租金!I631</f>
        <v>2019.10.21-2019.11.05</v>
      </c>
      <c r="F689" s="34">
        <f>[2]自有船应收租金!V631</f>
        <v>74762.5</v>
      </c>
      <c r="G689" s="20" t="str">
        <f>[2]自有船应收租金!AA631</f>
        <v>已收</v>
      </c>
      <c r="H689" s="20">
        <f>IF([2]自有船应收租金!AB631="","",[2]自有船应收租金!AB631)</f>
        <v>44</v>
      </c>
      <c r="I689" s="29" t="str">
        <f>[2]自有船应收租金!Y631</f>
        <v>2019.10.21</v>
      </c>
    </row>
    <row r="690" spans="2:9" s="19" customFormat="1" ht="12" customHeight="1">
      <c r="B690" s="20" t="str">
        <f>[2]自有船应收租金!B632</f>
        <v>Heung-A Singapore</v>
      </c>
      <c r="C690" s="20" t="str">
        <f>[2]自有船应收租金!C632</f>
        <v>SNL</v>
      </c>
      <c r="D690" s="20" t="str">
        <f>[2]自有船应收租金!F632</f>
        <v>第01期</v>
      </c>
      <c r="E690" s="20" t="str">
        <f>[2]自有船应收租金!I632</f>
        <v>2019.10.22-2019.11.06</v>
      </c>
      <c r="F690" s="34">
        <f>[2]自有船应收租金!V632</f>
        <v>79825</v>
      </c>
      <c r="G690" s="20" t="str">
        <f>[2]自有船应收租金!AA632</f>
        <v>已收</v>
      </c>
      <c r="H690" s="20">
        <f>IF([2]自有船应收租金!AB632="","",[2]自有船应收租金!AB632)</f>
        <v>45</v>
      </c>
      <c r="I690" s="29" t="str">
        <f>[2]自有船应收租金!Y632</f>
        <v>2019.10.31</v>
      </c>
    </row>
    <row r="691" spans="2:9" s="19" customFormat="1" ht="12" customHeight="1">
      <c r="B691" s="20" t="str">
        <f>[2]自有船应收租金!B633</f>
        <v>ACACIA ARIES</v>
      </c>
      <c r="C691" s="20" t="str">
        <f>[2]自有船应收租金!C633</f>
        <v>STM</v>
      </c>
      <c r="D691" s="20" t="str">
        <f>[2]自有船应收租金!F633</f>
        <v>第20期</v>
      </c>
      <c r="E691" s="20" t="str">
        <f>[2]自有船应收租金!I633</f>
        <v>2019.10.22-2019.11.06</v>
      </c>
      <c r="F691" s="34">
        <f>[2]自有船应收租金!V633</f>
        <v>60392.27</v>
      </c>
      <c r="G691" s="20" t="str">
        <f>[2]自有船应收租金!AA633</f>
        <v>已收</v>
      </c>
      <c r="H691" s="20">
        <f>IF([2]自有船应收租金!AB633="","",[2]自有船应收租金!AB633)</f>
        <v>44</v>
      </c>
      <c r="I691" s="29" t="str">
        <f>[2]自有船应收租金!Y633</f>
        <v>2019.10.24</v>
      </c>
    </row>
    <row r="692" spans="2:9" s="19" customFormat="1" ht="12" customHeight="1">
      <c r="B692" s="20" t="str">
        <f>[2]自有船应收租金!B634</f>
        <v>ACACIA MAKOTO</v>
      </c>
      <c r="C692" s="20" t="str">
        <f>[2]自有船应收租金!C634</f>
        <v>STM</v>
      </c>
      <c r="D692" s="20" t="str">
        <f>[2]自有船应收租金!F634</f>
        <v>第33期</v>
      </c>
      <c r="E692" s="20" t="str">
        <f>[2]自有船应收租金!I634</f>
        <v>2019.10.22-2019.11.06</v>
      </c>
      <c r="F692" s="34">
        <f>[2]自有船应收租金!V634</f>
        <v>91200</v>
      </c>
      <c r="G692" s="20" t="str">
        <f>[2]自有船应收租金!AA634</f>
        <v>已收</v>
      </c>
      <c r="H692" s="20">
        <f>IF([2]自有船应收租金!AB634="","",[2]自有船应收租金!AB634)</f>
        <v>44</v>
      </c>
      <c r="I692" s="29" t="str">
        <f>[2]自有船应收租金!Y634</f>
        <v>2019.10.24</v>
      </c>
    </row>
    <row r="693" spans="2:9" s="19" customFormat="1" ht="12" customHeight="1">
      <c r="B693" s="20" t="str">
        <f>[2]自有船应收租金!B635</f>
        <v>JRS CARINA</v>
      </c>
      <c r="C693" s="20" t="str">
        <f>[2]自有船应收租金!C635</f>
        <v>CCL</v>
      </c>
      <c r="D693" s="20" t="str">
        <f>[2]自有船应收租金!F635</f>
        <v>第33期</v>
      </c>
      <c r="E693" s="20" t="str">
        <f>[2]自有船应收租金!I635</f>
        <v>2019.10.23-2019.11.07</v>
      </c>
      <c r="F693" s="34">
        <f>[2]自有船应收租金!V635</f>
        <v>51103.741875</v>
      </c>
      <c r="G693" s="20" t="str">
        <f>[2]自有船应收租金!AA635</f>
        <v>已收</v>
      </c>
      <c r="H693" s="20">
        <f>IF([2]自有船应收租金!AB635="","",[2]自有船应收租金!AB635)</f>
        <v>44</v>
      </c>
      <c r="I693" s="29" t="str">
        <f>[2]自有船应收租金!Y635</f>
        <v>2019.10.25</v>
      </c>
    </row>
    <row r="694" spans="2:9" s="19" customFormat="1" ht="12" customHeight="1">
      <c r="B694" s="20" t="str">
        <f>[2]自有船应收租金!B636</f>
        <v>ACACIA LAN</v>
      </c>
      <c r="C694" s="20" t="str">
        <f>[2]自有船应收租金!C636</f>
        <v>Heung-A</v>
      </c>
      <c r="D694" s="20" t="str">
        <f>[2]自有船应收租金!F636</f>
        <v>prefinal</v>
      </c>
      <c r="E694" s="20" t="str">
        <f>[2]自有船应收租金!I636</f>
        <v>2019.10.25-2019.11.18</v>
      </c>
      <c r="F694" s="34">
        <f>[2]自有船应收租金!V636</f>
        <v>29772.95199999999</v>
      </c>
      <c r="G694" s="20" t="str">
        <f>[2]自有船应收租金!AA636</f>
        <v>已收</v>
      </c>
      <c r="H694" s="20">
        <f>IF([2]自有船应收租金!AB636="","",[2]自有船应收租金!AB636)</f>
        <v>5</v>
      </c>
      <c r="I694" s="29" t="str">
        <f>[2]自有船应收租金!Y636</f>
        <v>2020.01.22</v>
      </c>
    </row>
    <row r="695" spans="2:9" s="19" customFormat="1" ht="12" customHeight="1">
      <c r="B695" s="20" t="str">
        <f>[2]自有船应收租金!B637</f>
        <v xml:space="preserve">Heung-A Jakarta </v>
      </c>
      <c r="C695" s="20" t="str">
        <f>[2]自有船应收租金!C637</f>
        <v>Heung-A</v>
      </c>
      <c r="D695" s="20" t="str">
        <f>[2]自有船应收租金!F637</f>
        <v>第37期</v>
      </c>
      <c r="E695" s="20" t="str">
        <f>[2]自有船应收租金!I637</f>
        <v>2019.10.26-2019.11.10</v>
      </c>
      <c r="F695" s="34">
        <f>[2]自有船应收租金!V637</f>
        <v>80728.125</v>
      </c>
      <c r="G695" s="20" t="str">
        <f>[2]自有船应收租金!AA637</f>
        <v>已收</v>
      </c>
      <c r="H695" s="20">
        <f>IF([2]自有船应收租金!AB637="","",[2]自有船应收租金!AB637)</f>
        <v>47</v>
      </c>
      <c r="I695" s="29" t="str">
        <f>[2]自有船应收租金!Y637</f>
        <v>2019.11.12</v>
      </c>
    </row>
    <row r="696" spans="2:9" s="19" customFormat="1" ht="12" customHeight="1">
      <c r="B696" s="20" t="str">
        <f>[2]自有船应收租金!B638</f>
        <v>JRS CORVUS</v>
      </c>
      <c r="C696" s="20" t="str">
        <f>[2]自有船应收租金!C638</f>
        <v>STM</v>
      </c>
      <c r="D696" s="20" t="str">
        <f>[2]自有船应收租金!F638</f>
        <v>prefinal</v>
      </c>
      <c r="E696" s="20" t="str">
        <f>[2]自有船应收租金!I638</f>
        <v>2019.10.26-2019.11.10</v>
      </c>
      <c r="F696" s="34">
        <f>[2]自有船应收租金!V638</f>
        <v>176579.158</v>
      </c>
      <c r="G696" s="20" t="str">
        <f>[2]自有船应收租金!AA638</f>
        <v>已收</v>
      </c>
      <c r="H696" s="20">
        <f>IF([2]自有船应收租金!AB638="","",[2]自有船应收租金!AB638)</f>
        <v>48</v>
      </c>
      <c r="I696" s="29" t="str">
        <f>[2]自有船应收租金!Y638</f>
        <v>2019.11.21</v>
      </c>
    </row>
    <row r="697" spans="2:9" s="19" customFormat="1" ht="12" customHeight="1">
      <c r="B697" s="20" t="str">
        <f>[2]自有船应收租金!B639</f>
        <v>JRS CORVUS</v>
      </c>
      <c r="C697" s="20" t="str">
        <f>[2]自有船应收租金!C639</f>
        <v>STM</v>
      </c>
      <c r="D697" s="20" t="str">
        <f>[2]自有船应收租金!F639</f>
        <v>final</v>
      </c>
      <c r="E697" s="20" t="str">
        <f>[2]自有船应收租金!I639</f>
        <v>2019.10.26-2019.11.10</v>
      </c>
      <c r="F697" s="34">
        <f>[2]自有船应收租金!V639</f>
        <v>5000</v>
      </c>
      <c r="G697" s="20" t="str">
        <f>[2]自有船应收租金!AA639</f>
        <v>待收</v>
      </c>
      <c r="H697" s="20" t="e">
        <f>IF([2]自有船应收租金!AB639="","",[2]自有船应收租金!AB639)</f>
        <v>#REF!</v>
      </c>
      <c r="I697" s="29" t="e">
        <f>[2]自有船应收租金!Y639</f>
        <v>#REF!</v>
      </c>
    </row>
    <row r="698" spans="2:9" s="19" customFormat="1" ht="12" customHeight="1">
      <c r="B698" s="20" t="str">
        <f>[2]自有船应收租金!B640</f>
        <v>ACACIA LEO</v>
      </c>
      <c r="C698" s="20" t="str">
        <f>[2]自有船应收租金!C640</f>
        <v>TSL</v>
      </c>
      <c r="D698" s="20" t="str">
        <f>[2]自有船应收租金!F640</f>
        <v>第01期</v>
      </c>
      <c r="E698" s="20" t="str">
        <f>[2]自有船应收租金!I640</f>
        <v>2019.10.30-2019.11.06</v>
      </c>
      <c r="F698" s="34">
        <f>[2]自有船应收租金!V640</f>
        <v>38006.164383561641</v>
      </c>
      <c r="G698" s="20" t="str">
        <f>[2]自有船应收租金!AA640</f>
        <v>已收</v>
      </c>
      <c r="H698" s="20">
        <f>IF([2]自有船应收租金!AB640="","",[2]自有船应收租金!AB640)</f>
        <v>46</v>
      </c>
      <c r="I698" s="29" t="str">
        <f>[2]自有船应收租金!Y640</f>
        <v>2019.11.05</v>
      </c>
    </row>
    <row r="699" spans="2:9" s="19" customFormat="1" ht="12" customHeight="1">
      <c r="B699" s="20" t="str">
        <f>[2]自有船应收租金!B641</f>
        <v>ACACIA LEO</v>
      </c>
      <c r="C699" s="20" t="str">
        <f>[2]自有船应收租金!C641</f>
        <v>STM</v>
      </c>
      <c r="D699" s="20" t="str">
        <f>[2]自有船应收租金!F641</f>
        <v>final</v>
      </c>
      <c r="E699" s="20" t="str">
        <f>[2]自有船应收租金!I641</f>
        <v>2019.10.08-2019.10.29</v>
      </c>
      <c r="F699" s="34">
        <f>[2]自有船应收租金!V641</f>
        <v>5000</v>
      </c>
      <c r="G699" s="20" t="str">
        <f>[2]自有船应收租金!AA641</f>
        <v>待收</v>
      </c>
      <c r="H699" s="20" t="e">
        <f>IF([2]自有船应收租金!AB641="","",[2]自有船应收租金!AB641)</f>
        <v>#REF!</v>
      </c>
      <c r="I699" s="29" t="e">
        <f>[2]自有船应收租金!Y641</f>
        <v>#REF!</v>
      </c>
    </row>
    <row r="700" spans="2:9" s="19" customFormat="1" ht="12" customHeight="1">
      <c r="B700" s="20" t="str">
        <f>[2]自有船应收租金!B642</f>
        <v>ACACIA TAURUS</v>
      </c>
      <c r="C700" s="20" t="str">
        <f>[2]自有船应收租金!C642</f>
        <v>STM</v>
      </c>
      <c r="D700" s="20" t="str">
        <f>[2]自有船应收租金!F642</f>
        <v>第33期</v>
      </c>
      <c r="E700" s="20" t="str">
        <f>[2]自有船应收租金!I642</f>
        <v>2019.10.30-2019.11.14</v>
      </c>
      <c r="F700" s="34">
        <f>[2]自有船应收租金!V642</f>
        <v>60546.91</v>
      </c>
      <c r="G700" s="20" t="str">
        <f>[2]自有船应收租金!AA642</f>
        <v>已收</v>
      </c>
      <c r="H700" s="20">
        <f>IF([2]自有船应收租金!AB642="","",[2]自有船应收租金!AB642)</f>
        <v>44</v>
      </c>
      <c r="I700" s="29" t="str">
        <f>[2]自有船应收租金!Y642</f>
        <v>2019.10.24</v>
      </c>
    </row>
    <row r="701" spans="2:9" s="19" customFormat="1" ht="12" customHeight="1">
      <c r="B701" s="20" t="str">
        <f>[2]自有船应收租金!B643</f>
        <v>Heung-A Manila</v>
      </c>
      <c r="C701" s="20" t="str">
        <f>[2]自有船应收租金!C643</f>
        <v>SCP</v>
      </c>
      <c r="D701" s="20" t="str">
        <f>[2]自有船应收租金!F643</f>
        <v>第21期</v>
      </c>
      <c r="E701" s="20" t="str">
        <f>[2]自有船应收租金!I643</f>
        <v>2019.10.30-2019.11.14</v>
      </c>
      <c r="F701" s="34">
        <f>[2]自有船应收租金!V643</f>
        <v>2621.1252739725987</v>
      </c>
      <c r="G701" s="20" t="str">
        <f>[2]自有船应收租金!AA643</f>
        <v>已收</v>
      </c>
      <c r="H701" s="20">
        <f>IF([2]自有船应收租金!AB643="","",[2]自有船应收租金!AB643)</f>
        <v>49</v>
      </c>
      <c r="I701" s="29" t="str">
        <f>[2]自有船应收租金!Y643</f>
        <v>2019.11.25</v>
      </c>
    </row>
    <row r="702" spans="2:9" s="19" customFormat="1" ht="12" customHeight="1">
      <c r="B702" s="20" t="str">
        <f>[2]自有船应收租金!B644</f>
        <v>ACACIA LIBRA</v>
      </c>
      <c r="C702" s="20" t="str">
        <f>[2]自有船应收租金!C644</f>
        <v>ONE</v>
      </c>
      <c r="D702" s="20" t="str">
        <f>[2]自有船应收租金!F644</f>
        <v>prefinal</v>
      </c>
      <c r="E702" s="20" t="str">
        <f>[2]自有船应收租金!I644</f>
        <v>2019.10.30-2019.11.04</v>
      </c>
      <c r="F702" s="34">
        <f>[2]自有船应收租金!V644</f>
        <v>-273019.92273972603</v>
      </c>
      <c r="G702" s="20" t="str">
        <f>[2]自有船应收租金!AA644</f>
        <v>未收</v>
      </c>
      <c r="H702" s="20" t="e">
        <f>IF([2]自有船应收租金!AB644="","",[2]自有船应收租金!AB644)</f>
        <v>#REF!</v>
      </c>
      <c r="I702" s="29" t="e">
        <f>[2]自有船应收租金!Y644</f>
        <v>#REF!</v>
      </c>
    </row>
    <row r="703" spans="2:9" s="19" customFormat="1" ht="12" customHeight="1">
      <c r="B703" s="20" t="str">
        <f>[2]自有船应收租金!B645</f>
        <v>ACACIA LAN</v>
      </c>
      <c r="C703" s="20" t="str">
        <f>[2]自有船应收租金!C645</f>
        <v>Heung-A</v>
      </c>
      <c r="D703" s="20" t="str">
        <f>[2]自有船应收租金!F645</f>
        <v>final</v>
      </c>
      <c r="E703" s="20" t="str">
        <f>[2]自有船应收租金!I645</f>
        <v>2019.10.25-2019.11.18</v>
      </c>
      <c r="F703" s="34">
        <f>[2]自有船应收租金!V645</f>
        <v>5000</v>
      </c>
      <c r="G703" s="20" t="str">
        <f>[2]自有船应收租金!AA645</f>
        <v>待收</v>
      </c>
      <c r="H703" s="20" t="e">
        <f>IF([2]自有船应收租金!AB645="","",[2]自有船应收租金!AB645)</f>
        <v>#REF!</v>
      </c>
      <c r="I703" s="29" t="e">
        <f>[2]自有船应收租金!Y645</f>
        <v>#REF!</v>
      </c>
    </row>
    <row r="704" spans="2:9" s="19" customFormat="1" ht="12" customHeight="1">
      <c r="B704" s="20" t="str">
        <f>[2]自有船应收租金!B646</f>
        <v>ACACIA VIRGO</v>
      </c>
      <c r="C704" s="20" t="str">
        <f>[2]自有船应收租金!C646</f>
        <v>Heung-A</v>
      </c>
      <c r="D704" s="20" t="str">
        <f>[2]自有船应收租金!F646</f>
        <v>第03期</v>
      </c>
      <c r="E704" s="20" t="str">
        <f>[2]自有船应收租金!I646</f>
        <v>2019.11.03-2019.11.18</v>
      </c>
      <c r="F704" s="34">
        <f>[2]自有船应收租金!V646</f>
        <v>100150</v>
      </c>
      <c r="G704" s="20" t="str">
        <f>[2]自有船应收租金!AA646</f>
        <v>已收</v>
      </c>
      <c r="H704" s="20">
        <f>IF([2]自有船应收租金!AB646="","",[2]自有船应收租金!AB646)</f>
        <v>49</v>
      </c>
      <c r="I704" s="29" t="str">
        <f>[2]自有船应收租金!Y646</f>
        <v>2019.11.26</v>
      </c>
    </row>
    <row r="705" spans="2:9" s="19" customFormat="1" ht="12" customHeight="1">
      <c r="B705" s="20" t="str">
        <f>[2]自有船应收租金!B647</f>
        <v>OPDR LISBOA</v>
      </c>
      <c r="C705" s="20" t="str">
        <f>[2]自有船应收租金!C647</f>
        <v>HEDE</v>
      </c>
      <c r="D705" s="20" t="str">
        <f>[2]自有船应收租金!F647</f>
        <v>prefinal</v>
      </c>
      <c r="E705" s="20" t="str">
        <f>[2]自有船应收租金!I647</f>
        <v>2019.11.03-2019.12.02</v>
      </c>
      <c r="F705" s="34">
        <f>[2]自有船应收租金!V647</f>
        <v>31579</v>
      </c>
      <c r="G705" s="20" t="str">
        <f>[2]自有船应收租金!AA647</f>
        <v>已收</v>
      </c>
      <c r="H705" s="20">
        <f>IF([2]自有船应收租金!AB647="","",[2]自有船应收租金!AB647)</f>
        <v>46</v>
      </c>
      <c r="I705" s="29" t="str">
        <f>[2]自有船应收租金!Y647</f>
        <v>2019.11.07</v>
      </c>
    </row>
    <row r="706" spans="2:9" s="19" customFormat="1" ht="12" customHeight="1">
      <c r="B706" s="20" t="str">
        <f>[2]自有船应收租金!B648</f>
        <v>ACACIA HAWK</v>
      </c>
      <c r="C706" s="20" t="str">
        <f>[2]自有船应收租金!C648</f>
        <v>CMS</v>
      </c>
      <c r="D706" s="20" t="str">
        <f>[2]自有船应收租金!F648</f>
        <v>第44期</v>
      </c>
      <c r="E706" s="20" t="str">
        <f>[2]自有船应收租金!I648</f>
        <v>2019.11.04-2019.11.19</v>
      </c>
      <c r="F706" s="34">
        <f>[2]自有船应收租金!V648</f>
        <v>75542.465753424651</v>
      </c>
      <c r="G706" s="20" t="str">
        <f>[2]自有船应收租金!AA648</f>
        <v>已收</v>
      </c>
      <c r="H706" s="20">
        <f>IF([2]自有船应收租金!AB648="","",[2]自有船应收租金!AB648)</f>
        <v>45</v>
      </c>
      <c r="I706" s="29" t="str">
        <f>[2]自有船应收租金!Y648</f>
        <v>2019.11.01</v>
      </c>
    </row>
    <row r="707" spans="2:9" s="19" customFormat="1" ht="12" customHeight="1">
      <c r="B707" s="20" t="str">
        <f>[2]自有船应收租金!B649</f>
        <v>ACACIA LEO</v>
      </c>
      <c r="C707" s="20" t="str">
        <f>[2]自有船应收租金!C649</f>
        <v>TSL</v>
      </c>
      <c r="D707" s="20" t="str">
        <f>[2]自有船应收租金!F649</f>
        <v>第02期</v>
      </c>
      <c r="E707" s="20" t="str">
        <f>[2]自有船应收租金!I649</f>
        <v>2019.11.06-2019.11.13</v>
      </c>
      <c r="F707" s="34">
        <f>[2]自有船应收租金!V649</f>
        <v>38006.164383561641</v>
      </c>
      <c r="G707" s="20" t="str">
        <f>[2]自有船应收租金!AA649</f>
        <v>已收</v>
      </c>
      <c r="H707" s="20">
        <f>IF([2]自有船应收租金!AB649="","",[2]自有船应收租金!AB649)</f>
        <v>46</v>
      </c>
      <c r="I707" s="29" t="str">
        <f>[2]自有船应收租金!Y649</f>
        <v>2019.11.05</v>
      </c>
    </row>
    <row r="708" spans="2:9" s="19" customFormat="1" ht="12" customHeight="1">
      <c r="B708" s="20" t="str">
        <f>[2]自有船应收租金!B650</f>
        <v>ACACIA MING</v>
      </c>
      <c r="C708" s="20" t="str">
        <f>[2]自有船应收租金!C650</f>
        <v>KMTC</v>
      </c>
      <c r="D708" s="20" t="str">
        <f>[2]自有船应收租金!F650</f>
        <v>第04期</v>
      </c>
      <c r="E708" s="20" t="str">
        <f>[2]自有船应收租金!I650</f>
        <v>2019.11.05-2019.11.20</v>
      </c>
      <c r="F708" s="34">
        <f>[2]自有船应收租金!V650</f>
        <v>74762.5</v>
      </c>
      <c r="G708" s="20" t="str">
        <f>[2]自有船应收租金!AA650</f>
        <v>已收</v>
      </c>
      <c r="H708" s="20">
        <f>IF([2]自有船应收租金!AB650="","",[2]自有船应收租金!AB650)</f>
        <v>45</v>
      </c>
      <c r="I708" s="29" t="str">
        <f>[2]自有船应收租金!Y650</f>
        <v>2019.11.01</v>
      </c>
    </row>
    <row r="709" spans="2:9" s="19" customFormat="1" ht="12" customHeight="1">
      <c r="B709" s="20" t="str">
        <f>[2]自有船应收租金!B651</f>
        <v>Heung-A Singapore</v>
      </c>
      <c r="C709" s="20" t="str">
        <f>[2]自有船应收租金!C651</f>
        <v>SNL</v>
      </c>
      <c r="D709" s="20" t="str">
        <f>[2]自有船应收租金!F651</f>
        <v>第02期</v>
      </c>
      <c r="E709" s="20" t="str">
        <f>[2]自有船应收租金!I651</f>
        <v>2019.11.06-2019.11.21</v>
      </c>
      <c r="F709" s="34">
        <f>[2]自有船应收租金!V651</f>
        <v>213789.69690000001</v>
      </c>
      <c r="G709" s="20" t="str">
        <f>[2]自有船应收租金!AA651</f>
        <v>已收</v>
      </c>
      <c r="H709" s="20">
        <f>IF([2]自有船应收租金!AB651="","",[2]自有船应收租金!AB651)</f>
        <v>46</v>
      </c>
      <c r="I709" s="29" t="str">
        <f>[2]自有船应收租金!Y651</f>
        <v>2019.11.06</v>
      </c>
    </row>
    <row r="710" spans="2:9" s="19" customFormat="1" ht="12" customHeight="1">
      <c r="B710" s="20" t="str">
        <f>[2]自有船应收租金!B652</f>
        <v>ACACIA ARIES</v>
      </c>
      <c r="C710" s="20" t="str">
        <f>[2]自有船应收租金!C652</f>
        <v>STM</v>
      </c>
      <c r="D710" s="20" t="str">
        <f>[2]自有船应收租金!F652</f>
        <v>第21期</v>
      </c>
      <c r="E710" s="20" t="str">
        <f>[2]自有船应收租金!I652</f>
        <v>2019.11.06-2019.11.21</v>
      </c>
      <c r="F710" s="34">
        <f>[2]自有船应收租金!V652</f>
        <v>60650</v>
      </c>
      <c r="G710" s="20" t="str">
        <f>[2]自有船应收租金!AA652</f>
        <v>已收</v>
      </c>
      <c r="H710" s="20">
        <f>IF([2]自有船应收租金!AB652="","",[2]自有船应收租金!AB652)</f>
        <v>46</v>
      </c>
      <c r="I710" s="29" t="str">
        <f>[2]自有船应收租金!Y652</f>
        <v>2019.11.07</v>
      </c>
    </row>
    <row r="711" spans="2:9" s="19" customFormat="1" ht="12" customHeight="1">
      <c r="B711" s="20" t="str">
        <f>[2]自有船应收租金!B653</f>
        <v>ACACIA MAKOTO</v>
      </c>
      <c r="C711" s="20" t="str">
        <f>[2]自有船应收租金!C653</f>
        <v>STM</v>
      </c>
      <c r="D711" s="20" t="str">
        <f>[2]自有船应收租金!F653</f>
        <v>第34期</v>
      </c>
      <c r="E711" s="20" t="str">
        <f>[2]自有船应收租金!I653</f>
        <v>2019.11.06-2019.11.21</v>
      </c>
      <c r="F711" s="34">
        <f>[2]自有船应收租金!V653</f>
        <v>89752.14</v>
      </c>
      <c r="G711" s="20" t="str">
        <f>[2]自有船应收租金!AA653</f>
        <v>已收</v>
      </c>
      <c r="H711" s="20">
        <f>IF([2]自有船应收租金!AB653="","",[2]自有船应收租金!AB653)</f>
        <v>46</v>
      </c>
      <c r="I711" s="29" t="str">
        <f>[2]自有船应收租金!Y653</f>
        <v>2019.11.07</v>
      </c>
    </row>
    <row r="712" spans="2:9" s="19" customFormat="1" ht="12" customHeight="1">
      <c r="B712" s="20" t="str">
        <f>[2]自有船应收租金!B654</f>
        <v>JRS CARINA</v>
      </c>
      <c r="C712" s="20" t="str">
        <f>[2]自有船应收租金!C654</f>
        <v>CCL</v>
      </c>
      <c r="D712" s="20" t="str">
        <f>[2]自有船应收租金!F654</f>
        <v>第34期</v>
      </c>
      <c r="E712" s="20" t="str">
        <f>[2]自有船应收租金!I654</f>
        <v>2019.11.07-2019.11.22</v>
      </c>
      <c r="F712" s="34">
        <f>[2]自有船应收租金!V654</f>
        <v>70600</v>
      </c>
      <c r="G712" s="20" t="str">
        <f>[2]自有船应收租金!AA654</f>
        <v>已收</v>
      </c>
      <c r="H712" s="20">
        <f>IF([2]自有船应收租金!AB654="","",[2]自有船应收租金!AB654)</f>
        <v>47</v>
      </c>
      <c r="I712" s="29" t="str">
        <f>[2]自有船应收租金!Y654</f>
        <v>2019.11.11</v>
      </c>
    </row>
    <row r="713" spans="2:9" s="19" customFormat="1" ht="12" customHeight="1">
      <c r="B713" s="20" t="str">
        <f>[2]自有船应收租金!B655</f>
        <v>ACACIA LIBRA</v>
      </c>
      <c r="C713" s="20" t="str">
        <f>[2]自有船应收租金!C655</f>
        <v>STM</v>
      </c>
      <c r="D713" s="20" t="str">
        <f>[2]自有船应收租金!F655</f>
        <v>第01期</v>
      </c>
      <c r="E713" s="20" t="str">
        <f>[2]自有船应收租金!I655</f>
        <v>2019.11.08-2019.11.16</v>
      </c>
      <c r="F713" s="34">
        <f>[2]自有船应收租金!V655</f>
        <v>113116.0146666667</v>
      </c>
      <c r="G713" s="20" t="str">
        <f>[2]自有船应收租金!AA655</f>
        <v>已收</v>
      </c>
      <c r="H713" s="20">
        <f>IF([2]自有船应收租金!AB655="","",[2]自有船应收租金!AB655)</f>
        <v>52</v>
      </c>
      <c r="I713" s="29" t="str">
        <f>[2]自有船应收租金!Y655</f>
        <v>2019.12.19</v>
      </c>
    </row>
    <row r="714" spans="2:9" s="19" customFormat="1" ht="12" customHeight="1">
      <c r="B714" s="20" t="str">
        <f>[2]自有船应收租金!B656</f>
        <v>ACACIA LIBRA</v>
      </c>
      <c r="C714" s="20" t="str">
        <f>[2]自有船应收租金!C656</f>
        <v>STM</v>
      </c>
      <c r="D714" s="20" t="str">
        <f>[2]自有船应收租金!F656</f>
        <v>final</v>
      </c>
      <c r="E714" s="20" t="str">
        <f>[2]自有船应收租金!I656</f>
        <v>2019.11.08-2019.11.16</v>
      </c>
      <c r="F714" s="34">
        <f>[2]自有船应收租金!V656</f>
        <v>5000</v>
      </c>
      <c r="G714" s="20" t="str">
        <f>[2]自有船应收租金!AA656</f>
        <v>待收</v>
      </c>
      <c r="H714" s="20" t="e">
        <f>IF([2]自有船应收租金!AB656="","",[2]自有船应收租金!AB656)</f>
        <v>#REF!</v>
      </c>
      <c r="I714" s="29" t="e">
        <f>[2]自有船应收租金!Y656</f>
        <v>#REF!</v>
      </c>
    </row>
    <row r="715" spans="2:9" s="19" customFormat="1" ht="12" customHeight="1">
      <c r="B715" s="20" t="str">
        <f>[2]自有船应收租金!B657</f>
        <v xml:space="preserve">Heung-A Jakarta </v>
      </c>
      <c r="C715" s="20" t="str">
        <f>[2]自有船应收租金!C657</f>
        <v>Heung-A</v>
      </c>
      <c r="D715" s="20" t="str">
        <f>[2]自有船应收租金!F657</f>
        <v>第38期</v>
      </c>
      <c r="E715" s="20" t="str">
        <f>[2]自有船应收租金!I657</f>
        <v>2019.11.10-2019.11.25</v>
      </c>
      <c r="F715" s="34">
        <f>[2]自有船应收租金!V657</f>
        <v>80728.125</v>
      </c>
      <c r="G715" s="20" t="str">
        <f>[2]自有船应收租金!AA657</f>
        <v>已收</v>
      </c>
      <c r="H715" s="20">
        <f>IF([2]自有船应收租金!AB657="","",[2]自有船应收租金!AB657)</f>
        <v>49</v>
      </c>
      <c r="I715" s="29" t="str">
        <f>[2]自有船应收租金!Y657</f>
        <v>2019.11.29</v>
      </c>
    </row>
    <row r="716" spans="2:9" s="19" customFormat="1" ht="12" customHeight="1">
      <c r="B716" s="20" t="str">
        <f>[2]自有船应收租金!B658</f>
        <v>JRS CORVUS</v>
      </c>
      <c r="C716" s="20" t="str">
        <f>[2]自有船应收租金!C658</f>
        <v>HEDE</v>
      </c>
      <c r="D716" s="20" t="str">
        <f>[2]自有船应收租金!F658</f>
        <v>第01期</v>
      </c>
      <c r="E716" s="20" t="str">
        <f>[2]自有船应收租金!I658</f>
        <v>2019.11.12-2019.11.27</v>
      </c>
      <c r="F716" s="34">
        <f>[2]自有船应收租金!V658</f>
        <v>75600</v>
      </c>
      <c r="G716" s="20" t="str">
        <f>[2]自有船应收租金!AA658</f>
        <v>已收</v>
      </c>
      <c r="H716" s="20">
        <f>IF([2]自有船应收租金!AB658="","",[2]自有船应收租金!AB658)</f>
        <v>47</v>
      </c>
      <c r="I716" s="29" t="str">
        <f>[2]自有船应收租金!Y658</f>
        <v>2019.11.15</v>
      </c>
    </row>
    <row r="717" spans="2:9" s="19" customFormat="1" ht="12" customHeight="1">
      <c r="B717" s="20" t="str">
        <f>[2]自有船应收租金!B659</f>
        <v>ACACIA LEO</v>
      </c>
      <c r="C717" s="20" t="str">
        <f>[2]自有船应收租金!C659</f>
        <v>TSL</v>
      </c>
      <c r="D717" s="20" t="str">
        <f>[2]自有船应收租金!F659</f>
        <v>prefinal</v>
      </c>
      <c r="E717" s="20" t="str">
        <f>[2]自有船应收租金!I659</f>
        <v>2019.11.13-2019.11.23</v>
      </c>
      <c r="F717" s="34">
        <f>[2]自有船应收租金!V659</f>
        <v>142366.95753424658</v>
      </c>
      <c r="G717" s="20" t="str">
        <f>[2]自有船应收租金!AA659</f>
        <v>已收</v>
      </c>
      <c r="H717" s="20">
        <f>IF([2]自有船应收租金!AB659="","",[2]自有船应收租金!AB659)</f>
        <v>2</v>
      </c>
      <c r="I717" s="29" t="str">
        <f>[2]自有船应收租金!Y659</f>
        <v>2020.01.02</v>
      </c>
    </row>
    <row r="718" spans="2:9" s="19" customFormat="1" ht="12" customHeight="1">
      <c r="B718" s="20" t="str">
        <f>[2]自有船应收租金!B660</f>
        <v>ACACIA TAURUS</v>
      </c>
      <c r="C718" s="20" t="str">
        <f>[2]自有船应收租金!C660</f>
        <v>STM</v>
      </c>
      <c r="D718" s="20" t="str">
        <f>[2]自有船应收租金!F660</f>
        <v>第34期</v>
      </c>
      <c r="E718" s="20" t="str">
        <f>[2]自有船应收租金!I660</f>
        <v>2019.11.14-2019.11.29</v>
      </c>
      <c r="F718" s="34">
        <f>[2]自有船应收租金!V660</f>
        <v>60650</v>
      </c>
      <c r="G718" s="20" t="str">
        <f>[2]自有船应收租金!AA660</f>
        <v>已收</v>
      </c>
      <c r="H718" s="20">
        <f>IF([2]自有船应收租金!AB660="","",[2]自有船应收租金!AB660)</f>
        <v>47</v>
      </c>
      <c r="I718" s="29" t="str">
        <f>[2]自有船应收租金!Y660</f>
        <v>2019.11.13</v>
      </c>
    </row>
    <row r="719" spans="2:9" s="19" customFormat="1" ht="12" customHeight="1">
      <c r="B719" s="20" t="str">
        <f>[2]自有船应收租金!B661</f>
        <v>Heung-A Manila</v>
      </c>
      <c r="C719" s="20" t="str">
        <f>[2]自有船应收租金!C661</f>
        <v>SCP</v>
      </c>
      <c r="D719" s="20" t="str">
        <f>[2]自有船应收租金!F661</f>
        <v>第22期</v>
      </c>
      <c r="E719" s="20" t="str">
        <f>[2]自有船应收租金!I661</f>
        <v>2019.11.14-2019.11.29</v>
      </c>
      <c r="F719" s="34">
        <f>[2]自有船应收租金!V661</f>
        <v>123121.8052739726</v>
      </c>
      <c r="G719" s="20" t="str">
        <f>[2]自有船应收租金!AA661</f>
        <v>已收</v>
      </c>
      <c r="H719" s="20">
        <f>IF([2]自有船应收租金!AB661="","",[2]自有船应收租金!AB661)</f>
        <v>49</v>
      </c>
      <c r="I719" s="29" t="str">
        <f>[2]自有船应收租金!Y661</f>
        <v>2019.11.25</v>
      </c>
    </row>
    <row r="720" spans="2:9" s="19" customFormat="1" ht="12" customHeight="1">
      <c r="B720" s="20" t="str">
        <f>[2]自有船应收租金!B662</f>
        <v>ACACIA LIBRA</v>
      </c>
      <c r="C720" s="20" t="str">
        <f>[2]自有船应收租金!C662</f>
        <v>SKR</v>
      </c>
      <c r="D720" s="20" t="str">
        <f>[2]自有船应收租金!F662</f>
        <v>第01期</v>
      </c>
      <c r="E720" s="20" t="str">
        <f>[2]自有船应收租金!I662</f>
        <v>2019.11.17-2019.12.02</v>
      </c>
      <c r="F720" s="34">
        <f>[2]自有船应收租金!V662</f>
        <v>104239.72602739726</v>
      </c>
      <c r="G720" s="20" t="str">
        <f>[2]自有船应收租金!AA662</f>
        <v>已收</v>
      </c>
      <c r="H720" s="20">
        <f>IF([2]自有船应收租金!AB662="","",[2]自有船应收租金!AB662)</f>
        <v>48</v>
      </c>
      <c r="I720" s="29" t="str">
        <f>[2]自有船应收租金!Y662</f>
        <v>2019.11.18</v>
      </c>
    </row>
    <row r="721" spans="2:9" s="19" customFormat="1" ht="12" customHeight="1">
      <c r="B721" s="20" t="str">
        <f>[2]自有船应收租金!B663</f>
        <v>ACACIA VIRGO</v>
      </c>
      <c r="C721" s="20" t="str">
        <f>[2]自有船应收租金!C663</f>
        <v>Heung-A</v>
      </c>
      <c r="D721" s="20" t="str">
        <f>[2]自有船应收租金!F663</f>
        <v>第04期</v>
      </c>
      <c r="E721" s="20" t="str">
        <f>[2]自有船应收租金!I663</f>
        <v>2019.11.18-2019.12.03</v>
      </c>
      <c r="F721" s="34">
        <f>[2]自有船应收租金!V663</f>
        <v>100150</v>
      </c>
      <c r="G721" s="20" t="str">
        <f>[2]自有船应收租金!AA663</f>
        <v>已收</v>
      </c>
      <c r="H721" s="20">
        <f>IF([2]自有船应收租金!AB663="","",[2]自有船应收租金!AB663)</f>
        <v>50</v>
      </c>
      <c r="I721" s="29" t="str">
        <f>[2]自有船应收租金!Y663</f>
        <v>2019.12.05</v>
      </c>
    </row>
    <row r="722" spans="2:9" s="19" customFormat="1" ht="12" customHeight="1">
      <c r="B722" s="20" t="str">
        <f>[2]自有船应收租金!B664</f>
        <v>ACACIA HAWK</v>
      </c>
      <c r="C722" s="20" t="str">
        <f>[2]自有船应收租金!C664</f>
        <v>CMS</v>
      </c>
      <c r="D722" s="20" t="str">
        <f>[2]自有船应收租金!F664</f>
        <v>第45期</v>
      </c>
      <c r="E722" s="20" t="str">
        <f>[2]自有船应收租金!I664</f>
        <v>2019.11.19-2019.12.04</v>
      </c>
      <c r="F722" s="34">
        <f>[2]自有船应收租金!V664</f>
        <v>72250.145753424644</v>
      </c>
      <c r="G722" s="20" t="str">
        <f>[2]自有船应收租金!AA664</f>
        <v>已收</v>
      </c>
      <c r="H722" s="20">
        <f>IF([2]自有船应收租金!AB664="","",[2]自有船应收租金!AB664)</f>
        <v>48</v>
      </c>
      <c r="I722" s="29" t="str">
        <f>[2]自有船应收租金!Y664</f>
        <v>2019.11.21</v>
      </c>
    </row>
    <row r="723" spans="2:9" s="19" customFormat="1" ht="12" customHeight="1">
      <c r="B723" s="20" t="str">
        <f>[2]自有船应收租金!B665</f>
        <v>ACACIA MING</v>
      </c>
      <c r="C723" s="20" t="str">
        <f>[2]自有船应收租金!C665</f>
        <v>KMTC</v>
      </c>
      <c r="D723" s="20" t="str">
        <f>[2]自有船应收租金!F665</f>
        <v>第05期</v>
      </c>
      <c r="E723" s="20" t="str">
        <f>[2]自有船应收租金!I665</f>
        <v>2019.11.20-2019.12.05</v>
      </c>
      <c r="F723" s="34">
        <f>[2]自有船应收租金!V665</f>
        <v>74762.5</v>
      </c>
      <c r="G723" s="20" t="str">
        <f>[2]自有船应收租金!AA665</f>
        <v>已收</v>
      </c>
      <c r="H723" s="20">
        <f>IF([2]自有船应收租金!AB665="","",[2]自有船应收租金!AB665)</f>
        <v>47</v>
      </c>
      <c r="I723" s="29" t="str">
        <f>[2]自有船应收租金!Y665</f>
        <v>2019.11.15</v>
      </c>
    </row>
    <row r="724" spans="2:9" s="19" customFormat="1" ht="12" customHeight="1">
      <c r="B724" s="20" t="str">
        <f>[2]自有船应收租金!B666</f>
        <v>Heung-A Singapore</v>
      </c>
      <c r="C724" s="20" t="str">
        <f>[2]自有船应收租金!C666</f>
        <v>SNL</v>
      </c>
      <c r="D724" s="20" t="str">
        <f>[2]自有船应收租金!F666</f>
        <v>第03期</v>
      </c>
      <c r="E724" s="20" t="str">
        <f>[2]自有船应收租金!I666</f>
        <v>2019.11.21-2019.12.06</v>
      </c>
      <c r="F724" s="34">
        <f>[2]自有船应收租金!V666</f>
        <v>79825</v>
      </c>
      <c r="G724" s="20" t="str">
        <f>[2]自有船应收租金!AA666</f>
        <v>已收</v>
      </c>
      <c r="H724" s="20">
        <f>IF([2]自有船应收租金!AB666="","",[2]自有船应收租金!AB666)</f>
        <v>48</v>
      </c>
      <c r="I724" s="29" t="str">
        <f>[2]自有船应收租金!Y666</f>
        <v>2019.11.20</v>
      </c>
    </row>
    <row r="725" spans="2:9" s="19" customFormat="1" ht="12" customHeight="1">
      <c r="B725" s="20" t="str">
        <f>[2]自有船应收租金!B667</f>
        <v>ACACIA ARIES</v>
      </c>
      <c r="C725" s="20" t="str">
        <f>[2]自有船应收租金!C667</f>
        <v>STM</v>
      </c>
      <c r="D725" s="20" t="str">
        <f>[2]自有船应收租金!F667</f>
        <v>第22期</v>
      </c>
      <c r="E725" s="20" t="str">
        <f>[2]自有船应收租金!I667</f>
        <v>2019.11.21-2019.12.06</v>
      </c>
      <c r="F725" s="34">
        <f>[2]自有船应收租金!V667</f>
        <v>60278.68</v>
      </c>
      <c r="G725" s="20" t="str">
        <f>[2]自有船应收租金!AA667</f>
        <v>已收</v>
      </c>
      <c r="H725" s="20">
        <f>IF([2]自有船应收租金!AB667="","",[2]自有船应收租金!AB667)</f>
        <v>48</v>
      </c>
      <c r="I725" s="29" t="str">
        <f>[2]自有船应收租金!Y667</f>
        <v>2019.11.21</v>
      </c>
    </row>
    <row r="726" spans="2:9" s="19" customFormat="1" ht="12" customHeight="1">
      <c r="B726" s="20" t="str">
        <f>[2]自有船应收租金!B668</f>
        <v>ACACIA MAKOTO</v>
      </c>
      <c r="C726" s="20" t="str">
        <f>[2]自有船应收租金!C668</f>
        <v>STM</v>
      </c>
      <c r="D726" s="20" t="str">
        <f>[2]自有船应收租金!F668</f>
        <v>第35期</v>
      </c>
      <c r="E726" s="20" t="str">
        <f>[2]自有船应收租金!I668</f>
        <v>2019.11.21-2019.12.06</v>
      </c>
      <c r="F726" s="34">
        <f>[2]自有船应收租金!V668</f>
        <v>89688.13</v>
      </c>
      <c r="G726" s="20" t="str">
        <f>[2]自有船应收租金!AA668</f>
        <v>已收</v>
      </c>
      <c r="H726" s="20">
        <f>IF([2]自有船应收租金!AB668="","",[2]自有船应收租金!AB668)</f>
        <v>48</v>
      </c>
      <c r="I726" s="29" t="str">
        <f>[2]自有船应收租金!Y668</f>
        <v>2019.11.21</v>
      </c>
    </row>
    <row r="727" spans="2:9" s="19" customFormat="1" ht="12" customHeight="1">
      <c r="B727" s="20" t="str">
        <f>[2]自有船应收租金!B669</f>
        <v>JRS CARINA</v>
      </c>
      <c r="C727" s="20" t="str">
        <f>[2]自有船应收租金!C669</f>
        <v>CCL</v>
      </c>
      <c r="D727" s="20" t="str">
        <f>[2]自有船应收租金!F669</f>
        <v>第35期</v>
      </c>
      <c r="E727" s="20" t="str">
        <f>[2]自有船应收租金!I669</f>
        <v>2019.11.22-2019.12.07</v>
      </c>
      <c r="F727" s="34">
        <f>[2]自有船应收租金!V669</f>
        <v>68777.605466666661</v>
      </c>
      <c r="G727" s="20" t="str">
        <f>[2]自有船应收租金!AA669</f>
        <v>已收</v>
      </c>
      <c r="H727" s="20">
        <f>IF([2]自有船应收租金!AB669="","",[2]自有船应收租金!AB669)</f>
        <v>49</v>
      </c>
      <c r="I727" s="29" t="str">
        <f>[2]自有船应收租金!Y669</f>
        <v>2019.11.25</v>
      </c>
    </row>
    <row r="728" spans="2:9" s="19" customFormat="1" ht="12" customHeight="1">
      <c r="B728" s="20" t="str">
        <f>[2]自有船应收租金!B670</f>
        <v xml:space="preserve">Heung-A Jakarta </v>
      </c>
      <c r="C728" s="20" t="str">
        <f>[2]自有船应收租金!C670</f>
        <v>Heung-A</v>
      </c>
      <c r="D728" s="20" t="str">
        <f>[2]自有船应收租金!F670</f>
        <v>第39期</v>
      </c>
      <c r="E728" s="20" t="str">
        <f>[2]自有船应收租金!I670</f>
        <v>2019.11.25-2019.12.10</v>
      </c>
      <c r="F728" s="34">
        <f>[2]自有船应收租金!V670</f>
        <v>80728.125</v>
      </c>
      <c r="G728" s="20" t="str">
        <f>[2]自有船应收租金!AA670</f>
        <v>已收</v>
      </c>
      <c r="H728" s="20">
        <f>IF([2]自有船应收租金!AB670="","",[2]自有船应收租金!AB670)</f>
        <v>51</v>
      </c>
      <c r="I728" s="29" t="str">
        <f>[2]自有船应收租金!Y670</f>
        <v>2019.12.09</v>
      </c>
    </row>
    <row r="729" spans="2:9" s="19" customFormat="1" ht="12" customHeight="1">
      <c r="B729" s="20" t="str">
        <f>[2]自有船应收租金!B671</f>
        <v>ACACIA LEO</v>
      </c>
      <c r="C729" s="20" t="str">
        <f>[2]自有船应收租金!C671</f>
        <v>STM</v>
      </c>
      <c r="D729" s="20" t="str">
        <f>[2]自有船应收租金!F671</f>
        <v>第01期</v>
      </c>
      <c r="E729" s="20" t="str">
        <f>[2]自有船应收租金!I671</f>
        <v>2019.11.25-2019.12.12</v>
      </c>
      <c r="F729" s="34">
        <f>[2]自有船应收租金!V671</f>
        <v>67749.405999999988</v>
      </c>
      <c r="G729" s="20" t="str">
        <f>[2]自有船应收租金!AA671</f>
        <v>已收</v>
      </c>
      <c r="H729" s="20">
        <f>IF([2]自有船应收租金!AB671="","",[2]自有船应收租金!AB671)</f>
        <v>1</v>
      </c>
      <c r="I729" s="29" t="str">
        <f>[2]自有船应收租金!Y671</f>
        <v>2019.12.26</v>
      </c>
    </row>
    <row r="730" spans="2:9" s="19" customFormat="1" ht="12" customHeight="1">
      <c r="B730" s="20" t="str">
        <f>[2]自有船应收租金!B672</f>
        <v>JRS CORVUS</v>
      </c>
      <c r="C730" s="20" t="str">
        <f>[2]自有船应收租金!C672</f>
        <v>HEDE</v>
      </c>
      <c r="D730" s="20" t="str">
        <f>[2]自有船应收租金!F672</f>
        <v>第02期</v>
      </c>
      <c r="E730" s="20" t="str">
        <f>[2]自有船应收租金!I672</f>
        <v>2019.11.27-2019.12.12</v>
      </c>
      <c r="F730" s="34">
        <f>[2]自有船应收租金!V672</f>
        <v>210756.32500000001</v>
      </c>
      <c r="G730" s="20" t="str">
        <f>[2]自有船应收租金!AA672</f>
        <v>已收</v>
      </c>
      <c r="H730" s="20" t="str">
        <f>IF([2]自有船应收租金!AB672="","",[2]自有船应收租金!AB672)</f>
        <v>50/51</v>
      </c>
      <c r="I730" s="29" t="str">
        <f>[2]自有船应收租金!Y672</f>
        <v>2019.12.06/09</v>
      </c>
    </row>
    <row r="731" spans="2:9" s="19" customFormat="1" ht="12" customHeight="1">
      <c r="B731" s="20" t="str">
        <f>[2]自有船应收租金!B673</f>
        <v>ACACIA TAURUS</v>
      </c>
      <c r="C731" s="20" t="str">
        <f>[2]自有船应收租金!C673</f>
        <v>STM</v>
      </c>
      <c r="D731" s="20" t="str">
        <f>[2]自有船应收租金!F673</f>
        <v>第35期</v>
      </c>
      <c r="E731" s="20" t="str">
        <f>[2]自有船应收租金!I673</f>
        <v>2019.11.29-2019.12.14</v>
      </c>
      <c r="F731" s="34">
        <f>[2]自有船应收租金!V673</f>
        <v>60303.25</v>
      </c>
      <c r="G731" s="20" t="str">
        <f>[2]自有船应收租金!AA673</f>
        <v>已收</v>
      </c>
      <c r="H731" s="20">
        <f>IF([2]自有船应收租金!AB673="","",[2]自有船应收租金!AB673)</f>
        <v>49</v>
      </c>
      <c r="I731" s="29" t="str">
        <f>[2]自有船应收租金!Y673</f>
        <v>2019.11.27</v>
      </c>
    </row>
    <row r="732" spans="2:9" s="19" customFormat="1" ht="12" customHeight="1">
      <c r="B732" s="20" t="str">
        <f>[2]自有船应收租金!B674</f>
        <v>Heung-A Manila</v>
      </c>
      <c r="C732" s="20" t="str">
        <f>[2]自有船应收租金!C674</f>
        <v>SCP</v>
      </c>
      <c r="D732" s="20" t="str">
        <f>[2]自有船应收租金!F674</f>
        <v>第23期</v>
      </c>
      <c r="E732" s="20" t="str">
        <f>[2]自有船应收租金!I674</f>
        <v>2019.11.29-2019.11.30</v>
      </c>
      <c r="F732" s="34">
        <f>[2]自有船应收租金!V674</f>
        <v>4579.2623515981732</v>
      </c>
      <c r="G732" s="20" t="str">
        <f>[2]自有船应收租金!AA674</f>
        <v>已收</v>
      </c>
      <c r="H732" s="20">
        <f>IF([2]自有船应收租金!AB674="","",[2]自有船应收租金!AB674)</f>
        <v>50</v>
      </c>
      <c r="I732" s="29" t="str">
        <f>[2]自有船应收租金!Y674</f>
        <v>2019.12.03</v>
      </c>
    </row>
    <row r="733" spans="2:9" s="19" customFormat="1" ht="12" customHeight="1">
      <c r="B733" s="20" t="str">
        <f>[2]自有船应收租金!B675</f>
        <v>Heung-A Manila</v>
      </c>
      <c r="C733" s="20" t="str">
        <f>[2]自有船应收租金!C675</f>
        <v>SCP</v>
      </c>
      <c r="D733" s="20" t="str">
        <f>[2]自有船应收租金!F675</f>
        <v>第23期</v>
      </c>
      <c r="E733" s="20" t="str">
        <f>[2]自有船应收租金!I675</f>
        <v>2019.11.30-2019.12.14</v>
      </c>
      <c r="F733" s="34">
        <f>[2]自有船应收租金!V675</f>
        <v>152737.44292237441</v>
      </c>
      <c r="G733" s="20" t="str">
        <f>[2]自有船应收租金!AA675</f>
        <v>已收</v>
      </c>
      <c r="H733" s="20">
        <f>IF([2]自有船应收租金!AB675="","",[2]自有船应收租金!AB675)</f>
        <v>50</v>
      </c>
      <c r="I733" s="29" t="str">
        <f>[2]自有船应收租金!Y675</f>
        <v>2019.12.03</v>
      </c>
    </row>
    <row r="734" spans="2:9" s="19" customFormat="1" ht="12" customHeight="1">
      <c r="B734" s="20" t="str">
        <f>[2]自有船应收租金!B676</f>
        <v>ACACIA LAN</v>
      </c>
      <c r="C734" s="20" t="str">
        <f>[2]自有船应收租金!C676</f>
        <v>STM</v>
      </c>
      <c r="D734" s="20" t="str">
        <f>[2]自有船应收租金!F676</f>
        <v>第01期</v>
      </c>
      <c r="E734" s="20" t="str">
        <f>[2]自有船应收租金!I676</f>
        <v>2019.11.28-2019.12.13</v>
      </c>
      <c r="F734" s="34">
        <f>[2]自有船应收租金!V676</f>
        <v>60650</v>
      </c>
      <c r="G734" s="20" t="str">
        <f>[2]自有船应收租金!AA676</f>
        <v>已收</v>
      </c>
      <c r="H734" s="20">
        <f>IF([2]自有船应收租金!AB676="","",[2]自有船应收租金!AB676)</f>
        <v>1</v>
      </c>
      <c r="I734" s="29" t="str">
        <f>[2]自有船应收租金!Y676</f>
        <v>2019.12.26</v>
      </c>
    </row>
    <row r="735" spans="2:9" s="19" customFormat="1" ht="12" customHeight="1">
      <c r="B735" s="20" t="str">
        <f>[2]自有船应收租金!B677</f>
        <v>ACACIA LEO</v>
      </c>
      <c r="C735" s="20" t="str">
        <f>[2]自有船应收租金!C677</f>
        <v>TSL</v>
      </c>
      <c r="D735" s="20" t="str">
        <f>[2]自有船应收租金!F677</f>
        <v>final</v>
      </c>
      <c r="E735" s="20" t="str">
        <f>[2]自有船应收租金!I677</f>
        <v>2019.11.13-2019.11.23</v>
      </c>
      <c r="F735" s="34">
        <f>[2]自有船应收租金!V677</f>
        <v>10000</v>
      </c>
      <c r="G735" s="20" t="str">
        <f>[2]自有船应收租金!AA677</f>
        <v>待收</v>
      </c>
      <c r="H735" s="20" t="e">
        <f>IF([2]自有船应收租金!AB677="","",[2]自有船应收租金!AB677)</f>
        <v>#REF!</v>
      </c>
      <c r="I735" s="29" t="e">
        <f>[2]自有船应收租金!Y677</f>
        <v>#REF!</v>
      </c>
    </row>
    <row r="736" spans="2:9" s="19" customFormat="1" ht="12" customHeight="1">
      <c r="B736" s="20" t="str">
        <f>[2]自有船应收租金!B678</f>
        <v>OPDR LISBOA</v>
      </c>
      <c r="C736" s="20" t="str">
        <f>[2]自有船应收租金!C678</f>
        <v>HEDE</v>
      </c>
      <c r="D736" s="20" t="str">
        <f>[2]自有船应收租金!F678</f>
        <v>prefinal2</v>
      </c>
      <c r="E736" s="20" t="str">
        <f>[2]自有船应收租金!I678</f>
        <v>2019.12.02-2019.12.04</v>
      </c>
      <c r="F736" s="34">
        <f>[2]自有船应收租金!V678</f>
        <v>26259.035199999998</v>
      </c>
      <c r="G736" s="20" t="str">
        <f>[2]自有船应收租金!AA678</f>
        <v>已收</v>
      </c>
      <c r="H736" s="20">
        <f>IF([2]自有船应收租金!AB678="","",[2]自有船应收租金!AB678)</f>
        <v>4</v>
      </c>
      <c r="I736" s="29" t="str">
        <f>[2]自有船应收租金!Y678</f>
        <v>2020.01.13</v>
      </c>
    </row>
    <row r="737" spans="2:9" s="19" customFormat="1" ht="12" customHeight="1">
      <c r="B737" s="20" t="str">
        <f>[2]自有船应收租金!B679</f>
        <v>OPDR LISBOA</v>
      </c>
      <c r="C737" s="20" t="str">
        <f>[2]自有船应收租金!C679</f>
        <v>HEDE</v>
      </c>
      <c r="D737" s="20" t="str">
        <f>[2]自有船应收租金!F679</f>
        <v>final</v>
      </c>
      <c r="E737" s="20" t="str">
        <f>[2]自有船应收租金!I679</f>
        <v>2019.12.02-2019.12.04</v>
      </c>
      <c r="F737" s="34">
        <f>[2]自有船应收租金!V679</f>
        <v>5000</v>
      </c>
      <c r="G737" s="20" t="str">
        <f>[2]自有船应收租金!AA679</f>
        <v>待收</v>
      </c>
      <c r="H737" s="20" t="e">
        <f>IF([2]自有船应收租金!AB679="","",[2]自有船应收租金!AB679)</f>
        <v>#REF!</v>
      </c>
      <c r="I737" s="29" t="e">
        <f>[2]自有船应收租金!Y679</f>
        <v>#REF!</v>
      </c>
    </row>
    <row r="738" spans="2:9" s="19" customFormat="1" ht="12" customHeight="1">
      <c r="B738" s="20" t="str">
        <f>[2]自有船应收租金!B680</f>
        <v>ACACIA LIBRA</v>
      </c>
      <c r="C738" s="20" t="str">
        <f>[2]自有船应收租金!C680</f>
        <v>SKR</v>
      </c>
      <c r="D738" s="20" t="str">
        <f>[2]自有船应收租金!F680</f>
        <v>第02期</v>
      </c>
      <c r="E738" s="20" t="str">
        <f>[2]自有船应收租金!I680</f>
        <v>2019.12.02-2019.12.17</v>
      </c>
      <c r="F738" s="34">
        <f>[2]自有船应收租金!V680</f>
        <v>104239.72602739726</v>
      </c>
      <c r="G738" s="20" t="str">
        <f>[2]自有船应收租金!AA680</f>
        <v>已收</v>
      </c>
      <c r="H738" s="20">
        <f>IF([2]自有船应收租金!AB680="","",[2]自有船应收租金!AB680)</f>
        <v>50</v>
      </c>
      <c r="I738" s="29" t="str">
        <f>[2]自有船应收租金!Y680</f>
        <v>2019.12.02</v>
      </c>
    </row>
    <row r="739" spans="2:9" s="19" customFormat="1" ht="12" customHeight="1">
      <c r="B739" s="20" t="str">
        <f>[2]自有船应收租金!B681</f>
        <v>ACACIA VIRGO</v>
      </c>
      <c r="C739" s="20" t="str">
        <f>[2]自有船应收租金!C681</f>
        <v>Heung-A</v>
      </c>
      <c r="D739" s="20" t="str">
        <f>[2]自有船应收租金!F681</f>
        <v>第05期</v>
      </c>
      <c r="E739" s="20" t="str">
        <f>[2]自有船应收租金!I681</f>
        <v>2019.12.03-2019.12.15</v>
      </c>
      <c r="F739" s="34">
        <f>[2]自有船应收租金!V681</f>
        <v>80120</v>
      </c>
      <c r="G739" s="20" t="str">
        <f>[2]自有船应收租金!AA681</f>
        <v>已收</v>
      </c>
      <c r="H739" s="20">
        <f>IF([2]自有船应收租金!AB681="","",[2]自有船应收租金!AB681)</f>
        <v>51</v>
      </c>
      <c r="I739" s="29" t="str">
        <f>[2]自有船应收租金!Y681</f>
        <v>2019.12.12</v>
      </c>
    </row>
    <row r="740" spans="2:9" s="19" customFormat="1" ht="12" customHeight="1">
      <c r="B740" s="20" t="str">
        <f>[2]自有船应收租金!B682</f>
        <v>ACACIA VIRGO</v>
      </c>
      <c r="C740" s="20" t="str">
        <f>[2]自有船应收租金!C682</f>
        <v>Heung-A</v>
      </c>
      <c r="D740" s="20" t="str">
        <f>[2]自有船应收租金!F682</f>
        <v>第05期</v>
      </c>
      <c r="E740" s="20" t="str">
        <f>[2]自有船应收租金!I682</f>
        <v>2019.12.15-2019.12.18</v>
      </c>
      <c r="F740" s="34">
        <f>[2]自有船应收租金!V682</f>
        <v>20322.5</v>
      </c>
      <c r="G740" s="20" t="str">
        <f>[2]自有船应收租金!AA682</f>
        <v>已收</v>
      </c>
      <c r="H740" s="20">
        <f>IF([2]自有船应收租金!AB682="","",[2]自有船应收租金!AB682)</f>
        <v>51</v>
      </c>
      <c r="I740" s="29" t="str">
        <f>[2]自有船应收租金!Y682</f>
        <v>2019.12.12</v>
      </c>
    </row>
    <row r="741" spans="2:9" s="19" customFormat="1" ht="12" customHeight="1">
      <c r="B741" s="20" t="str">
        <f>[2]自有船应收租金!B683</f>
        <v>ACACIA HAWK</v>
      </c>
      <c r="C741" s="20" t="str">
        <f>[2]自有船应收租金!C683</f>
        <v>CMS</v>
      </c>
      <c r="D741" s="20" t="str">
        <f>[2]自有船应收租金!F683</f>
        <v>第46期</v>
      </c>
      <c r="E741" s="20" t="str">
        <f>[2]自有船应收租金!I683</f>
        <v>2019.12.04-2019.12.19</v>
      </c>
      <c r="F741" s="34">
        <f>[2]自有船应收租金!V683</f>
        <v>75542.465753424651</v>
      </c>
      <c r="G741" s="20" t="str">
        <f>[2]自有船应收租金!AA683</f>
        <v>已收</v>
      </c>
      <c r="H741" s="20">
        <f>IF([2]自有船应收租金!AB683="","",[2]自有船应收租金!AB683)</f>
        <v>50</v>
      </c>
      <c r="I741" s="29" t="str">
        <f>[2]自有船应收租金!Y683</f>
        <v>2019.12.04</v>
      </c>
    </row>
    <row r="742" spans="2:9" s="19" customFormat="1" ht="12" customHeight="1">
      <c r="B742" s="20" t="str">
        <f>[2]自有船应收租金!B684</f>
        <v>ACACIA MING</v>
      </c>
      <c r="C742" s="20" t="str">
        <f>[2]自有船应收租金!C684</f>
        <v>KMTC</v>
      </c>
      <c r="D742" s="20" t="str">
        <f>[2]自有船应收租金!F684</f>
        <v>第06期</v>
      </c>
      <c r="E742" s="20" t="str">
        <f>[2]自有船应收租金!I684</f>
        <v>2019.12.05-2019.12.20</v>
      </c>
      <c r="F742" s="34">
        <f>[2]自有船应收租金!V684</f>
        <v>74762.5</v>
      </c>
      <c r="G742" s="20" t="str">
        <f>[2]自有船应收租金!AA684</f>
        <v>已收</v>
      </c>
      <c r="H742" s="20">
        <f>IF([2]自有船应收租金!AB684="","",[2]自有船应收租金!AB684)</f>
        <v>50</v>
      </c>
      <c r="I742" s="29" t="str">
        <f>[2]自有船应收租金!Y684</f>
        <v>2019.12.02</v>
      </c>
    </row>
    <row r="743" spans="2:9" s="19" customFormat="1" ht="12" customHeight="1">
      <c r="B743" s="20" t="str">
        <f>[2]自有船应收租金!B685</f>
        <v>Heung-A Singapore</v>
      </c>
      <c r="C743" s="20" t="str">
        <f>[2]自有船应收租金!C685</f>
        <v>SNL</v>
      </c>
      <c r="D743" s="20" t="str">
        <f>[2]自有船应收租金!F685</f>
        <v>第04期</v>
      </c>
      <c r="E743" s="20" t="str">
        <f>[2]自有船应收租金!I685</f>
        <v>2019.12.06-2019.12.21</v>
      </c>
      <c r="F743" s="34">
        <f>[2]自有船应收租金!V685</f>
        <v>79825</v>
      </c>
      <c r="G743" s="20" t="str">
        <f>[2]自有船应收租金!AA685</f>
        <v>已收</v>
      </c>
      <c r="H743" s="20">
        <f>IF([2]自有船应收租金!AB685="","",[2]自有船应收租金!AB685)</f>
        <v>50</v>
      </c>
      <c r="I743" s="29" t="str">
        <f>[2]自有船应收租金!Y685</f>
        <v>2019.12.05</v>
      </c>
    </row>
    <row r="744" spans="2:9" s="19" customFormat="1" ht="12" customHeight="1">
      <c r="B744" s="20" t="str">
        <f>[2]自有船应收租金!B686</f>
        <v>ACACIA ARIES</v>
      </c>
      <c r="C744" s="20" t="str">
        <f>[2]自有船应收租金!C686</f>
        <v>STM</v>
      </c>
      <c r="D744" s="20" t="str">
        <f>[2]自有船应收租金!F686</f>
        <v>prefinal</v>
      </c>
      <c r="E744" s="20" t="str">
        <f>[2]自有船应收租金!I686</f>
        <v>2019.12.06-2019.12.01</v>
      </c>
      <c r="F744" s="34">
        <f>[2]自有船应收租金!V686</f>
        <v>-193904.43700000001</v>
      </c>
      <c r="G744" s="20" t="str">
        <f>[2]自有船应收租金!AA686</f>
        <v>已收</v>
      </c>
      <c r="H744" s="20">
        <f>IF([2]自有船应收租金!AB686="","",[2]自有船应收租金!AB686)</f>
        <v>4</v>
      </c>
      <c r="I744" s="29" t="str">
        <f>[2]自有船应收租金!Y686</f>
        <v>2020.01.16</v>
      </c>
    </row>
    <row r="745" spans="2:9" s="19" customFormat="1" ht="12" customHeight="1">
      <c r="B745" s="20" t="str">
        <f>[2]自有船应收租金!B687</f>
        <v>ACACIA ARIES</v>
      </c>
      <c r="C745" s="20" t="str">
        <f>[2]自有船应收租金!C687</f>
        <v>STM</v>
      </c>
      <c r="D745" s="20" t="str">
        <f>[2]自有船应收租金!F687</f>
        <v>final</v>
      </c>
      <c r="E745" s="20" t="str">
        <f>[2]自有船应收租金!I687</f>
        <v>2019.12.06-2019.12.01</v>
      </c>
      <c r="F745" s="34">
        <f>[2]自有船应收租金!V687</f>
        <v>5000</v>
      </c>
      <c r="G745" s="20" t="str">
        <f>[2]自有船应收租金!AA687</f>
        <v>待收</v>
      </c>
      <c r="H745" s="20" t="e">
        <f>IF([2]自有船应收租金!AB687="","",[2]自有船应收租金!AB687)</f>
        <v>#REF!</v>
      </c>
      <c r="I745" s="29" t="e">
        <f>[2]自有船应收租金!Y687</f>
        <v>#REF!</v>
      </c>
    </row>
    <row r="746" spans="2:9" s="19" customFormat="1" ht="12" customHeight="1">
      <c r="B746" s="20" t="str">
        <f>[2]自有船应收租金!B688</f>
        <v>ACACIA MAKOTO</v>
      </c>
      <c r="C746" s="20" t="str">
        <f>[2]自有船应收租金!C688</f>
        <v>STM</v>
      </c>
      <c r="D746" s="20" t="str">
        <f>[2]自有船应收租金!F688</f>
        <v>第36期</v>
      </c>
      <c r="E746" s="20" t="str">
        <f>[2]自有船应收租金!I688</f>
        <v>2019.12.06-2019.12.21</v>
      </c>
      <c r="F746" s="34">
        <f>[2]自有船应收租金!V688</f>
        <v>91200</v>
      </c>
      <c r="G746" s="20" t="str">
        <f>[2]自有船应收租金!AA688</f>
        <v>已收</v>
      </c>
      <c r="H746" s="20">
        <f>IF([2]自有船应收租金!AB688="","",[2]自有船应收租金!AB688)</f>
        <v>50</v>
      </c>
      <c r="I746" s="29" t="str">
        <f>[2]自有船应收租金!Y688</f>
        <v>2019.12.05</v>
      </c>
    </row>
    <row r="747" spans="2:9" s="19" customFormat="1" ht="12" customHeight="1">
      <c r="B747" s="20" t="str">
        <f>[2]自有船应收租金!B689</f>
        <v>OPDR LISBOA</v>
      </c>
      <c r="C747" s="20" t="str">
        <f>[2]自有船应收租金!C689</f>
        <v>STM</v>
      </c>
      <c r="D747" s="20" t="str">
        <f>[2]自有船应收租金!F689</f>
        <v>第01期</v>
      </c>
      <c r="E747" s="20" t="str">
        <f>[2]自有船应收租金!I689</f>
        <v>2019.12.06-2019.12.21</v>
      </c>
      <c r="F747" s="34">
        <f>[2]自有船应收租金!V689</f>
        <v>72700</v>
      </c>
      <c r="G747" s="20" t="str">
        <f>[2]自有船应收租金!AA689</f>
        <v>已收</v>
      </c>
      <c r="H747" s="20">
        <f>IF([2]自有船应收租金!AB689="","",[2]自有船应收租金!AB689)</f>
        <v>3</v>
      </c>
      <c r="I747" s="29" t="str">
        <f>[2]自有船应收租金!Y689</f>
        <v>2020.01.06</v>
      </c>
    </row>
    <row r="748" spans="2:9" s="19" customFormat="1" ht="12" customHeight="1">
      <c r="B748" s="20" t="str">
        <f>[2]自有船应收租金!B690</f>
        <v>JRS CARINA</v>
      </c>
      <c r="C748" s="20" t="str">
        <f>[2]自有船应收租金!C690</f>
        <v>CCL</v>
      </c>
      <c r="D748" s="20" t="str">
        <f>[2]自有船应收租金!F690</f>
        <v>第36期</v>
      </c>
      <c r="E748" s="20" t="str">
        <f>[2]自有船应收租金!I690</f>
        <v>2019.12.07-2019.12.22</v>
      </c>
      <c r="F748" s="34">
        <f>[2]自有船应收租金!V690</f>
        <v>70386.38</v>
      </c>
      <c r="G748" s="20" t="str">
        <f>[2]自有船应收租金!AA690</f>
        <v>已收</v>
      </c>
      <c r="H748" s="20">
        <f>IF([2]自有船应收租金!AB690="","",[2]自有船应收租金!AB690)</f>
        <v>51</v>
      </c>
      <c r="I748" s="29" t="str">
        <f>[2]自有船应收租金!Y690</f>
        <v>2019.12.11</v>
      </c>
    </row>
    <row r="749" spans="2:9" s="19" customFormat="1" ht="12" customHeight="1">
      <c r="B749" s="20" t="str">
        <f>[2]自有船应收租金!B691</f>
        <v xml:space="preserve">Heung-A Jakarta </v>
      </c>
      <c r="C749" s="20" t="str">
        <f>[2]自有船应收租金!C691</f>
        <v>Heung-A</v>
      </c>
      <c r="D749" s="20" t="str">
        <f>[2]自有船应收租金!F691</f>
        <v>第40期</v>
      </c>
      <c r="E749" s="20" t="str">
        <f>[2]自有船应收租金!I691</f>
        <v>2019.12.10-2019.12.25</v>
      </c>
      <c r="F749" s="34">
        <f>[2]自有船应收租金!V691</f>
        <v>80728.125</v>
      </c>
      <c r="G749" s="20" t="str">
        <f>[2]自有船应收租金!AA691</f>
        <v>已收</v>
      </c>
      <c r="H749" s="20">
        <f>IF([2]自有船应收租金!AB691="","",[2]自有船应收租金!AB691)</f>
        <v>52</v>
      </c>
      <c r="I749" s="29" t="str">
        <f>[2]自有船应收租金!Y691</f>
        <v>2019.12.18</v>
      </c>
    </row>
    <row r="750" spans="2:9" s="19" customFormat="1" ht="12" customHeight="1">
      <c r="B750" s="20" t="str">
        <f>[2]自有船应收租金!B692</f>
        <v>JRS CORVUS</v>
      </c>
      <c r="C750" s="20" t="str">
        <f>[2]自有船应收租金!C692</f>
        <v>HEDE</v>
      </c>
      <c r="D750" s="20" t="str">
        <f>[2]自有船应收租金!F692</f>
        <v>第03期</v>
      </c>
      <c r="E750" s="20" t="str">
        <f>[2]自有船应收租金!I692</f>
        <v>2019.12.12-2019.12.27</v>
      </c>
      <c r="F750" s="34">
        <f>[2]自有船应收租金!V692</f>
        <v>75600</v>
      </c>
      <c r="G750" s="20" t="str">
        <f>[2]自有船应收租金!AA692</f>
        <v>已收</v>
      </c>
      <c r="H750" s="20">
        <f>IF([2]自有船应收租金!AB692="","",[2]自有船应收租金!AB692)</f>
        <v>52</v>
      </c>
      <c r="I750" s="29" t="str">
        <f>[2]自有船应收租金!Y692</f>
        <v>2019.12.19</v>
      </c>
    </row>
    <row r="751" spans="2:9" s="19" customFormat="1" ht="12" customHeight="1">
      <c r="B751" s="20" t="str">
        <f>[2]自有船应收租金!B693</f>
        <v>ACACIA LAN</v>
      </c>
      <c r="C751" s="20" t="str">
        <f>[2]自有船应收租金!C693</f>
        <v>STM</v>
      </c>
      <c r="D751" s="20" t="str">
        <f>[2]自有船应收租金!F693</f>
        <v>第02期</v>
      </c>
      <c r="E751" s="20" t="str">
        <f>[2]自有船应收租金!I693</f>
        <v>2019.12.13-2019.12.28</v>
      </c>
      <c r="F751" s="34">
        <f>[2]自有船应收租金!V693</f>
        <v>262229.06</v>
      </c>
      <c r="G751" s="20" t="str">
        <f>[2]自有船应收租金!AA693</f>
        <v>已收</v>
      </c>
      <c r="H751" s="20">
        <f>IF([2]自有船应收租金!AB693="","",[2]自有船应收租金!AB693)</f>
        <v>3</v>
      </c>
      <c r="I751" s="29" t="str">
        <f>[2]自有船应收租金!Y693</f>
        <v>2020.01.10</v>
      </c>
    </row>
    <row r="752" spans="2:9" s="19" customFormat="1" ht="12" customHeight="1">
      <c r="B752" s="20" t="str">
        <f>[2]自有船应收租金!B694</f>
        <v>ACACIA TAURUS</v>
      </c>
      <c r="C752" s="20" t="str">
        <f>[2]自有船应收租金!C694</f>
        <v>STM</v>
      </c>
      <c r="D752" s="20" t="str">
        <f>[2]自有船应收租金!F694</f>
        <v>第36期</v>
      </c>
      <c r="E752" s="20" t="str">
        <f>[2]自有船应收租金!I694</f>
        <v>2019.12.14-2019.12.29</v>
      </c>
      <c r="F752" s="34">
        <f>[2]自有船应收租金!V694</f>
        <v>58334.96</v>
      </c>
      <c r="G752" s="20" t="str">
        <f>[2]自有船应收租金!AA694</f>
        <v>已收</v>
      </c>
      <c r="H752" s="20">
        <f>IF([2]自有船应收租金!AB694="","",[2]自有船应收租金!AB694)</f>
        <v>51</v>
      </c>
      <c r="I752" s="29" t="str">
        <f>[2]自有船应收租金!Y694</f>
        <v>2019.12.12</v>
      </c>
    </row>
    <row r="753" spans="2:9" s="19" customFormat="1" ht="12" customHeight="1">
      <c r="B753" s="20" t="str">
        <f>[2]自有船应收租金!B695</f>
        <v>Heung-A Manila</v>
      </c>
      <c r="C753" s="20" t="str">
        <f>[2]自有船应收租金!C695</f>
        <v>SCP</v>
      </c>
      <c r="D753" s="20" t="str">
        <f>[2]自有船应收租金!F695</f>
        <v>第24期</v>
      </c>
      <c r="E753" s="20" t="str">
        <f>[2]自有船应收租金!I695</f>
        <v>2019.12.14-2019.12.29</v>
      </c>
      <c r="F753" s="34">
        <f>[2]自有船应收租金!V695</f>
        <v>81147.260273972599</v>
      </c>
      <c r="G753" s="20" t="str">
        <f>[2]自有船应收租金!AA695</f>
        <v>已收</v>
      </c>
      <c r="H753" s="20">
        <f>IF([2]自有船应收租金!AB695="","",[2]自有船应收租金!AB695)</f>
        <v>51</v>
      </c>
      <c r="I753" s="29" t="str">
        <f>[2]自有船应收租金!Y695</f>
        <v>2019.12.13</v>
      </c>
    </row>
    <row r="754" spans="2:9" s="19" customFormat="1" ht="12" customHeight="1">
      <c r="B754" s="20" t="str">
        <f>[2]自有船应收租金!B696</f>
        <v>ACACIA LIBRA</v>
      </c>
      <c r="C754" s="20" t="str">
        <f>[2]自有船应收租金!C696</f>
        <v>SKR</v>
      </c>
      <c r="D754" s="20" t="str">
        <f>[2]自有船应收租金!F696</f>
        <v>第03期</v>
      </c>
      <c r="E754" s="20" t="str">
        <f>[2]自有船应收租金!I696</f>
        <v>2019.12.17-2019.12.30</v>
      </c>
      <c r="F754" s="34">
        <f>[2]自有船应收租金!V696</f>
        <v>90341.095890410972</v>
      </c>
      <c r="G754" s="20" t="str">
        <f>[2]自有船应收租金!AA696</f>
        <v>已收</v>
      </c>
      <c r="H754" s="20">
        <f>IF([2]自有船应收租金!AB696="","",[2]自有船应收租金!AB696)</f>
        <v>52</v>
      </c>
      <c r="I754" s="29" t="str">
        <f>[2]自有船应收租金!Y696</f>
        <v>2019.12.18</v>
      </c>
    </row>
    <row r="755" spans="2:9" s="19" customFormat="1" ht="12" customHeight="1">
      <c r="B755" s="20" t="str">
        <f>[2]自有船应收租金!B697</f>
        <v>ACACIA VIRGO</v>
      </c>
      <c r="C755" s="20" t="str">
        <f>[2]自有船应收租金!C697</f>
        <v>Heung-A</v>
      </c>
      <c r="D755" s="20" t="str">
        <f>[2]自有船应收租金!F697</f>
        <v>第06期</v>
      </c>
      <c r="E755" s="20" t="str">
        <f>[2]自有船应收租金!I697</f>
        <v>2019.12.18-2020.01.02</v>
      </c>
      <c r="F755" s="34">
        <f>[2]自有船应收租金!V697</f>
        <v>100172.21</v>
      </c>
      <c r="G755" s="20" t="str">
        <f>[2]自有船应收租金!AA697</f>
        <v>已收</v>
      </c>
      <c r="H755" s="20">
        <f>IF([2]自有船应收租金!AB697="","",[2]自有船应收租金!AB697)</f>
        <v>52</v>
      </c>
      <c r="I755" s="29" t="str">
        <f>[2]自有船应收租金!Y697</f>
        <v>2019.12.18</v>
      </c>
    </row>
    <row r="756" spans="2:9" s="19" customFormat="1" ht="12" customHeight="1">
      <c r="B756" s="20" t="str">
        <f>[2]自有船应收租金!B698</f>
        <v>ACACIA HAWK</v>
      </c>
      <c r="C756" s="20" t="str">
        <f>[2]自有船应收租金!C698</f>
        <v>CMS</v>
      </c>
      <c r="D756" s="20" t="str">
        <f>[2]自有船应收租金!F698</f>
        <v>第47期</v>
      </c>
      <c r="E756" s="20" t="str">
        <f>[2]自有船应收租金!I698</f>
        <v>2019.12.19-2020.01.03</v>
      </c>
      <c r="F756" s="34">
        <f>[2]自有船应收租金!V698</f>
        <v>75542.465753424651</v>
      </c>
      <c r="G756" s="20" t="str">
        <f>[2]自有船应收租金!AA698</f>
        <v>已收</v>
      </c>
      <c r="H756" s="20">
        <f>IF([2]自有船应收租金!AB698="","",[2]自有船应收租金!AB698)</f>
        <v>52</v>
      </c>
      <c r="I756" s="29" t="str">
        <f>[2]自有船应收租金!Y698</f>
        <v>2019.12.18</v>
      </c>
    </row>
    <row r="757" spans="2:9" s="19" customFormat="1" ht="12" customHeight="1">
      <c r="B757" s="20" t="str">
        <f>[2]自有船应收租金!B699</f>
        <v>ACACIA MING</v>
      </c>
      <c r="C757" s="20" t="str">
        <f>[2]自有船应收租金!C699</f>
        <v>KMTC</v>
      </c>
      <c r="D757" s="20" t="str">
        <f>[2]自有船应收租金!F699</f>
        <v>第07期</v>
      </c>
      <c r="E757" s="20" t="str">
        <f>[2]自有船应收租金!I699</f>
        <v>2019.12.20-2020.01.04</v>
      </c>
      <c r="F757" s="34">
        <f>[2]自有船应收租金!V699</f>
        <v>74762.5</v>
      </c>
      <c r="G757" s="20" t="str">
        <f>[2]自有船应收租金!AA699</f>
        <v>已收</v>
      </c>
      <c r="H757" s="20">
        <f>IF([2]自有船应收租金!AB699="","",[2]自有船应收租金!AB699)</f>
        <v>52</v>
      </c>
      <c r="I757" s="29" t="str">
        <f>[2]自有船应收租金!Y699</f>
        <v>2019.12.17</v>
      </c>
    </row>
    <row r="758" spans="2:9" s="19" customFormat="1" ht="12" customHeight="1">
      <c r="B758" s="20" t="str">
        <f>[2]自有船应收租金!B700</f>
        <v>ACACIA ARIES</v>
      </c>
      <c r="C758" s="20" t="str">
        <f>[2]自有船应收租金!C700</f>
        <v>STM</v>
      </c>
      <c r="D758" s="20" t="str">
        <f>[2]自有船应收租金!F700</f>
        <v>第01期</v>
      </c>
      <c r="E758" s="20" t="str">
        <f>[2]自有船应收租金!I700</f>
        <v>2019.12.20-2019.12.29</v>
      </c>
      <c r="F758" s="34">
        <f>[2]自有船应收租金!V700</f>
        <v>34911.936666666661</v>
      </c>
      <c r="G758" s="20" t="str">
        <f>[2]自有船应收租金!AA700</f>
        <v>已收</v>
      </c>
      <c r="H758" s="20">
        <f>IF([2]自有船应收租金!AB700="","",[2]自有船应收租金!AB700)</f>
        <v>4</v>
      </c>
      <c r="I758" s="29" t="str">
        <f>[2]自有船应收租金!Y700</f>
        <v>2020.01.15</v>
      </c>
    </row>
    <row r="759" spans="2:9" s="19" customFormat="1" ht="12" customHeight="1">
      <c r="B759" s="20" t="str">
        <f>[2]自有船应收租金!B701</f>
        <v>OPDR LISBOA</v>
      </c>
      <c r="C759" s="20" t="str">
        <f>[2]自有船应收租金!C701</f>
        <v>STM</v>
      </c>
      <c r="D759" s="20" t="str">
        <f>[2]自有船应收租金!F701</f>
        <v>第02期</v>
      </c>
      <c r="E759" s="20" t="str">
        <f>[2]自有船应收租金!I701</f>
        <v>2019.12.21-2020.01.05</v>
      </c>
      <c r="F759" s="34">
        <f>[2]自有船应收租金!V701</f>
        <v>248859.6</v>
      </c>
      <c r="G759" s="20" t="str">
        <f>[2]自有船应收租金!AA701</f>
        <v>未收</v>
      </c>
      <c r="H759" s="20" t="e">
        <f>IF([2]自有船应收租金!AB701="","",[2]自有船应收租金!AB701)</f>
        <v>#REF!</v>
      </c>
      <c r="I759" s="29" t="e">
        <f>[2]自有船应收租金!Y701</f>
        <v>#REF!</v>
      </c>
    </row>
    <row r="760" spans="2:9" s="19" customFormat="1" ht="12" customHeight="1">
      <c r="B760" s="20" t="str">
        <f>[2]自有船应收租金!B702</f>
        <v>Heung-A Singapore</v>
      </c>
      <c r="C760" s="20" t="str">
        <f>[2]自有船应收租金!C702</f>
        <v>SNL</v>
      </c>
      <c r="D760" s="20" t="str">
        <f>[2]自有船应收租金!F702</f>
        <v>第05期</v>
      </c>
      <c r="E760" s="20" t="str">
        <f>[2]自有船应收租金!I702</f>
        <v>2019.12.21-2020.01.05</v>
      </c>
      <c r="F760" s="34">
        <f>[2]自有船应收租金!V702</f>
        <v>79825</v>
      </c>
      <c r="G760" s="20" t="str">
        <f>[2]自有船应收租金!AA702</f>
        <v>已收</v>
      </c>
      <c r="H760" s="20">
        <f>IF([2]自有船应收租金!AB702="","",[2]自有船应收租金!AB702)</f>
        <v>3</v>
      </c>
      <c r="I760" s="29" t="str">
        <f>[2]自有船应收租金!Y702</f>
        <v>2020.01.10</v>
      </c>
    </row>
    <row r="761" spans="2:9" s="19" customFormat="1" ht="12" customHeight="1">
      <c r="B761" s="20" t="str">
        <f>[2]自有船应收租金!B703</f>
        <v>ACACIA MAKOTO</v>
      </c>
      <c r="C761" s="20" t="str">
        <f>[2]自有船应收租金!C703</f>
        <v>STM</v>
      </c>
      <c r="D761" s="20" t="str">
        <f>[2]自有船应收租金!F703</f>
        <v>第37期</v>
      </c>
      <c r="E761" s="20" t="str">
        <f>[2]自有船应收租金!I703</f>
        <v>2019.12.21-2020.01.05</v>
      </c>
      <c r="F761" s="34">
        <f>[2]自有船应收租金!V703</f>
        <v>88971.58</v>
      </c>
      <c r="G761" s="20" t="str">
        <f>[2]自有船应收租金!AA703</f>
        <v>已收</v>
      </c>
      <c r="H761" s="20">
        <f>IF([2]自有船应收租金!AB703="","",[2]自有船应收租金!AB703)</f>
        <v>52</v>
      </c>
      <c r="I761" s="29" t="str">
        <f>[2]自有船应收租金!Y703</f>
        <v>2019.12.19</v>
      </c>
    </row>
    <row r="762" spans="2:9" s="19" customFormat="1" ht="12" customHeight="1">
      <c r="B762" s="20" t="str">
        <f>[2]自有船应收租金!B704</f>
        <v>JRS CARINA</v>
      </c>
      <c r="C762" s="20" t="str">
        <f>[2]自有船应收租金!C704</f>
        <v>CCL</v>
      </c>
      <c r="D762" s="20" t="str">
        <f>[2]自有船应收租金!F704</f>
        <v>第37期</v>
      </c>
      <c r="E762" s="20" t="str">
        <f>[2]自有船应收租金!I704</f>
        <v>2019.12.22-2020.01.06</v>
      </c>
      <c r="F762" s="34">
        <f>[2]自有船应收租金!V704</f>
        <v>70440.740000000005</v>
      </c>
      <c r="G762" s="20" t="str">
        <f>[2]自有船应收租金!AA704</f>
        <v>已收</v>
      </c>
      <c r="H762" s="20">
        <f>IF([2]自有船应收租金!AB704="","",[2]自有船应收租金!AB704)</f>
        <v>1</v>
      </c>
      <c r="I762" s="29" t="str">
        <f>[2]自有船应收租金!Y704</f>
        <v>2019.12.23</v>
      </c>
    </row>
    <row r="763" spans="2:9" s="19" customFormat="1" ht="12" customHeight="1">
      <c r="B763" s="20" t="str">
        <f>[2]自有船应收租金!B705</f>
        <v xml:space="preserve">Heung-A Jakarta </v>
      </c>
      <c r="C763" s="20" t="str">
        <f>[2]自有船应收租金!C705</f>
        <v>Heung-A</v>
      </c>
      <c r="D763" s="20" t="str">
        <f>[2]自有船应收租金!F705</f>
        <v>第41期</v>
      </c>
      <c r="E763" s="20" t="str">
        <f>[2]自有船应收租金!I705</f>
        <v>2019.12.25-2020.01.09</v>
      </c>
      <c r="F763" s="34">
        <f>[2]自有船应收租金!V705</f>
        <v>80728.125</v>
      </c>
      <c r="G763" s="20" t="str">
        <f>[2]自有船应收租金!AA705</f>
        <v>已收</v>
      </c>
      <c r="H763" s="20">
        <f>IF([2]自有船应收租金!AB705="","",[2]自有船应收租金!AB705)</f>
        <v>1</v>
      </c>
      <c r="I763" s="29" t="str">
        <f>[2]自有船应收租金!Y705</f>
        <v>2019.12.27</v>
      </c>
    </row>
    <row r="764" spans="2:9" s="19" customFormat="1" ht="12" customHeight="1">
      <c r="B764" s="20" t="str">
        <f>[2]自有船应收租金!B706</f>
        <v>JRS CORVUS</v>
      </c>
      <c r="C764" s="20" t="str">
        <f>[2]自有船应收租金!C706</f>
        <v>HEDE</v>
      </c>
      <c r="D764" s="20" t="str">
        <f>[2]自有船应收租金!F706</f>
        <v>第04期</v>
      </c>
      <c r="E764" s="20" t="str">
        <f>[2]自有船应收租金!I706</f>
        <v>2019.12.27-2020.01.11</v>
      </c>
      <c r="F764" s="34">
        <f>[2]自有船应收租金!V706</f>
        <v>74233.748000000007</v>
      </c>
      <c r="G764" s="20" t="str">
        <f>[2]自有船应收租金!AA706</f>
        <v>已收</v>
      </c>
      <c r="H764" s="20">
        <f>IF([2]自有船应收租金!AB706="","",[2]自有船应收租金!AB706)</f>
        <v>4</v>
      </c>
      <c r="I764" s="29" t="str">
        <f>[2]自有船应收租金!Y706</f>
        <v>2020.01.13</v>
      </c>
    </row>
    <row r="765" spans="2:9" s="19" customFormat="1" ht="12" customHeight="1">
      <c r="B765" s="20" t="str">
        <f>[2]自有船应收租金!B707</f>
        <v>ACACIA LAN</v>
      </c>
      <c r="C765" s="20" t="str">
        <f>[2]自有船应收租金!C707</f>
        <v>STM</v>
      </c>
      <c r="D765" s="20" t="str">
        <f>[2]自有船应收租金!F707</f>
        <v>第03期</v>
      </c>
      <c r="E765" s="20" t="str">
        <f>[2]自有船应收租金!I707</f>
        <v>2019.12.28-2020.01.12</v>
      </c>
      <c r="F765" s="34">
        <f>[2]自有船应收租金!V707</f>
        <v>60650</v>
      </c>
      <c r="G765" s="20" t="str">
        <f>[2]自有船应收租金!AA707</f>
        <v>未收</v>
      </c>
      <c r="H765" s="20" t="e">
        <f>IF([2]自有船应收租金!AB707="","",[2]自有船应收租金!AB707)</f>
        <v>#REF!</v>
      </c>
      <c r="I765" s="29" t="e">
        <f>[2]自有船应收租金!Y707</f>
        <v>#REF!</v>
      </c>
    </row>
    <row r="766" spans="2:9" s="19" customFormat="1" ht="12" customHeight="1">
      <c r="B766" s="20" t="str">
        <f>[2]自有船应收租金!B708</f>
        <v>ACACIA TAURUS</v>
      </c>
      <c r="C766" s="20" t="str">
        <f>[2]自有船应收租金!C708</f>
        <v>STM</v>
      </c>
      <c r="D766" s="20" t="str">
        <f>[2]自有船应收租金!F708</f>
        <v>第37期</v>
      </c>
      <c r="E766" s="20" t="str">
        <f>[2]自有船应收租金!I708</f>
        <v>2019.12.29-2020.01.13</v>
      </c>
      <c r="F766" s="34">
        <f>[2]自有船应收租金!V708</f>
        <v>60650</v>
      </c>
      <c r="G766" s="20" t="str">
        <f>[2]自有船应收租金!AA708</f>
        <v>已收</v>
      </c>
      <c r="H766" s="20">
        <f>IF([2]自有船应收租金!AB708="","",[2]自有船应收租金!AB708)</f>
        <v>3</v>
      </c>
      <c r="I766" s="29" t="str">
        <f>[2]自有船应收租金!Y708</f>
        <v>2020.01.06</v>
      </c>
    </row>
    <row r="767" spans="2:9" s="19" customFormat="1" ht="12" customHeight="1">
      <c r="B767" s="20" t="str">
        <f>[2]自有船应收租金!B709</f>
        <v>Heung-A Manila</v>
      </c>
      <c r="C767" s="20" t="str">
        <f>[2]自有船应收租金!C709</f>
        <v>SCP</v>
      </c>
      <c r="D767" s="20" t="str">
        <f>[2]自有船应收租金!F709</f>
        <v>第25期</v>
      </c>
      <c r="E767" s="20" t="str">
        <f>[2]自有船应收租金!I709</f>
        <v>2019.12.29-2020.01.13</v>
      </c>
      <c r="F767" s="34">
        <f>[2]自有船应收租金!V709</f>
        <v>67749.582407597598</v>
      </c>
      <c r="G767" s="20" t="str">
        <f>[2]自有船应收租金!AA709</f>
        <v>已收</v>
      </c>
      <c r="H767" s="20">
        <f>IF([2]自有船应收租金!AB709="","",[2]自有船应收租金!AB709)</f>
        <v>2</v>
      </c>
      <c r="I767" s="29" t="str">
        <f>[2]自有船应收租金!Y709</f>
        <v>2020.01.07</v>
      </c>
    </row>
    <row r="768" spans="2:9" s="19" customFormat="1" ht="12" customHeight="1">
      <c r="B768" s="20" t="str">
        <f>[2]自有船应收租金!B710</f>
        <v>ACACIA LIBRA</v>
      </c>
      <c r="C768" s="20" t="str">
        <f>[2]自有船应收租金!C710</f>
        <v>SKR</v>
      </c>
      <c r="D768" s="20" t="str">
        <f>[2]自有船应收租金!F710</f>
        <v>prefinal</v>
      </c>
      <c r="E768" s="20" t="str">
        <f>[2]自有船应收租金!I710</f>
        <v>2019.12.30-2019.12.31</v>
      </c>
      <c r="F768" s="34">
        <f>[2]自有船应收租金!V710</f>
        <v>273804.11387671233</v>
      </c>
      <c r="G768" s="20" t="str">
        <f>[2]自有船应收租金!AA710</f>
        <v>已收</v>
      </c>
      <c r="H768" s="20">
        <f>IF([2]自有船应收租金!AB710="","",[2]自有船应收租金!AB710)</f>
        <v>1</v>
      </c>
      <c r="I768" s="29" t="str">
        <f>[2]自有船应收租金!Y710</f>
        <v>2019.12.23/12.27</v>
      </c>
    </row>
    <row r="769" spans="2:9" s="19" customFormat="1" ht="12" customHeight="1">
      <c r="B769" s="20" t="str">
        <f>[2]自有船应收租金!B711</f>
        <v>ACACIA LIBRA</v>
      </c>
      <c r="C769" s="20" t="str">
        <f>[2]自有船应收租金!C711</f>
        <v>SKR</v>
      </c>
      <c r="D769" s="20" t="str">
        <f>[2]自有船应收租金!F711</f>
        <v>prefinal2</v>
      </c>
      <c r="E769" s="20" t="str">
        <f>[2]自有船应收租金!I711</f>
        <v>2019.12.31-2020.01.01</v>
      </c>
      <c r="F769" s="34">
        <f>[2]自有船应收租金!V711</f>
        <v>15507.586260273965</v>
      </c>
      <c r="G769" s="20" t="str">
        <f>[2]自有船应收租金!AA711</f>
        <v>未收</v>
      </c>
      <c r="H769" s="20" t="e">
        <f>IF([2]自有船应收租金!AB711="","",[2]自有船应收租金!AB711)</f>
        <v>#REF!</v>
      </c>
      <c r="I769" s="29" t="e">
        <f>[2]自有船应收租金!Y711</f>
        <v>#REF!</v>
      </c>
    </row>
    <row r="770" spans="2:9" s="19" customFormat="1" ht="12" customHeight="1">
      <c r="B770" s="20" t="str">
        <f>[2]自有船应收租金!B712</f>
        <v>ACACIA LIBRA</v>
      </c>
      <c r="C770" s="20" t="str">
        <f>[2]自有船应收租金!C712</f>
        <v>SKR</v>
      </c>
      <c r="D770" s="20" t="str">
        <f>[2]自有船应收租金!F712</f>
        <v>final</v>
      </c>
      <c r="E770" s="20" t="str">
        <f>[2]自有船应收租金!I712</f>
        <v>2019.12.31-2020.01.01</v>
      </c>
      <c r="F770" s="34">
        <f>[2]自有船应收租金!V712</f>
        <v>3000</v>
      </c>
      <c r="G770" s="20" t="str">
        <f>[2]自有船应收租金!AA712</f>
        <v>待收</v>
      </c>
      <c r="H770" s="20" t="e">
        <f>IF([2]自有船应收租金!AB712="","",[2]自有船应收租金!AB712)</f>
        <v>#REF!</v>
      </c>
      <c r="I770" s="29" t="e">
        <f>[2]自有船应收租金!Y712</f>
        <v>#REF!</v>
      </c>
    </row>
    <row r="771" spans="2:9" s="19" customFormat="1" ht="12" customHeight="1">
      <c r="B771" s="20" t="str">
        <f>[2]自有船应收租金!B713</f>
        <v>ACACIA VIRGO</v>
      </c>
      <c r="C771" s="20" t="str">
        <f>[2]自有船应收租金!C713</f>
        <v>Heung-A</v>
      </c>
      <c r="D771" s="20" t="str">
        <f>[2]自有船应收租金!F713</f>
        <v>第07期</v>
      </c>
      <c r="E771" s="20" t="str">
        <f>[2]自有船应收租金!I713</f>
        <v>2020.01.02-2020.01.17</v>
      </c>
      <c r="F771" s="34">
        <f>[2]自有船应收租金!V713</f>
        <v>89140.92</v>
      </c>
      <c r="G771" s="20" t="str">
        <f>[2]自有船应收租金!AA713</f>
        <v>已收</v>
      </c>
      <c r="H771" s="20">
        <f>IF([2]自有船应收租金!AB713="","",[2]自有船应收租金!AB713)</f>
        <v>3</v>
      </c>
      <c r="I771" s="29" t="str">
        <f>[2]自有船应收租金!Y713</f>
        <v>2020.01.08</v>
      </c>
    </row>
    <row r="772" spans="2:9" s="19" customFormat="1" ht="12" customHeight="1">
      <c r="B772" s="20" t="str">
        <f>[2]自有船应收租金!B714</f>
        <v>ACACIA HAWK</v>
      </c>
      <c r="C772" s="20" t="str">
        <f>[2]自有船应收租金!C714</f>
        <v>CMS</v>
      </c>
      <c r="D772" s="20" t="str">
        <f>[2]自有船应收租金!F714</f>
        <v>第48期</v>
      </c>
      <c r="E772" s="20" t="str">
        <f>[2]自有船应收租金!I714</f>
        <v>2020.01.03-2020.01.18</v>
      </c>
      <c r="F772" s="34">
        <f>[2]自有船应收租金!V714</f>
        <v>75542.465753424651</v>
      </c>
      <c r="G772" s="20" t="str">
        <f>[2]自有船应收租金!AA714</f>
        <v>已收</v>
      </c>
      <c r="H772" s="20">
        <f>IF([2]自有船应收租金!AB714="","",[2]自有船应收租金!AB714)</f>
        <v>2</v>
      </c>
      <c r="I772" s="29" t="str">
        <f>[2]自有船应收租金!Y714</f>
        <v>2020.01.02</v>
      </c>
    </row>
    <row r="773" spans="2:9" s="19" customFormat="1" ht="12" customHeight="1">
      <c r="B773" s="20" t="str">
        <f>[2]自有船应收租金!B715</f>
        <v>ACACIA MING</v>
      </c>
      <c r="C773" s="20" t="str">
        <f>[2]自有船应收租金!C715</f>
        <v>KMTC</v>
      </c>
      <c r="D773" s="20" t="str">
        <f>[2]自有船应收租金!F715</f>
        <v>第08期</v>
      </c>
      <c r="E773" s="20" t="str">
        <f>[2]自有船应收租金!I715</f>
        <v>2020.01.04-2020.01.19</v>
      </c>
      <c r="F773" s="34">
        <f>[2]自有船应收租金!V715</f>
        <v>74762.5</v>
      </c>
      <c r="G773" s="20" t="str">
        <f>[2]自有船应收租金!AA715</f>
        <v>已收</v>
      </c>
      <c r="H773" s="20">
        <f>IF([2]自有船应收租金!AB715="","",[2]自有船应收租金!AB715)</f>
        <v>2</v>
      </c>
      <c r="I773" s="29" t="str">
        <f>[2]自有船应收租金!Y715</f>
        <v>2020.01.02</v>
      </c>
    </row>
    <row r="774" spans="2:9" s="19" customFormat="1" ht="12" customHeight="1">
      <c r="B774" s="20" t="str">
        <f>[2]自有船应收租金!B716</f>
        <v>OPDR LISBOA</v>
      </c>
      <c r="C774" s="20" t="str">
        <f>[2]自有船应收租金!C716</f>
        <v>STM</v>
      </c>
      <c r="D774" s="20" t="str">
        <f>[2]自有船应收租金!F716</f>
        <v>prefinal</v>
      </c>
      <c r="E774" s="20" t="str">
        <f>[2]自有船应收租金!I716</f>
        <v>2020.01.05-2020.01.12</v>
      </c>
      <c r="F774" s="34">
        <f>[2]自有船应收租金!V716</f>
        <v>-94963.410666666678</v>
      </c>
      <c r="G774" s="20" t="str">
        <f>[2]自有船应收租金!AA716</f>
        <v>未收</v>
      </c>
      <c r="H774" s="20" t="e">
        <f>IF([2]自有船应收租金!AB716="","",[2]自有船应收租金!AB716)</f>
        <v>#REF!</v>
      </c>
      <c r="I774" s="29" t="e">
        <f>[2]自有船应收租金!Y716</f>
        <v>#REF!</v>
      </c>
    </row>
    <row r="775" spans="2:9" s="19" customFormat="1" ht="12" customHeight="1">
      <c r="B775" s="20" t="str">
        <f>[2]自有船应收租金!B717</f>
        <v>OPDR LISBOA</v>
      </c>
      <c r="C775" s="20" t="str">
        <f>[2]自有船应收租金!C717</f>
        <v>STM</v>
      </c>
      <c r="D775" s="20" t="str">
        <f>[2]自有船应收租金!F717</f>
        <v>final</v>
      </c>
      <c r="E775" s="20" t="str">
        <f>[2]自有船应收租金!I717</f>
        <v>2020.01.05-2020.01.12</v>
      </c>
      <c r="F775" s="34">
        <f>[2]自有船应收租金!V717</f>
        <v>3000</v>
      </c>
      <c r="G775" s="20" t="str">
        <f>[2]自有船应收租金!AA717</f>
        <v>待收</v>
      </c>
      <c r="H775" s="20" t="e">
        <f>IF([2]自有船应收租金!AB717="","",[2]自有船应收租金!AB717)</f>
        <v>#REF!</v>
      </c>
      <c r="I775" s="29" t="e">
        <f>[2]自有船应收租金!Y717</f>
        <v>#REF!</v>
      </c>
    </row>
    <row r="776" spans="2:9" s="19" customFormat="1" ht="12" customHeight="1">
      <c r="B776" s="20" t="str">
        <f>[2]自有船应收租金!B718</f>
        <v>Heung-A Singapore</v>
      </c>
      <c r="C776" s="20" t="str">
        <f>[2]自有船应收租金!C718</f>
        <v>SNL</v>
      </c>
      <c r="D776" s="20" t="str">
        <f>[2]自有船应收租金!F718</f>
        <v>第06期</v>
      </c>
      <c r="E776" s="20" t="str">
        <f>[2]自有船应收租金!I718</f>
        <v>2020.01.05-2020.01.20</v>
      </c>
      <c r="F776" s="34">
        <f>[2]自有船应收租金!V718</f>
        <v>79825</v>
      </c>
      <c r="G776" s="20" t="str">
        <f>[2]自有船应收租金!AA718</f>
        <v>已收</v>
      </c>
      <c r="H776" s="20">
        <f>IF([2]自有船应收租金!AB718="","",[2]自有船应收租金!AB718)</f>
        <v>3</v>
      </c>
      <c r="I776" s="29" t="str">
        <f>[2]自有船应收租金!Y718</f>
        <v>2020.01.10</v>
      </c>
    </row>
    <row r="777" spans="2:9" s="19" customFormat="1" ht="12" customHeight="1">
      <c r="B777" s="20" t="str">
        <f>[2]自有船应收租金!B719</f>
        <v>ACACIA MAKOTO</v>
      </c>
      <c r="C777" s="20" t="str">
        <f>[2]自有船应收租金!C719</f>
        <v>STM</v>
      </c>
      <c r="D777" s="20" t="str">
        <f>[2]自有船应收租金!F719</f>
        <v>第38期</v>
      </c>
      <c r="E777" s="20" t="str">
        <f>[2]自有船应收租金!I719</f>
        <v>2020.01.05-2020.01.20</v>
      </c>
      <c r="F777" s="34">
        <f>[2]自有船应收租金!V719</f>
        <v>91200</v>
      </c>
      <c r="G777" s="20" t="str">
        <f>[2]自有船应收租金!AA719</f>
        <v>已收</v>
      </c>
      <c r="H777" s="20">
        <f>IF([2]自有船应收租金!AB719="","",[2]自有船应收租金!AB719)</f>
        <v>3</v>
      </c>
      <c r="I777" s="29" t="str">
        <f>[2]自有船应收租金!Y719</f>
        <v>2020.01.10</v>
      </c>
    </row>
    <row r="778" spans="2:9" s="19" customFormat="1" ht="12" customHeight="1">
      <c r="B778" s="20" t="str">
        <f>[2]自有船应收租金!B720</f>
        <v>JRS CARINA</v>
      </c>
      <c r="C778" s="20" t="str">
        <f>[2]自有船应收租金!C720</f>
        <v>CCL</v>
      </c>
      <c r="D778" s="20" t="str">
        <f>[2]自有船应收租金!F720</f>
        <v>第38期</v>
      </c>
      <c r="E778" s="20" t="str">
        <f>[2]自有船应收租金!I720</f>
        <v>2020.01.06-2020.01.21</v>
      </c>
      <c r="F778" s="34">
        <f>[2]自有船应收租金!V720</f>
        <v>70600</v>
      </c>
      <c r="G778" s="20" t="str">
        <f>[2]自有船应收租金!AA720</f>
        <v>已收</v>
      </c>
      <c r="H778" s="20">
        <f>IF([2]自有船应收租金!AB720="","",[2]自有船应收租金!AB720)</f>
        <v>2</v>
      </c>
      <c r="I778" s="29" t="str">
        <f>[2]自有船应收租金!Y720</f>
        <v>2020.01.07</v>
      </c>
    </row>
    <row r="779" spans="2:9" s="19" customFormat="1" ht="12" customHeight="1">
      <c r="B779" s="20" t="str">
        <f>[2]自有船应收租金!B721</f>
        <v xml:space="preserve">Heung-A Jakarta </v>
      </c>
      <c r="C779" s="20" t="str">
        <f>[2]自有船应收租金!C721</f>
        <v>Heung-A</v>
      </c>
      <c r="D779" s="20" t="str">
        <f>[2]自有船应收租金!F721</f>
        <v>第42期</v>
      </c>
      <c r="E779" s="20" t="str">
        <f>[2]自有船应收租金!I721</f>
        <v>2020.01.09-2020.01.24</v>
      </c>
      <c r="F779" s="34">
        <f>[2]自有船应收租金!V721</f>
        <v>80728.125</v>
      </c>
      <c r="G779" s="20" t="str">
        <f>[2]自有船应收租金!AA721</f>
        <v>已收</v>
      </c>
      <c r="H779" s="20">
        <f>IF([2]自有船应收租金!AB721="","",[2]自有船应收租金!AB721)</f>
        <v>3</v>
      </c>
      <c r="I779" s="29" t="str">
        <f>[2]自有船应收租金!Y721</f>
        <v>2020.01.09</v>
      </c>
    </row>
    <row r="780" spans="2:9" s="19" customFormat="1" ht="12" customHeight="1">
      <c r="B780" s="20" t="str">
        <f>[2]自有船应收租金!B722</f>
        <v>JRS CORVUS</v>
      </c>
      <c r="C780" s="20" t="str">
        <f>[2]自有船应收租金!C722</f>
        <v>HEDE</v>
      </c>
      <c r="D780" s="20" t="str">
        <f>[2]自有船应收租金!F722</f>
        <v>第05期</v>
      </c>
      <c r="E780" s="20" t="str">
        <f>[2]自有船应收租金!I722</f>
        <v>2020.01.11-2020.01.26</v>
      </c>
      <c r="F780" s="34">
        <f>[2]自有船应收租金!V722</f>
        <v>79486</v>
      </c>
      <c r="G780" s="20" t="str">
        <f>[2]自有船应收租金!AA722</f>
        <v>未收</v>
      </c>
      <c r="H780" s="20" t="e">
        <f>IF([2]自有船应收租金!AB722="","",[2]自有船应收租金!AB722)</f>
        <v>#REF!</v>
      </c>
      <c r="I780" s="29" t="e">
        <f>[2]自有船应收租金!Y722</f>
        <v>#REF!</v>
      </c>
    </row>
    <row r="781" spans="2:9" s="19" customFormat="1" ht="12" customHeight="1">
      <c r="B781" s="20" t="str">
        <f>[2]自有船应收租金!B723</f>
        <v>ACACIA LIBRA</v>
      </c>
      <c r="C781" s="20" t="str">
        <f>[2]自有船应收租金!C723</f>
        <v>STM</v>
      </c>
      <c r="D781" s="20" t="str">
        <f>[2]自有船应收租金!F723</f>
        <v>第01期</v>
      </c>
      <c r="E781" s="20" t="str">
        <f>[2]自有船应收租金!I723</f>
        <v>2020.01.10-2020.01.25</v>
      </c>
      <c r="F781" s="34">
        <f>[2]自有船应收租金!V723</f>
        <v>278354.66000000003</v>
      </c>
      <c r="G781" s="20" t="str">
        <f>[2]自有船应收租金!AA723</f>
        <v>未收</v>
      </c>
      <c r="H781" s="20" t="e">
        <f>IF([2]自有船应收租金!AB723="","",[2]自有船应收租金!AB723)</f>
        <v>#REF!</v>
      </c>
      <c r="I781" s="29" t="e">
        <f>[2]自有船应收租金!Y723</f>
        <v>#REF!</v>
      </c>
    </row>
    <row r="782" spans="2:9" s="19" customFormat="1" ht="12" customHeight="1">
      <c r="B782" s="20" t="str">
        <f>[2]自有船应收租金!B724</f>
        <v>ACACIA LAN</v>
      </c>
      <c r="C782" s="20" t="str">
        <f>[2]自有船应收租金!C724</f>
        <v>STM</v>
      </c>
      <c r="D782" s="20" t="str">
        <f>[2]自有船应收租金!F724</f>
        <v>第04期</v>
      </c>
      <c r="E782" s="20" t="str">
        <f>[2]自有船应收租金!I724</f>
        <v>2020.01.12-2020.01.27</v>
      </c>
      <c r="F782" s="34">
        <f>[2]自有船应收租金!V724</f>
        <v>60650</v>
      </c>
      <c r="G782" s="20" t="str">
        <f>[2]自有船应收租金!AA724</f>
        <v>未收</v>
      </c>
      <c r="H782" s="20" t="e">
        <f>IF([2]自有船应收租金!AB724="","",[2]自有船应收租金!AB724)</f>
        <v>#REF!</v>
      </c>
      <c r="I782" s="29" t="e">
        <f>[2]自有船应收租金!Y724</f>
        <v>#REF!</v>
      </c>
    </row>
    <row r="783" spans="2:9" s="19" customFormat="1" ht="12" customHeight="1">
      <c r="B783" s="20" t="str">
        <f>[2]自有船应收租金!B725</f>
        <v>ACACIA TAURUS</v>
      </c>
      <c r="C783" s="20" t="str">
        <f>[2]自有船应收租金!C725</f>
        <v>STM</v>
      </c>
      <c r="D783" s="20" t="str">
        <f>[2]自有船应收租金!F725</f>
        <v>第38期</v>
      </c>
      <c r="E783" s="20" t="str">
        <f>[2]自有船应收租金!I725</f>
        <v>2020.01.13-2020.01.28</v>
      </c>
      <c r="F783" s="34">
        <f>[2]自有船应收租金!V725</f>
        <v>59470.85</v>
      </c>
      <c r="G783" s="20" t="str">
        <f>[2]自有船应收租金!AA725</f>
        <v>已收</v>
      </c>
      <c r="H783" s="20">
        <f>IF([2]自有船应收租金!AB725="","",[2]自有船应收租金!AB725)</f>
        <v>5</v>
      </c>
      <c r="I783" s="29" t="str">
        <f>[2]自有船应收租金!Y725</f>
        <v>2020.01.21</v>
      </c>
    </row>
    <row r="784" spans="2:9" s="19" customFormat="1" ht="12" customHeight="1">
      <c r="B784" s="20" t="str">
        <f>[2]自有船应收租金!B726</f>
        <v>Heung-A Manila</v>
      </c>
      <c r="C784" s="20" t="str">
        <f>[2]自有船应收租金!C726</f>
        <v>SCP</v>
      </c>
      <c r="D784" s="20" t="str">
        <f>[2]自有船应收租金!F726</f>
        <v>第26期</v>
      </c>
      <c r="E784" s="20" t="str">
        <f>[2]自有船应收租金!I726</f>
        <v>2020.01.13-2020.01.28</v>
      </c>
      <c r="F784" s="34">
        <f>[2]自有船应收租金!V726</f>
        <v>73147.260273972599</v>
      </c>
      <c r="G784" s="20" t="str">
        <f>[2]自有船应收租金!AA726</f>
        <v>已收</v>
      </c>
      <c r="H784" s="20">
        <f>IF([2]自有船应收租金!AB726="","",[2]自有船应收租金!AB726)</f>
        <v>5</v>
      </c>
      <c r="I784" s="29" t="str">
        <f>[2]自有船应收租金!Y726</f>
        <v>2020.01.17</v>
      </c>
    </row>
    <row r="785" spans="2:9" s="19" customFormat="1" ht="12" customHeight="1">
      <c r="B785" s="20" t="str">
        <f>[2]自有船应收租金!B727</f>
        <v>ACACIA VIRGO</v>
      </c>
      <c r="C785" s="20" t="str">
        <f>[2]自有船应收租金!C727</f>
        <v>Heung-A</v>
      </c>
      <c r="D785" s="20" t="str">
        <f>[2]自有船应收租金!F727</f>
        <v>PREFINAL</v>
      </c>
      <c r="E785" s="20" t="str">
        <f>[2]自有船应收租金!I727</f>
        <v>2020.01.17-2020.01.27</v>
      </c>
      <c r="F785" s="34">
        <f>[2]自有船应收租金!V727</f>
        <v>132588.49141666666</v>
      </c>
      <c r="G785" s="20" t="str">
        <f>[2]自有船应收租金!AA727</f>
        <v>未收</v>
      </c>
      <c r="H785" s="20" t="e">
        <f>IF([2]自有船应收租金!AB727="","",[2]自有船应收租金!AB727)</f>
        <v>#REF!</v>
      </c>
      <c r="I785" s="29" t="e">
        <f>[2]自有船应收租金!Y727</f>
        <v>#REF!</v>
      </c>
    </row>
    <row r="786" spans="2:9" s="19" customFormat="1" ht="12" customHeight="1">
      <c r="B786" s="20" t="str">
        <f>[2]自有船应收租金!B728</f>
        <v>ACACIA HAWK</v>
      </c>
      <c r="C786" s="20" t="str">
        <f>[2]自有船应收租金!C728</f>
        <v>CMS</v>
      </c>
      <c r="D786" s="20" t="str">
        <f>[2]自有船应收租金!F728</f>
        <v>第49期</v>
      </c>
      <c r="E786" s="20" t="str">
        <f>[2]自有船应收租金!I728</f>
        <v>2020.01.18-2020.02.02</v>
      </c>
      <c r="F786" s="34">
        <f>[2]自有船应收租金!V728</f>
        <v>75542.465753424651</v>
      </c>
      <c r="G786" s="20" t="str">
        <f>[2]自有船应收租金!AA728</f>
        <v>未收</v>
      </c>
      <c r="H786" s="20" t="e">
        <f>IF([2]自有船应收租金!AB728="","",[2]自有船应收租金!AB728)</f>
        <v>#REF!</v>
      </c>
      <c r="I786" s="29" t="e">
        <f>[2]自有船应收租金!Y728</f>
        <v>#REF!</v>
      </c>
    </row>
    <row r="787" spans="2:9" s="19" customFormat="1" ht="12" customHeight="1">
      <c r="B787" s="20" t="str">
        <f>[2]自有船应收租金!B729</f>
        <v>ACACIA MING</v>
      </c>
      <c r="C787" s="20" t="str">
        <f>[2]自有船应收租金!C729</f>
        <v>KMTC</v>
      </c>
      <c r="D787" s="20" t="str">
        <f>[2]自有船应收租金!F729</f>
        <v>第09期</v>
      </c>
      <c r="E787" s="20" t="str">
        <f>[2]自有船应收租金!I729</f>
        <v>2020.01.19-2020.02.03</v>
      </c>
      <c r="F787" s="34">
        <f>[2]自有船应收租金!V729</f>
        <v>74762.5</v>
      </c>
      <c r="G787" s="20" t="str">
        <f>[2]自有船应收租金!AA729</f>
        <v>已收</v>
      </c>
      <c r="H787" s="20">
        <f>IF([2]自有船应收租金!AB729="","",[2]自有船应收租金!AB729)</f>
        <v>4</v>
      </c>
      <c r="I787" s="29" t="str">
        <f>[2]自有船应收租金!Y729</f>
        <v>2020.01.16</v>
      </c>
    </row>
    <row r="788" spans="2:9" s="19" customFormat="1" ht="12" customHeight="1">
      <c r="B788" s="20" t="str">
        <f>[2]自有船应收租金!B730</f>
        <v>OPDR LISBOA</v>
      </c>
      <c r="C788" s="20" t="str">
        <f>[2]自有船应收租金!C730</f>
        <v>APL</v>
      </c>
      <c r="D788" s="20" t="str">
        <f>[2]自有船应收租金!F730</f>
        <v>第01期</v>
      </c>
      <c r="E788" s="20" t="str">
        <f>[2]自有船应收租金!I730</f>
        <v>2020.01.19-2020.02.03</v>
      </c>
      <c r="F788" s="34">
        <f>[2]自有船应收租金!V730</f>
        <v>73435.273972602736</v>
      </c>
      <c r="G788" s="20" t="str">
        <f>[2]自有船应收租金!AA730</f>
        <v>未收</v>
      </c>
      <c r="H788" s="20" t="e">
        <f>IF([2]自有船应收租金!AB730="","",[2]自有船应收租金!AB730)</f>
        <v>#REF!</v>
      </c>
      <c r="I788" s="29" t="e">
        <f>[2]自有船应收租金!Y730</f>
        <v>#REF!</v>
      </c>
    </row>
    <row r="789" spans="2:9" s="19" customFormat="1" ht="12" customHeight="1">
      <c r="B789" s="20" t="str">
        <f>[2]自有船应收租金!B731</f>
        <v>Heung-A Singapore</v>
      </c>
      <c r="C789" s="20" t="str">
        <f>[2]自有船应收租金!C731</f>
        <v>SNL</v>
      </c>
      <c r="D789" s="20" t="str">
        <f>[2]自有船应收租金!F731</f>
        <v>第07期</v>
      </c>
      <c r="E789" s="20" t="str">
        <f>[2]自有船应收租金!I731</f>
        <v>2020.01.20-2020.02.04</v>
      </c>
      <c r="F789" s="34">
        <f>[2]自有船应收租金!V731</f>
        <v>79825</v>
      </c>
      <c r="G789" s="20" t="str">
        <f>[2]自有船应收租金!AA731</f>
        <v>未收</v>
      </c>
      <c r="H789" s="20" t="e">
        <f>IF([2]自有船应收租金!AB731="","",[2]自有船应收租金!AB731)</f>
        <v>#REF!</v>
      </c>
      <c r="I789" s="29" t="e">
        <f>[2]自有船应收租金!Y731</f>
        <v>#REF!</v>
      </c>
    </row>
    <row r="790" spans="2:9" s="19" customFormat="1" ht="12" customHeight="1">
      <c r="B790" s="20" t="str">
        <f>[2]自有船应收租金!B732</f>
        <v>ACACIA MAKOTO</v>
      </c>
      <c r="C790" s="20" t="str">
        <f>[2]自有船应收租金!C732</f>
        <v>STM</v>
      </c>
      <c r="D790" s="20" t="str">
        <f>[2]自有船应收租金!F732</f>
        <v>第39期</v>
      </c>
      <c r="E790" s="20" t="str">
        <f>[2]自有船应收租金!I732</f>
        <v>2020.01.20-2020.02.04</v>
      </c>
      <c r="F790" s="34">
        <f>[2]自有船应收租金!V732</f>
        <v>89536.36</v>
      </c>
      <c r="G790" s="20" t="str">
        <f>[2]自有船应收租金!AA732</f>
        <v>未收</v>
      </c>
      <c r="H790" s="20" t="e">
        <f>IF([2]自有船应收租金!AB732="","",[2]自有船应收租金!AB732)</f>
        <v>#REF!</v>
      </c>
      <c r="I790" s="29" t="e">
        <f>[2]自有船应收租金!Y732</f>
        <v>#REF!</v>
      </c>
    </row>
    <row r="791" spans="2:9" s="19" customFormat="1" ht="12" customHeight="1">
      <c r="B791" s="20" t="str">
        <f>[2]自有船应收租金!B733</f>
        <v>JRS CARINA</v>
      </c>
      <c r="C791" s="20" t="str">
        <f>[2]自有船应收租金!C733</f>
        <v>CCL</v>
      </c>
      <c r="D791" s="20" t="str">
        <f>[2]自有船应收租金!F733</f>
        <v>第39期</v>
      </c>
      <c r="E791" s="20" t="str">
        <f>[2]自有船应收租金!I733</f>
        <v>2020.01.21-2020.02.05</v>
      </c>
      <c r="F791" s="34">
        <f>[2]自有船应收租金!V733</f>
        <v>70600</v>
      </c>
      <c r="G791" s="20" t="str">
        <f>[2]自有船应收租金!AA733</f>
        <v>未收</v>
      </c>
      <c r="H791" s="20" t="e">
        <f>IF([2]自有船应收租金!AB733="","",[2]自有船应收租金!AB733)</f>
        <v>#REF!</v>
      </c>
      <c r="I791" s="29" t="e">
        <f>[2]自有船应收租金!Y733</f>
        <v>#REF!</v>
      </c>
    </row>
    <row r="792" spans="2:9" s="19" customFormat="1" ht="12" customHeight="1">
      <c r="B792" s="20" t="str">
        <f>[2]自有船应收租金!B734</f>
        <v xml:space="preserve">Heung-A Jakarta </v>
      </c>
      <c r="C792" s="20" t="str">
        <f>[2]自有船应收租金!C734</f>
        <v>Heung-A</v>
      </c>
      <c r="D792" s="20" t="str">
        <f>[2]自有船应收租金!F734</f>
        <v>第43期</v>
      </c>
      <c r="E792" s="20" t="str">
        <f>[2]自有船应收租金!I734</f>
        <v>2020.01.24-2020.02.08</v>
      </c>
      <c r="F792" s="34">
        <f>[2]自有船应收租金!V734</f>
        <v>80728.125</v>
      </c>
      <c r="G792" s="20" t="str">
        <f>[2]自有船应收租金!AA734</f>
        <v>未收</v>
      </c>
      <c r="H792" s="20" t="e">
        <f>IF([2]自有船应收租金!AB734="","",[2]自有船应收租金!AB734)</f>
        <v>#REF!</v>
      </c>
      <c r="I792" s="29" t="e">
        <f>[2]自有船应收租金!Y734</f>
        <v>#REF!</v>
      </c>
    </row>
    <row r="793" spans="2:9" s="19" customFormat="1" ht="12" customHeight="1">
      <c r="B793" s="20" t="str">
        <f>[2]自有船应收租金!B735</f>
        <v>ACACIA ARIES</v>
      </c>
      <c r="C793" s="20" t="str">
        <f>[2]自有船应收租金!C735</f>
        <v>STM</v>
      </c>
      <c r="D793" s="20" t="str">
        <f>[2]自有船应收租金!F735</f>
        <v>第01期</v>
      </c>
      <c r="E793" s="20" t="str">
        <f>[2]自有船应收租金!I735</f>
        <v>2020.01.25</v>
      </c>
      <c r="F793" s="34">
        <f>[2]自有船应收租金!V735</f>
        <v>33862.916666666672</v>
      </c>
      <c r="G793" s="20" t="str">
        <f>[2]自有船应收租金!AA735</f>
        <v>未收</v>
      </c>
      <c r="H793" s="20" t="e">
        <f>IF([2]自有船应收租金!AB735="","",[2]自有船应收租金!AB735)</f>
        <v>#REF!</v>
      </c>
      <c r="I793" s="29" t="e">
        <f>[2]自有船应收租金!Y735</f>
        <v>#REF!</v>
      </c>
    </row>
    <row r="794" spans="2:9" s="19" customFormat="1" ht="12" customHeight="1">
      <c r="B794" s="20" t="str">
        <f>[2]自有船应收租金!B736</f>
        <v>JRS CORVUS</v>
      </c>
      <c r="C794" s="20" t="str">
        <f>[2]自有船应收租金!C736</f>
        <v>HEDE</v>
      </c>
      <c r="D794" s="20" t="str">
        <f>[2]自有船应收租金!F736</f>
        <v>第06期</v>
      </c>
      <c r="E794" s="20" t="str">
        <f>[2]自有船应收租金!I736</f>
        <v>2020.01.26-2020.02.10</v>
      </c>
      <c r="F794" s="34">
        <f>[2]自有船应收租金!V736</f>
        <v>76529.402000000002</v>
      </c>
      <c r="G794" s="20" t="str">
        <f>[2]自有船应收租金!AA736</f>
        <v>未收</v>
      </c>
      <c r="H794" s="20" t="e">
        <f>IF([2]自有船应收租金!AB736="","",[2]自有船应收租金!AB736)</f>
        <v>#REF!</v>
      </c>
      <c r="I794" s="29" t="e">
        <f>[2]自有船应收租金!Y736</f>
        <v>#REF!</v>
      </c>
    </row>
    <row r="795" spans="2:9" s="19" customFormat="1" ht="12" customHeight="1">
      <c r="B795" s="20" t="str">
        <f>[2]自有船应收租金!B737</f>
        <v>ACACIA LIBRA</v>
      </c>
      <c r="C795" s="20" t="str">
        <f>[2]自有船应收租金!C737</f>
        <v>STM</v>
      </c>
      <c r="D795" s="20" t="str">
        <f>[2]自有船应收租金!F737</f>
        <v>第02期</v>
      </c>
      <c r="E795" s="20" t="str">
        <f>[2]自有船应收租金!I737</f>
        <v>2020.01.25-2020.02.09</v>
      </c>
      <c r="F795" s="34">
        <f>[2]自有船应收租金!V737</f>
        <v>90650</v>
      </c>
      <c r="G795" s="20" t="str">
        <f>[2]自有船应收租金!AA737</f>
        <v>未收</v>
      </c>
      <c r="H795" s="20" t="e">
        <f>IF([2]自有船应收租金!AB737="","",[2]自有船应收租金!AB737)</f>
        <v>#REF!</v>
      </c>
      <c r="I795" s="29" t="e">
        <f>[2]自有船应收租金!Y737</f>
        <v>#REF!</v>
      </c>
    </row>
    <row r="796" spans="2:9" s="19" customFormat="1" ht="12" customHeight="1">
      <c r="B796" s="20" t="str">
        <f>[2]自有船应收租金!B738</f>
        <v>ACACIA LAN</v>
      </c>
      <c r="C796" s="20" t="str">
        <f>[2]自有船应收租金!C738</f>
        <v>STM</v>
      </c>
      <c r="D796" s="20" t="str">
        <f>[2]自有船应收租金!F738</f>
        <v>第05期</v>
      </c>
      <c r="E796" s="20" t="str">
        <f>[2]自有船应收租金!I738</f>
        <v>2020.01.27-2020.02.11</v>
      </c>
      <c r="F796" s="34">
        <f>[2]自有船应收租金!V738</f>
        <v>60650</v>
      </c>
      <c r="G796" s="20" t="str">
        <f>[2]自有船应收租金!AA738</f>
        <v>未收</v>
      </c>
      <c r="H796" s="20" t="e">
        <f>IF([2]自有船应收租金!AB738="","",[2]自有船应收租金!AB738)</f>
        <v>#REF!</v>
      </c>
      <c r="I796" s="29" t="e">
        <f>[2]自有船应收租金!Y738</f>
        <v>#REF!</v>
      </c>
    </row>
    <row r="797" spans="2:9" s="19" customFormat="1" ht="12" customHeight="1">
      <c r="B797" s="20" t="str">
        <f>[2]自有船应收租金!B739</f>
        <v>ACACIA TAURUS</v>
      </c>
      <c r="C797" s="20" t="str">
        <f>[2]自有船应收租金!C739</f>
        <v>STM</v>
      </c>
      <c r="D797" s="20" t="str">
        <f>[2]自有船应收租金!F739</f>
        <v>第39期</v>
      </c>
      <c r="E797" s="20" t="str">
        <f>[2]自有船应收租金!I739</f>
        <v>2020.01.28-2020.02.12</v>
      </c>
      <c r="F797" s="34">
        <f>[2]自有船应收租金!V739</f>
        <v>60650</v>
      </c>
      <c r="G797" s="20" t="str">
        <f>[2]自有船应收租金!AA739</f>
        <v>未收</v>
      </c>
      <c r="H797" s="20" t="e">
        <f>IF([2]自有船应收租金!AB739="","",[2]自有船应收租金!AB739)</f>
        <v>#REF!</v>
      </c>
      <c r="I797" s="29" t="e">
        <f>[2]自有船应收租金!Y739</f>
        <v>#REF!</v>
      </c>
    </row>
    <row r="798" spans="2:9" s="19" customFormat="1" ht="12" customHeight="1">
      <c r="B798" s="20" t="str">
        <f>[2]自有船应收租金!B740</f>
        <v>Heung-A Manila</v>
      </c>
      <c r="C798" s="20" t="str">
        <f>[2]自有船应收租金!C740</f>
        <v>SCP</v>
      </c>
      <c r="D798" s="20" t="str">
        <f>[2]自有船应收租金!F740</f>
        <v>第27期</v>
      </c>
      <c r="E798" s="20" t="str">
        <f>[2]自有船应收租金!I740</f>
        <v>2020.01.28-2020.02.12</v>
      </c>
      <c r="F798" s="34">
        <f>[2]自有船应收租金!V740</f>
        <v>81147.260273972599</v>
      </c>
      <c r="G798" s="20" t="str">
        <f>[2]自有船应收租金!AA740</f>
        <v>未收</v>
      </c>
      <c r="H798" s="20" t="e">
        <f>IF([2]自有船应收租金!AB740="","",[2]自有船应收租金!AB740)</f>
        <v>#REF!</v>
      </c>
      <c r="I798" s="29" t="e">
        <f>[2]自有船应收租金!Y740</f>
        <v>#REF!</v>
      </c>
    </row>
    <row r="799" spans="2:9" s="19" customFormat="1" ht="12" customHeight="1">
      <c r="B799" s="20" t="str">
        <f>[2]自有船应收租金!B741</f>
        <v>ACACIA HAWK</v>
      </c>
      <c r="C799" s="20" t="str">
        <f>[2]自有船应收租金!C741</f>
        <v>CMS</v>
      </c>
      <c r="D799" s="20" t="str">
        <f>[2]自有船应收租金!F741</f>
        <v>第50期</v>
      </c>
      <c r="E799" s="20" t="str">
        <f>[2]自有船应收租金!I741</f>
        <v>2020.02.02-2020.02.17</v>
      </c>
      <c r="F799" s="34">
        <f>[2]自有船应收租金!V741</f>
        <v>75542.465753424651</v>
      </c>
      <c r="G799" s="20" t="str">
        <f>[2]自有船应收租金!AA741</f>
        <v>未收</v>
      </c>
      <c r="H799" s="20" t="e">
        <f>IF([2]自有船应收租金!AB741="","",[2]自有船应收租金!AB741)</f>
        <v>#REF!</v>
      </c>
      <c r="I799" s="29" t="e">
        <f>[2]自有船应收租金!Y741</f>
        <v>#REF!</v>
      </c>
    </row>
    <row r="800" spans="2:9" s="19" customFormat="1" ht="12" customHeight="1">
      <c r="B800" s="20" t="str">
        <f>[2]自有船应收租金!B742</f>
        <v>ACACIA MING</v>
      </c>
      <c r="C800" s="20" t="str">
        <f>[2]自有船应收租金!C742</f>
        <v>KMTC</v>
      </c>
      <c r="D800" s="20" t="str">
        <f>[2]自有船应收租金!F742</f>
        <v>第10期</v>
      </c>
      <c r="E800" s="20" t="str">
        <f>[2]自有船应收租金!I742</f>
        <v>2020.02.03-2020.02.18</v>
      </c>
      <c r="F800" s="34">
        <f>[2]自有船应收租金!V742</f>
        <v>74762.5</v>
      </c>
      <c r="G800" s="20" t="str">
        <f>[2]自有船应收租金!AA742</f>
        <v>未收</v>
      </c>
      <c r="H800" s="20" t="e">
        <f>IF([2]自有船应收租金!AB742="","",[2]自有船应收租金!AB742)</f>
        <v>#REF!</v>
      </c>
      <c r="I800" s="29" t="e">
        <f>[2]自有船应收租金!Y742</f>
        <v>#REF!</v>
      </c>
    </row>
    <row r="801" spans="2:9" s="19" customFormat="1" ht="12" customHeight="1">
      <c r="B801" s="20" t="str">
        <f>[2]自有船应收租金!B743</f>
        <v>OPDR LISBOA</v>
      </c>
      <c r="C801" s="20" t="str">
        <f>[2]自有船应收租金!C743</f>
        <v>APL</v>
      </c>
      <c r="D801" s="20" t="str">
        <f>[2]自有船应收租金!F743</f>
        <v>第02期</v>
      </c>
      <c r="E801" s="20" t="str">
        <f>[2]自有船应收租金!I743</f>
        <v>2020.02.03-2020.02.18</v>
      </c>
      <c r="F801" s="34">
        <f>[2]自有船应收租金!V743</f>
        <v>131922.47936986299</v>
      </c>
      <c r="G801" s="20" t="str">
        <f>[2]自有船应收租金!AA743</f>
        <v>未收</v>
      </c>
      <c r="H801" s="20" t="e">
        <f>IF([2]自有船应收租金!AB743="","",[2]自有船应收租金!AB743)</f>
        <v>#REF!</v>
      </c>
      <c r="I801" s="29" t="e">
        <f>[2]自有船应收租金!Y743</f>
        <v>#REF!</v>
      </c>
    </row>
    <row r="802" spans="2:9" s="19" customFormat="1" ht="12" customHeight="1">
      <c r="B802" s="20" t="str">
        <f>[2]自有船应收租金!B744</f>
        <v>Heung-A Singapore</v>
      </c>
      <c r="C802" s="20" t="str">
        <f>[2]自有船应收租金!C744</f>
        <v>SNL</v>
      </c>
      <c r="D802" s="20" t="str">
        <f>[2]自有船应收租金!F744</f>
        <v>第08期</v>
      </c>
      <c r="E802" s="20" t="str">
        <f>[2]自有船应收租金!I744</f>
        <v>2020.02.04-2020.02.19</v>
      </c>
      <c r="F802" s="34">
        <f>[2]自有船应收租金!V744</f>
        <v>79825</v>
      </c>
      <c r="G802" s="20" t="str">
        <f>[2]自有船应收租金!AA744</f>
        <v>未收</v>
      </c>
      <c r="H802" s="20" t="e">
        <f>IF([2]自有船应收租金!AB744="","",[2]自有船应收租金!AB744)</f>
        <v>#REF!</v>
      </c>
      <c r="I802" s="29" t="e">
        <f>[2]自有船应收租金!Y744</f>
        <v>#REF!</v>
      </c>
    </row>
    <row r="803" spans="2:9" s="19" customFormat="1" ht="12" customHeight="1">
      <c r="B803" s="20" t="str">
        <f>[2]自有船应收租金!B745</f>
        <v>ACACIA MAKOTO</v>
      </c>
      <c r="C803" s="20" t="str">
        <f>[2]自有船应收租金!C745</f>
        <v>STM</v>
      </c>
      <c r="D803" s="20" t="str">
        <f>[2]自有船应收租金!F745</f>
        <v>第40期</v>
      </c>
      <c r="E803" s="20" t="str">
        <f>[2]自有船应收租金!I745</f>
        <v>2020.02.04-2020.02.19</v>
      </c>
      <c r="F803" s="34">
        <f>[2]自有船应收租金!V745</f>
        <v>91200</v>
      </c>
      <c r="G803" s="20" t="str">
        <f>[2]自有船应收租金!AA745</f>
        <v>未收</v>
      </c>
      <c r="H803" s="20" t="e">
        <f>IF([2]自有船应收租金!AB745="","",[2]自有船应收租金!AB745)</f>
        <v>#REF!</v>
      </c>
      <c r="I803" s="29" t="e">
        <f>[2]自有船应收租金!Y745</f>
        <v>#REF!</v>
      </c>
    </row>
    <row r="804" spans="2:9" s="19" customFormat="1" ht="12" customHeight="1">
      <c r="B804" s="20" t="str">
        <f>[2]自有船应收租金!B746</f>
        <v>JRS CARINA</v>
      </c>
      <c r="C804" s="20" t="str">
        <f>[2]自有船应收租金!C746</f>
        <v>CCL</v>
      </c>
      <c r="D804" s="20" t="str">
        <f>[2]自有船应收租金!F746</f>
        <v>第40期</v>
      </c>
      <c r="E804" s="20" t="str">
        <f>[2]自有船应收租金!I746</f>
        <v>2020.02.05-2020.02.20</v>
      </c>
      <c r="F804" s="34">
        <f>[2]自有船应收租金!V746</f>
        <v>70600</v>
      </c>
      <c r="G804" s="20" t="str">
        <f>[2]自有船应收租金!AA746</f>
        <v>未收</v>
      </c>
      <c r="H804" s="20" t="e">
        <f>IF([2]自有船应收租金!AB746="","",[2]自有船应收租金!AB746)</f>
        <v>#REF!</v>
      </c>
      <c r="I804" s="29" t="e">
        <f>[2]自有船应收租金!Y746</f>
        <v>#REF!</v>
      </c>
    </row>
    <row r="805" spans="2:9" s="19" customFormat="1" ht="12" customHeight="1">
      <c r="B805" s="20" t="str">
        <f>[2]自有船应收租金!B747</f>
        <v>ACACIA VIRGO</v>
      </c>
      <c r="C805" s="20" t="str">
        <f>[2]自有船应收租金!C747</f>
        <v>STM</v>
      </c>
      <c r="D805" s="20" t="str">
        <f>[2]自有船应收租金!F747</f>
        <v>第01期</v>
      </c>
      <c r="E805" s="20" t="str">
        <f>[2]自有船应收租金!I747</f>
        <v>2020.02.08-2020.02.22</v>
      </c>
      <c r="F805" s="34">
        <f>[2]自有船应收租金!V747</f>
        <v>84653.333333333343</v>
      </c>
      <c r="G805" s="20" t="str">
        <f>[2]自有船应收租金!AA747</f>
        <v>未收</v>
      </c>
      <c r="H805" s="20" t="e">
        <f>IF([2]自有船应收租金!AB747="","",[2]自有船应收租金!AB747)</f>
        <v>#REF!</v>
      </c>
      <c r="I805" s="29" t="e">
        <f>[2]自有船应收租金!Y747</f>
        <v>#REF!</v>
      </c>
    </row>
    <row r="806" spans="2:9" s="19" customFormat="1" ht="12" customHeight="1">
      <c r="B806" s="20" t="str">
        <f>[2]自有船应收租金!B748</f>
        <v xml:space="preserve">Heung-A Jakarta </v>
      </c>
      <c r="C806" s="20" t="str">
        <f>[2]自有船应收租金!C748</f>
        <v>Heung-A</v>
      </c>
      <c r="D806" s="20" t="str">
        <f>[2]自有船应收租金!F748</f>
        <v>第44期</v>
      </c>
      <c r="E806" s="20" t="str">
        <f>[2]自有船应收租金!I748</f>
        <v>2020.02.08-2020.02.23</v>
      </c>
      <c r="F806" s="34">
        <f>[2]自有船应收租金!V748</f>
        <v>80728.125</v>
      </c>
      <c r="G806" s="20" t="str">
        <f>[2]自有船应收租金!AA748</f>
        <v>未收</v>
      </c>
      <c r="H806" s="20" t="e">
        <f>IF([2]自有船应收租金!AB748="","",[2]自有船应收租金!AB748)</f>
        <v>#REF!</v>
      </c>
      <c r="I806" s="29" t="e">
        <f>[2]自有船应收租金!Y748</f>
        <v>#REF!</v>
      </c>
    </row>
    <row r="807" spans="2:9" s="19" customFormat="1" ht="12" customHeight="1">
      <c r="B807" s="20" t="e">
        <f>[2]自有船应收租金!B749</f>
        <v>#REF!</v>
      </c>
      <c r="C807" s="20" t="e">
        <f>[2]自有船应收租金!C749</f>
        <v>#REF!</v>
      </c>
      <c r="D807" s="20" t="e">
        <f>[2]自有船应收租金!F749</f>
        <v>#REF!</v>
      </c>
      <c r="E807" s="20" t="e">
        <f>[2]自有船应收租金!I749</f>
        <v>#REF!</v>
      </c>
      <c r="F807" s="34" t="e">
        <f>[2]自有船应收租金!V749</f>
        <v>#REF!</v>
      </c>
      <c r="G807" s="20" t="e">
        <f>[2]自有船应收租金!AA749</f>
        <v>#REF!</v>
      </c>
      <c r="H807" s="20" t="e">
        <f>IF([2]自有船应收租金!AB749="","",[2]自有船应收租金!AB749)</f>
        <v>#REF!</v>
      </c>
      <c r="I807" s="29" t="e">
        <f>[2]自有船应收租金!Y749</f>
        <v>#REF!</v>
      </c>
    </row>
    <row r="808" spans="2:9" s="19" customFormat="1" ht="12" customHeight="1">
      <c r="B808" s="20" t="e">
        <f>[2]自有船应收租金!B750</f>
        <v>#REF!</v>
      </c>
      <c r="C808" s="20" t="e">
        <f>[2]自有船应收租金!C750</f>
        <v>#REF!</v>
      </c>
      <c r="D808" s="20" t="e">
        <f>[2]自有船应收租金!F750</f>
        <v>#REF!</v>
      </c>
      <c r="E808" s="20" t="e">
        <f>[2]自有船应收租金!I750</f>
        <v>#REF!</v>
      </c>
      <c r="F808" s="34" t="e">
        <f>[2]自有船应收租金!V750</f>
        <v>#REF!</v>
      </c>
      <c r="G808" s="20" t="e">
        <f>[2]自有船应收租金!AA750</f>
        <v>#REF!</v>
      </c>
      <c r="H808" s="20" t="e">
        <f>IF([2]自有船应收租金!AB750="","",[2]自有船应收租金!AB750)</f>
        <v>#REF!</v>
      </c>
      <c r="I808" s="29" t="e">
        <f>[2]自有船应收租金!Y750</f>
        <v>#REF!</v>
      </c>
    </row>
    <row r="809" spans="2:9" s="19" customFormat="1" ht="12" customHeight="1">
      <c r="B809" s="20" t="e">
        <f>[2]自有船应收租金!B751</f>
        <v>#REF!</v>
      </c>
      <c r="C809" s="20" t="e">
        <f>[2]自有船应收租金!C751</f>
        <v>#REF!</v>
      </c>
      <c r="D809" s="20" t="e">
        <f>[2]自有船应收租金!F751</f>
        <v>#REF!</v>
      </c>
      <c r="E809" s="20" t="e">
        <f>[2]自有船应收租金!I751</f>
        <v>#REF!</v>
      </c>
      <c r="F809" s="34" t="e">
        <f>[2]自有船应收租金!V751</f>
        <v>#REF!</v>
      </c>
      <c r="G809" s="20" t="e">
        <f>[2]自有船应收租金!AA751</f>
        <v>#REF!</v>
      </c>
      <c r="H809" s="20" t="e">
        <f>IF([2]自有船应收租金!AB751="","",[2]自有船应收租金!AB751)</f>
        <v>#REF!</v>
      </c>
      <c r="I809" s="29" t="e">
        <f>[2]自有船应收租金!Y751</f>
        <v>#REF!</v>
      </c>
    </row>
    <row r="810" spans="2:9" s="19" customFormat="1" ht="12" customHeight="1">
      <c r="B810" s="20" t="e">
        <f>[2]自有船应收租金!B752</f>
        <v>#REF!</v>
      </c>
      <c r="C810" s="20" t="e">
        <f>[2]自有船应收租金!C752</f>
        <v>#REF!</v>
      </c>
      <c r="D810" s="20" t="e">
        <f>[2]自有船应收租金!F752</f>
        <v>#REF!</v>
      </c>
      <c r="E810" s="20" t="e">
        <f>[2]自有船应收租金!I752</f>
        <v>#REF!</v>
      </c>
      <c r="F810" s="34" t="e">
        <f>[2]自有船应收租金!V752</f>
        <v>#REF!</v>
      </c>
      <c r="G810" s="20" t="e">
        <f>[2]自有船应收租金!AA752</f>
        <v>#REF!</v>
      </c>
      <c r="H810" s="20" t="e">
        <f>IF([2]自有船应收租金!AB752="","",[2]自有船应收租金!AB752)</f>
        <v>#REF!</v>
      </c>
      <c r="I810" s="29" t="e">
        <f>[2]自有船应收租金!Y752</f>
        <v>#REF!</v>
      </c>
    </row>
    <row r="811" spans="2:9" s="19" customFormat="1" ht="12" customHeight="1">
      <c r="B811" s="20" t="e">
        <f>[2]自有船应收租金!B753</f>
        <v>#REF!</v>
      </c>
      <c r="C811" s="20" t="e">
        <f>[2]自有船应收租金!C753</f>
        <v>#REF!</v>
      </c>
      <c r="D811" s="20" t="e">
        <f>[2]自有船应收租金!F753</f>
        <v>#REF!</v>
      </c>
      <c r="E811" s="20" t="e">
        <f>[2]自有船应收租金!I753</f>
        <v>#REF!</v>
      </c>
      <c r="F811" s="34" t="e">
        <f>[2]自有船应收租金!V753</f>
        <v>#REF!</v>
      </c>
      <c r="G811" s="20" t="e">
        <f>[2]自有船应收租金!AA753</f>
        <v>#REF!</v>
      </c>
      <c r="H811" s="20" t="e">
        <f>IF([2]自有船应收租金!AB753="","",[2]自有船应收租金!AB753)</f>
        <v>#REF!</v>
      </c>
      <c r="I811" s="29" t="e">
        <f>[2]自有船应收租金!Y753</f>
        <v>#REF!</v>
      </c>
    </row>
    <row r="812" spans="2:9" s="19" customFormat="1" ht="12" customHeight="1">
      <c r="B812" s="20" t="e">
        <f>[2]自有船应收租金!B754</f>
        <v>#REF!</v>
      </c>
      <c r="C812" s="20" t="e">
        <f>[2]自有船应收租金!C754</f>
        <v>#REF!</v>
      </c>
      <c r="D812" s="20" t="e">
        <f>[2]自有船应收租金!F754</f>
        <v>#REF!</v>
      </c>
      <c r="E812" s="20" t="e">
        <f>[2]自有船应收租金!I754</f>
        <v>#REF!</v>
      </c>
      <c r="F812" s="34" t="e">
        <f>[2]自有船应收租金!V754</f>
        <v>#REF!</v>
      </c>
      <c r="G812" s="20" t="e">
        <f>[2]自有船应收租金!AA754</f>
        <v>#REF!</v>
      </c>
      <c r="H812" s="20" t="e">
        <f>IF([2]自有船应收租金!AB754="","",[2]自有船应收租金!AB754)</f>
        <v>#REF!</v>
      </c>
      <c r="I812" s="29" t="e">
        <f>[2]自有船应收租金!Y754</f>
        <v>#REF!</v>
      </c>
    </row>
    <row r="813" spans="2:9" s="19" customFormat="1" ht="12" customHeight="1">
      <c r="B813" s="20" t="e">
        <f>[2]自有船应收租金!B755</f>
        <v>#REF!</v>
      </c>
      <c r="C813" s="20" t="e">
        <f>[2]自有船应收租金!C755</f>
        <v>#REF!</v>
      </c>
      <c r="D813" s="20" t="e">
        <f>[2]自有船应收租金!F755</f>
        <v>#REF!</v>
      </c>
      <c r="E813" s="20" t="e">
        <f>[2]自有船应收租金!I755</f>
        <v>#REF!</v>
      </c>
      <c r="F813" s="34" t="e">
        <f>[2]自有船应收租金!V755</f>
        <v>#REF!</v>
      </c>
      <c r="G813" s="20" t="e">
        <f>[2]自有船应收租金!AA755</f>
        <v>#REF!</v>
      </c>
      <c r="H813" s="20" t="e">
        <f>IF([2]自有船应收租金!AB755="","",[2]自有船应收租金!AB755)</f>
        <v>#REF!</v>
      </c>
      <c r="I813" s="29" t="e">
        <f>[2]自有船应收租金!Y755</f>
        <v>#REF!</v>
      </c>
    </row>
    <row r="814" spans="2:9" s="19" customFormat="1" ht="12" customHeight="1">
      <c r="B814" s="20" t="e">
        <f>[2]自有船应收租金!B756</f>
        <v>#REF!</v>
      </c>
      <c r="C814" s="20" t="e">
        <f>[2]自有船应收租金!C756</f>
        <v>#REF!</v>
      </c>
      <c r="D814" s="20" t="e">
        <f>[2]自有船应收租金!F756</f>
        <v>#REF!</v>
      </c>
      <c r="E814" s="20" t="e">
        <f>[2]自有船应收租金!I756</f>
        <v>#REF!</v>
      </c>
      <c r="F814" s="34" t="e">
        <f>[2]自有船应收租金!V756</f>
        <v>#REF!</v>
      </c>
      <c r="G814" s="20" t="e">
        <f>[2]自有船应收租金!AA756</f>
        <v>#REF!</v>
      </c>
      <c r="H814" s="20" t="e">
        <f>IF([2]自有船应收租金!AB756="","",[2]自有船应收租金!AB756)</f>
        <v>#REF!</v>
      </c>
      <c r="I814" s="29" t="e">
        <f>[2]自有船应收租金!Y756</f>
        <v>#REF!</v>
      </c>
    </row>
    <row r="815" spans="2:9" s="19" customFormat="1" ht="12" customHeight="1">
      <c r="B815" s="20" t="e">
        <f>[2]自有船应收租金!B757</f>
        <v>#REF!</v>
      </c>
      <c r="C815" s="20" t="e">
        <f>[2]自有船应收租金!C757</f>
        <v>#REF!</v>
      </c>
      <c r="D815" s="20" t="e">
        <f>[2]自有船应收租金!F757</f>
        <v>#REF!</v>
      </c>
      <c r="E815" s="20" t="e">
        <f>[2]自有船应收租金!I757</f>
        <v>#REF!</v>
      </c>
      <c r="F815" s="34" t="e">
        <f>[2]自有船应收租金!V757</f>
        <v>#REF!</v>
      </c>
      <c r="G815" s="20" t="e">
        <f>[2]自有船应收租金!AA757</f>
        <v>#REF!</v>
      </c>
      <c r="H815" s="20" t="e">
        <f>IF([2]自有船应收租金!AB757="","",[2]自有船应收租金!AB757)</f>
        <v>#REF!</v>
      </c>
      <c r="I815" s="29" t="e">
        <f>[2]自有船应收租金!Y757</f>
        <v>#REF!</v>
      </c>
    </row>
    <row r="816" spans="2:9" s="19" customFormat="1" ht="12" customHeight="1">
      <c r="B816" s="20" t="e">
        <f>[2]自有船应收租金!B758</f>
        <v>#REF!</v>
      </c>
      <c r="C816" s="20" t="e">
        <f>[2]自有船应收租金!C758</f>
        <v>#REF!</v>
      </c>
      <c r="D816" s="20" t="e">
        <f>[2]自有船应收租金!F758</f>
        <v>#REF!</v>
      </c>
      <c r="E816" s="20" t="e">
        <f>[2]自有船应收租金!I758</f>
        <v>#REF!</v>
      </c>
      <c r="F816" s="34" t="e">
        <f>[2]自有船应收租金!V758</f>
        <v>#REF!</v>
      </c>
      <c r="G816" s="20" t="e">
        <f>[2]自有船应收租金!AA758</f>
        <v>#REF!</v>
      </c>
      <c r="H816" s="20" t="e">
        <f>IF([2]自有船应收租金!AB758="","",[2]自有船应收租金!AB758)</f>
        <v>#REF!</v>
      </c>
      <c r="I816" s="29" t="e">
        <f>[2]自有船应收租金!Y758</f>
        <v>#REF!</v>
      </c>
    </row>
    <row r="817" spans="2:9" s="19" customFormat="1" ht="12" customHeight="1">
      <c r="B817" s="20" t="e">
        <f>[2]自有船应收租金!B759</f>
        <v>#REF!</v>
      </c>
      <c r="C817" s="20" t="e">
        <f>[2]自有船应收租金!C759</f>
        <v>#REF!</v>
      </c>
      <c r="D817" s="20" t="e">
        <f>[2]自有船应收租金!F759</f>
        <v>#REF!</v>
      </c>
      <c r="E817" s="20" t="e">
        <f>[2]自有船应收租金!I759</f>
        <v>#REF!</v>
      </c>
      <c r="F817" s="34" t="e">
        <f>[2]自有船应收租金!V759</f>
        <v>#REF!</v>
      </c>
      <c r="G817" s="20" t="e">
        <f>[2]自有船应收租金!AA759</f>
        <v>#REF!</v>
      </c>
      <c r="H817" s="20" t="e">
        <f>IF([2]自有船应收租金!AB759="","",[2]自有船应收租金!AB759)</f>
        <v>#REF!</v>
      </c>
      <c r="I817" s="29" t="e">
        <f>[2]自有船应收租金!Y759</f>
        <v>#REF!</v>
      </c>
    </row>
    <row r="818" spans="2:9" s="19" customFormat="1" ht="12" customHeight="1">
      <c r="B818" s="20" t="e">
        <f>[2]自有船应收租金!B760</f>
        <v>#REF!</v>
      </c>
      <c r="C818" s="20" t="e">
        <f>[2]自有船应收租金!C760</f>
        <v>#REF!</v>
      </c>
      <c r="D818" s="20" t="e">
        <f>[2]自有船应收租金!F760</f>
        <v>#REF!</v>
      </c>
      <c r="E818" s="20" t="e">
        <f>[2]自有船应收租金!I760</f>
        <v>#REF!</v>
      </c>
      <c r="F818" s="34" t="e">
        <f>[2]自有船应收租金!V760</f>
        <v>#REF!</v>
      </c>
      <c r="G818" s="20" t="e">
        <f>[2]自有船应收租金!AA760</f>
        <v>#REF!</v>
      </c>
      <c r="H818" s="20" t="e">
        <f>IF([2]自有船应收租金!AB760="","",[2]自有船应收租金!AB760)</f>
        <v>#REF!</v>
      </c>
      <c r="I818" s="29" t="e">
        <f>[2]自有船应收租金!Y760</f>
        <v>#REF!</v>
      </c>
    </row>
    <row r="819" spans="2:9" s="19" customFormat="1" ht="12" customHeight="1">
      <c r="B819" s="20" t="e">
        <f>[2]自有船应收租金!B761</f>
        <v>#REF!</v>
      </c>
      <c r="C819" s="20" t="e">
        <f>[2]自有船应收租金!C761</f>
        <v>#REF!</v>
      </c>
      <c r="D819" s="20" t="e">
        <f>[2]自有船应收租金!F761</f>
        <v>#REF!</v>
      </c>
      <c r="E819" s="20" t="e">
        <f>[2]自有船应收租金!I761</f>
        <v>#REF!</v>
      </c>
      <c r="F819" s="34" t="e">
        <f>[2]自有船应收租金!V761</f>
        <v>#REF!</v>
      </c>
      <c r="G819" s="20" t="e">
        <f>[2]自有船应收租金!AA761</f>
        <v>#REF!</v>
      </c>
      <c r="H819" s="20" t="e">
        <f>IF([2]自有船应收租金!AB761="","",[2]自有船应收租金!AB761)</f>
        <v>#REF!</v>
      </c>
      <c r="I819" s="29" t="e">
        <f>[2]自有船应收租金!Y761</f>
        <v>#REF!</v>
      </c>
    </row>
    <row r="820" spans="2:9" s="19" customFormat="1" ht="12" customHeight="1">
      <c r="B820" s="20" t="e">
        <f>[2]自有船应收租金!B762</f>
        <v>#REF!</v>
      </c>
      <c r="C820" s="20" t="e">
        <f>[2]自有船应收租金!C762</f>
        <v>#REF!</v>
      </c>
      <c r="D820" s="20" t="e">
        <f>[2]自有船应收租金!F762</f>
        <v>#REF!</v>
      </c>
      <c r="E820" s="20" t="e">
        <f>[2]自有船应收租金!I762</f>
        <v>#REF!</v>
      </c>
      <c r="F820" s="34" t="e">
        <f>[2]自有船应收租金!V762</f>
        <v>#REF!</v>
      </c>
      <c r="G820" s="20" t="e">
        <f>[2]自有船应收租金!AA762</f>
        <v>#REF!</v>
      </c>
      <c r="H820" s="20" t="e">
        <f>IF([2]自有船应收租金!AB762="","",[2]自有船应收租金!AB762)</f>
        <v>#REF!</v>
      </c>
      <c r="I820" s="29" t="e">
        <f>[2]自有船应收租金!Y762</f>
        <v>#REF!</v>
      </c>
    </row>
    <row r="821" spans="2:9" s="19" customFormat="1" ht="12" customHeight="1">
      <c r="B821" s="20" t="e">
        <f>[2]自有船应收租金!B763</f>
        <v>#REF!</v>
      </c>
      <c r="C821" s="20" t="e">
        <f>[2]自有船应收租金!C763</f>
        <v>#REF!</v>
      </c>
      <c r="D821" s="20" t="e">
        <f>[2]自有船应收租金!F763</f>
        <v>#REF!</v>
      </c>
      <c r="E821" s="20" t="e">
        <f>[2]自有船应收租金!I763</f>
        <v>#REF!</v>
      </c>
      <c r="F821" s="34" t="e">
        <f>[2]自有船应收租金!V763</f>
        <v>#REF!</v>
      </c>
      <c r="G821" s="20" t="e">
        <f>[2]自有船应收租金!AA763</f>
        <v>#REF!</v>
      </c>
      <c r="H821" s="20" t="e">
        <f>IF([2]自有船应收租金!AB763="","",[2]自有船应收租金!AB763)</f>
        <v>#REF!</v>
      </c>
      <c r="I821" s="29" t="e">
        <f>[2]自有船应收租金!Y763</f>
        <v>#REF!</v>
      </c>
    </row>
    <row r="822" spans="2:9" s="19" customFormat="1" ht="12" customHeight="1">
      <c r="B822" s="20" t="e">
        <f>[2]自有船应收租金!B764</f>
        <v>#REF!</v>
      </c>
      <c r="C822" s="20" t="e">
        <f>[2]自有船应收租金!C764</f>
        <v>#REF!</v>
      </c>
      <c r="D822" s="20" t="e">
        <f>[2]自有船应收租金!F764</f>
        <v>#REF!</v>
      </c>
      <c r="E822" s="20" t="e">
        <f>[2]自有船应收租金!I764</f>
        <v>#REF!</v>
      </c>
      <c r="F822" s="34" t="e">
        <f>[2]自有船应收租金!V764</f>
        <v>#REF!</v>
      </c>
      <c r="G822" s="20" t="e">
        <f>[2]自有船应收租金!AA764</f>
        <v>#REF!</v>
      </c>
      <c r="H822" s="20" t="e">
        <f>IF([2]自有船应收租金!AB764="","",[2]自有船应收租金!AB764)</f>
        <v>#REF!</v>
      </c>
      <c r="I822" s="29" t="e">
        <f>[2]自有船应收租金!Y764</f>
        <v>#REF!</v>
      </c>
    </row>
    <row r="823" spans="2:9" s="19" customFormat="1" ht="12" customHeight="1">
      <c r="B823" s="20" t="e">
        <f>[2]自有船应收租金!B765</f>
        <v>#REF!</v>
      </c>
      <c r="C823" s="20" t="e">
        <f>[2]自有船应收租金!C765</f>
        <v>#REF!</v>
      </c>
      <c r="D823" s="20" t="e">
        <f>[2]自有船应收租金!F765</f>
        <v>#REF!</v>
      </c>
      <c r="E823" s="20" t="e">
        <f>[2]自有船应收租金!I765</f>
        <v>#REF!</v>
      </c>
      <c r="F823" s="34" t="e">
        <f>[2]自有船应收租金!V765</f>
        <v>#REF!</v>
      </c>
      <c r="G823" s="20" t="e">
        <f>[2]自有船应收租金!AA765</f>
        <v>#REF!</v>
      </c>
      <c r="H823" s="20" t="e">
        <f>IF([2]自有船应收租金!AB765="","",[2]自有船应收租金!AB765)</f>
        <v>#REF!</v>
      </c>
      <c r="I823" s="29" t="e">
        <f>[2]自有船应收租金!Y765</f>
        <v>#REF!</v>
      </c>
    </row>
    <row r="824" spans="2:9" s="19" customFormat="1" ht="12" customHeight="1">
      <c r="B824" s="20" t="e">
        <f>[2]自有船应收租金!B766</f>
        <v>#REF!</v>
      </c>
      <c r="C824" s="20" t="e">
        <f>[2]自有船应收租金!C766</f>
        <v>#REF!</v>
      </c>
      <c r="D824" s="20" t="e">
        <f>[2]自有船应收租金!F766</f>
        <v>#REF!</v>
      </c>
      <c r="E824" s="20" t="e">
        <f>[2]自有船应收租金!I766</f>
        <v>#REF!</v>
      </c>
      <c r="F824" s="34" t="e">
        <f>[2]自有船应收租金!V766</f>
        <v>#REF!</v>
      </c>
      <c r="G824" s="20" t="e">
        <f>[2]自有船应收租金!AA766</f>
        <v>#REF!</v>
      </c>
      <c r="H824" s="20" t="e">
        <f>IF([2]自有船应收租金!AB766="","",[2]自有船应收租金!AB766)</f>
        <v>#REF!</v>
      </c>
      <c r="I824" s="29" t="e">
        <f>[2]自有船应收租金!Y766</f>
        <v>#REF!</v>
      </c>
    </row>
    <row r="825" spans="2:9" s="19" customFormat="1" ht="12" customHeight="1">
      <c r="B825" s="20" t="e">
        <f>[2]自有船应收租金!B767</f>
        <v>#REF!</v>
      </c>
      <c r="C825" s="20" t="e">
        <f>[2]自有船应收租金!C767</f>
        <v>#REF!</v>
      </c>
      <c r="D825" s="20" t="e">
        <f>[2]自有船应收租金!F767</f>
        <v>#REF!</v>
      </c>
      <c r="E825" s="20" t="e">
        <f>[2]自有船应收租金!I767</f>
        <v>#REF!</v>
      </c>
      <c r="F825" s="34" t="e">
        <f>[2]自有船应收租金!V767</f>
        <v>#REF!</v>
      </c>
      <c r="G825" s="20" t="e">
        <f>[2]自有船应收租金!AA767</f>
        <v>#REF!</v>
      </c>
      <c r="H825" s="20" t="e">
        <f>IF([2]自有船应收租金!AB767="","",[2]自有船应收租金!AB767)</f>
        <v>#REF!</v>
      </c>
      <c r="I825" s="29" t="e">
        <f>[2]自有船应收租金!Y767</f>
        <v>#REF!</v>
      </c>
    </row>
    <row r="826" spans="2:9" s="19" customFormat="1" ht="12" customHeight="1">
      <c r="B826" s="20" t="e">
        <f>[2]自有船应收租金!B768</f>
        <v>#REF!</v>
      </c>
      <c r="C826" s="20" t="e">
        <f>[2]自有船应收租金!C768</f>
        <v>#REF!</v>
      </c>
      <c r="D826" s="20" t="e">
        <f>[2]自有船应收租金!F768</f>
        <v>#REF!</v>
      </c>
      <c r="E826" s="20" t="e">
        <f>[2]自有船应收租金!I768</f>
        <v>#REF!</v>
      </c>
      <c r="F826" s="34" t="e">
        <f>[2]自有船应收租金!V768</f>
        <v>#REF!</v>
      </c>
      <c r="G826" s="20" t="e">
        <f>[2]自有船应收租金!AA768</f>
        <v>#REF!</v>
      </c>
      <c r="H826" s="20" t="e">
        <f>IF([2]自有船应收租金!AB768="","",[2]自有船应收租金!AB768)</f>
        <v>#REF!</v>
      </c>
      <c r="I826" s="29" t="e">
        <f>[2]自有船应收租金!Y768</f>
        <v>#REF!</v>
      </c>
    </row>
    <row r="827" spans="2:9" s="19" customFormat="1" ht="12" customHeight="1">
      <c r="B827" s="20" t="e">
        <f>[2]自有船应收租金!B769</f>
        <v>#REF!</v>
      </c>
      <c r="C827" s="20" t="e">
        <f>[2]自有船应收租金!C769</f>
        <v>#REF!</v>
      </c>
      <c r="D827" s="20" t="e">
        <f>[2]自有船应收租金!F769</f>
        <v>#REF!</v>
      </c>
      <c r="E827" s="20" t="e">
        <f>[2]自有船应收租金!I769</f>
        <v>#REF!</v>
      </c>
      <c r="F827" s="34" t="e">
        <f>[2]自有船应收租金!V769</f>
        <v>#REF!</v>
      </c>
      <c r="G827" s="20" t="e">
        <f>[2]自有船应收租金!AA769</f>
        <v>#REF!</v>
      </c>
      <c r="H827" s="20" t="e">
        <f>IF([2]自有船应收租金!AB769="","",[2]自有船应收租金!AB769)</f>
        <v>#REF!</v>
      </c>
      <c r="I827" s="29" t="e">
        <f>[2]自有船应收租金!Y769</f>
        <v>#REF!</v>
      </c>
    </row>
    <row r="828" spans="2:9" s="19" customFormat="1" ht="12" customHeight="1">
      <c r="B828" s="20" t="e">
        <f>[2]自有船应收租金!B770</f>
        <v>#REF!</v>
      </c>
      <c r="C828" s="20" t="e">
        <f>[2]自有船应收租金!C770</f>
        <v>#REF!</v>
      </c>
      <c r="D828" s="20" t="e">
        <f>[2]自有船应收租金!F770</f>
        <v>#REF!</v>
      </c>
      <c r="E828" s="20" t="e">
        <f>[2]自有船应收租金!I770</f>
        <v>#REF!</v>
      </c>
      <c r="F828" s="34" t="e">
        <f>[2]自有船应收租金!V770</f>
        <v>#REF!</v>
      </c>
      <c r="G828" s="20" t="e">
        <f>[2]自有船应收租金!AA770</f>
        <v>#REF!</v>
      </c>
      <c r="H828" s="20" t="e">
        <f>IF([2]自有船应收租金!AB770="","",[2]自有船应收租金!AB770)</f>
        <v>#REF!</v>
      </c>
      <c r="I828" s="29" t="e">
        <f>[2]自有船应收租金!Y770</f>
        <v>#REF!</v>
      </c>
    </row>
    <row r="829" spans="2:9" s="19" customFormat="1" ht="12" customHeight="1">
      <c r="B829" s="20" t="e">
        <f>[2]自有船应收租金!B771</f>
        <v>#REF!</v>
      </c>
      <c r="C829" s="20" t="e">
        <f>[2]自有船应收租金!C771</f>
        <v>#REF!</v>
      </c>
      <c r="D829" s="20" t="e">
        <f>[2]自有船应收租金!F771</f>
        <v>#REF!</v>
      </c>
      <c r="E829" s="20" t="e">
        <f>[2]自有船应收租金!I771</f>
        <v>#REF!</v>
      </c>
      <c r="F829" s="34" t="e">
        <f>[2]自有船应收租金!V771</f>
        <v>#REF!</v>
      </c>
      <c r="G829" s="20" t="e">
        <f>[2]自有船应收租金!AA771</f>
        <v>#REF!</v>
      </c>
      <c r="H829" s="20" t="e">
        <f>IF([2]自有船应收租金!AB771="","",[2]自有船应收租金!AB771)</f>
        <v>#REF!</v>
      </c>
      <c r="I829" s="29" t="e">
        <f>[2]自有船应收租金!Y771</f>
        <v>#REF!</v>
      </c>
    </row>
    <row r="830" spans="2:9" s="19" customFormat="1" ht="12" customHeight="1">
      <c r="B830" s="20" t="e">
        <f>[2]自有船应收租金!B772</f>
        <v>#REF!</v>
      </c>
      <c r="C830" s="20" t="e">
        <f>[2]自有船应收租金!C772</f>
        <v>#REF!</v>
      </c>
      <c r="D830" s="20" t="e">
        <f>[2]自有船应收租金!F772</f>
        <v>#REF!</v>
      </c>
      <c r="E830" s="20" t="e">
        <f>[2]自有船应收租金!I772</f>
        <v>#REF!</v>
      </c>
      <c r="F830" s="34" t="e">
        <f>[2]自有船应收租金!V772</f>
        <v>#REF!</v>
      </c>
      <c r="G830" s="20" t="e">
        <f>[2]自有船应收租金!AA772</f>
        <v>#REF!</v>
      </c>
      <c r="H830" s="20" t="e">
        <f>IF([2]自有船应收租金!AB772="","",[2]自有船应收租金!AB772)</f>
        <v>#REF!</v>
      </c>
      <c r="I830" s="29" t="e">
        <f>[2]自有船应收租金!Y772</f>
        <v>#REF!</v>
      </c>
    </row>
    <row r="831" spans="2:9" s="19" customFormat="1" ht="12" customHeight="1">
      <c r="B831" s="20" t="e">
        <f>[2]自有船应收租金!B773</f>
        <v>#REF!</v>
      </c>
      <c r="C831" s="20" t="e">
        <f>[2]自有船应收租金!C773</f>
        <v>#REF!</v>
      </c>
      <c r="D831" s="20" t="e">
        <f>[2]自有船应收租金!F773</f>
        <v>#REF!</v>
      </c>
      <c r="E831" s="20" t="e">
        <f>[2]自有船应收租金!I773</f>
        <v>#REF!</v>
      </c>
      <c r="F831" s="34" t="e">
        <f>[2]自有船应收租金!V773</f>
        <v>#REF!</v>
      </c>
      <c r="G831" s="20" t="e">
        <f>[2]自有船应收租金!AA773</f>
        <v>#REF!</v>
      </c>
      <c r="H831" s="20" t="e">
        <f>IF([2]自有船应收租金!AB773="","",[2]自有船应收租金!AB773)</f>
        <v>#REF!</v>
      </c>
      <c r="I831" s="29" t="e">
        <f>[2]自有船应收租金!Y773</f>
        <v>#REF!</v>
      </c>
    </row>
    <row r="832" spans="2:9" s="19" customFormat="1" ht="12" customHeight="1">
      <c r="B832" s="20" t="e">
        <f>[2]自有船应收租金!B774</f>
        <v>#REF!</v>
      </c>
      <c r="C832" s="20" t="e">
        <f>[2]自有船应收租金!C774</f>
        <v>#REF!</v>
      </c>
      <c r="D832" s="20" t="e">
        <f>[2]自有船应收租金!F774</f>
        <v>#REF!</v>
      </c>
      <c r="E832" s="20" t="e">
        <f>[2]自有船应收租金!I774</f>
        <v>#REF!</v>
      </c>
      <c r="F832" s="34" t="e">
        <f>[2]自有船应收租金!V774</f>
        <v>#REF!</v>
      </c>
      <c r="G832" s="20" t="e">
        <f>[2]自有船应收租金!AA774</f>
        <v>#REF!</v>
      </c>
      <c r="H832" s="20" t="e">
        <f>IF([2]自有船应收租金!AB774="","",[2]自有船应收租金!AB774)</f>
        <v>#REF!</v>
      </c>
      <c r="I832" s="29" t="e">
        <f>[2]自有船应收租金!Y774</f>
        <v>#REF!</v>
      </c>
    </row>
    <row r="833" spans="2:9" s="19" customFormat="1" ht="12" customHeight="1">
      <c r="B833" s="20" t="e">
        <f>[2]自有船应收租金!B775</f>
        <v>#REF!</v>
      </c>
      <c r="C833" s="20" t="e">
        <f>[2]自有船应收租金!C775</f>
        <v>#REF!</v>
      </c>
      <c r="D833" s="20" t="e">
        <f>[2]自有船应收租金!F775</f>
        <v>#REF!</v>
      </c>
      <c r="E833" s="20" t="e">
        <f>[2]自有船应收租金!I775</f>
        <v>#REF!</v>
      </c>
      <c r="F833" s="34" t="e">
        <f>[2]自有船应收租金!V775</f>
        <v>#REF!</v>
      </c>
      <c r="G833" s="20" t="e">
        <f>[2]自有船应收租金!AA775</f>
        <v>#REF!</v>
      </c>
      <c r="H833" s="20" t="e">
        <f>IF([2]自有船应收租金!AB775="","",[2]自有船应收租金!AB775)</f>
        <v>#REF!</v>
      </c>
      <c r="I833" s="29" t="e">
        <f>[2]自有船应收租金!Y775</f>
        <v>#REF!</v>
      </c>
    </row>
    <row r="834" spans="2:9" s="19" customFormat="1" ht="12" customHeight="1">
      <c r="B834" s="20" t="e">
        <f>[2]自有船应收租金!B776</f>
        <v>#REF!</v>
      </c>
      <c r="C834" s="20" t="e">
        <f>[2]自有船应收租金!C776</f>
        <v>#REF!</v>
      </c>
      <c r="D834" s="20" t="e">
        <f>[2]自有船应收租金!F776</f>
        <v>#REF!</v>
      </c>
      <c r="E834" s="20" t="e">
        <f>[2]自有船应收租金!I776</f>
        <v>#REF!</v>
      </c>
      <c r="F834" s="34" t="e">
        <f>[2]自有船应收租金!V776</f>
        <v>#REF!</v>
      </c>
      <c r="G834" s="20" t="e">
        <f>[2]自有船应收租金!AA776</f>
        <v>#REF!</v>
      </c>
      <c r="H834" s="20" t="e">
        <f>IF([2]自有船应收租金!AB776="","",[2]自有船应收租金!AB776)</f>
        <v>#REF!</v>
      </c>
      <c r="I834" s="29" t="e">
        <f>[2]自有船应收租金!Y776</f>
        <v>#REF!</v>
      </c>
    </row>
    <row r="835" spans="2:9" s="19" customFormat="1" ht="12" customHeight="1">
      <c r="B835" s="20" t="e">
        <f>[2]自有船应收租金!B777</f>
        <v>#REF!</v>
      </c>
      <c r="C835" s="20" t="e">
        <f>[2]自有船应收租金!C777</f>
        <v>#REF!</v>
      </c>
      <c r="D835" s="20" t="e">
        <f>[2]自有船应收租金!F777</f>
        <v>#REF!</v>
      </c>
      <c r="E835" s="20" t="e">
        <f>[2]自有船应收租金!I777</f>
        <v>#REF!</v>
      </c>
      <c r="F835" s="34" t="e">
        <f>[2]自有船应收租金!V777</f>
        <v>#REF!</v>
      </c>
      <c r="G835" s="20" t="e">
        <f>[2]自有船应收租金!AA777</f>
        <v>#REF!</v>
      </c>
      <c r="H835" s="20" t="e">
        <f>IF([2]自有船应收租金!AB777="","",[2]自有船应收租金!AB777)</f>
        <v>#REF!</v>
      </c>
      <c r="I835" s="29" t="e">
        <f>[2]自有船应收租金!Y777</f>
        <v>#REF!</v>
      </c>
    </row>
    <row r="836" spans="2:9" s="19" customFormat="1" ht="12" customHeight="1">
      <c r="B836" s="20" t="e">
        <f>[2]自有船应收租金!B778</f>
        <v>#REF!</v>
      </c>
      <c r="C836" s="20" t="e">
        <f>[2]自有船应收租金!C778</f>
        <v>#REF!</v>
      </c>
      <c r="D836" s="20" t="e">
        <f>[2]自有船应收租金!F778</f>
        <v>#REF!</v>
      </c>
      <c r="E836" s="20" t="e">
        <f>[2]自有船应收租金!I778</f>
        <v>#REF!</v>
      </c>
      <c r="F836" s="34" t="e">
        <f>[2]自有船应收租金!V778</f>
        <v>#REF!</v>
      </c>
      <c r="G836" s="20" t="e">
        <f>[2]自有船应收租金!AA778</f>
        <v>#REF!</v>
      </c>
      <c r="H836" s="20" t="e">
        <f>IF([2]自有船应收租金!AB778="","",[2]自有船应收租金!AB778)</f>
        <v>#REF!</v>
      </c>
      <c r="I836" s="29" t="e">
        <f>[2]自有船应收租金!Y778</f>
        <v>#REF!</v>
      </c>
    </row>
    <row r="837" spans="2:9" s="19" customFormat="1" ht="12" customHeight="1">
      <c r="B837" s="20" t="e">
        <f>[2]自有船应收租金!B779</f>
        <v>#REF!</v>
      </c>
      <c r="C837" s="20" t="e">
        <f>[2]自有船应收租金!C779</f>
        <v>#REF!</v>
      </c>
      <c r="D837" s="20" t="e">
        <f>[2]自有船应收租金!F779</f>
        <v>#REF!</v>
      </c>
      <c r="E837" s="20" t="e">
        <f>[2]自有船应收租金!I779</f>
        <v>#REF!</v>
      </c>
      <c r="F837" s="34" t="e">
        <f>[2]自有船应收租金!V779</f>
        <v>#REF!</v>
      </c>
      <c r="G837" s="20" t="e">
        <f>[2]自有船应收租金!AA779</f>
        <v>#REF!</v>
      </c>
      <c r="H837" s="20" t="e">
        <f>IF([2]自有船应收租金!AB779="","",[2]自有船应收租金!AB779)</f>
        <v>#REF!</v>
      </c>
      <c r="I837" s="29" t="e">
        <f>[2]自有船应收租金!Y779</f>
        <v>#REF!</v>
      </c>
    </row>
    <row r="838" spans="2:9" s="19" customFormat="1" ht="12" customHeight="1">
      <c r="B838" s="20" t="e">
        <f>[2]自有船应收租金!B780</f>
        <v>#REF!</v>
      </c>
      <c r="C838" s="20" t="e">
        <f>[2]自有船应收租金!C780</f>
        <v>#REF!</v>
      </c>
      <c r="D838" s="20" t="e">
        <f>[2]自有船应收租金!F780</f>
        <v>#REF!</v>
      </c>
      <c r="E838" s="20" t="e">
        <f>[2]自有船应收租金!I780</f>
        <v>#REF!</v>
      </c>
      <c r="F838" s="34" t="e">
        <f>[2]自有船应收租金!V780</f>
        <v>#REF!</v>
      </c>
      <c r="G838" s="20" t="e">
        <f>[2]自有船应收租金!AA780</f>
        <v>#REF!</v>
      </c>
      <c r="H838" s="20" t="e">
        <f>IF([2]自有船应收租金!AB780="","",[2]自有船应收租金!AB780)</f>
        <v>#REF!</v>
      </c>
      <c r="I838" s="29" t="e">
        <f>[2]自有船应收租金!Y780</f>
        <v>#REF!</v>
      </c>
    </row>
    <row r="839" spans="2:9" s="19" customFormat="1" ht="12" customHeight="1">
      <c r="B839" s="20" t="e">
        <f>[2]自有船应收租金!B781</f>
        <v>#REF!</v>
      </c>
      <c r="C839" s="20" t="e">
        <f>[2]自有船应收租金!C781</f>
        <v>#REF!</v>
      </c>
      <c r="D839" s="20" t="e">
        <f>[2]自有船应收租金!F781</f>
        <v>#REF!</v>
      </c>
      <c r="E839" s="20" t="e">
        <f>[2]自有船应收租金!I781</f>
        <v>#REF!</v>
      </c>
      <c r="F839" s="34" t="e">
        <f>[2]自有船应收租金!V781</f>
        <v>#REF!</v>
      </c>
      <c r="G839" s="20" t="e">
        <f>[2]自有船应收租金!AA781</f>
        <v>#REF!</v>
      </c>
      <c r="H839" s="20" t="e">
        <f>IF([2]自有船应收租金!AB781="","",[2]自有船应收租金!AB781)</f>
        <v>#REF!</v>
      </c>
      <c r="I839" s="29" t="e">
        <f>[2]自有船应收租金!Y781</f>
        <v>#REF!</v>
      </c>
    </row>
    <row r="840" spans="2:9" s="19" customFormat="1" ht="12" customHeight="1">
      <c r="B840" s="20" t="e">
        <f>[2]自有船应收租金!B782</f>
        <v>#REF!</v>
      </c>
      <c r="C840" s="20" t="e">
        <f>[2]自有船应收租金!C782</f>
        <v>#REF!</v>
      </c>
      <c r="D840" s="20" t="e">
        <f>[2]自有船应收租金!F782</f>
        <v>#REF!</v>
      </c>
      <c r="E840" s="20" t="e">
        <f>[2]自有船应收租金!I782</f>
        <v>#REF!</v>
      </c>
      <c r="F840" s="34" t="e">
        <f>[2]自有船应收租金!V782</f>
        <v>#REF!</v>
      </c>
      <c r="G840" s="20" t="e">
        <f>[2]自有船应收租金!AA782</f>
        <v>#REF!</v>
      </c>
      <c r="H840" s="20" t="e">
        <f>IF([2]自有船应收租金!AB782="","",[2]自有船应收租金!AB782)</f>
        <v>#REF!</v>
      </c>
      <c r="I840" s="29" t="e">
        <f>[2]自有船应收租金!Y782</f>
        <v>#REF!</v>
      </c>
    </row>
    <row r="841" spans="2:9" s="19" customFormat="1" ht="12" customHeight="1">
      <c r="B841" s="20" t="e">
        <f>[2]自有船应收租金!B783</f>
        <v>#REF!</v>
      </c>
      <c r="C841" s="20" t="e">
        <f>[2]自有船应收租金!C783</f>
        <v>#REF!</v>
      </c>
      <c r="D841" s="20" t="e">
        <f>[2]自有船应收租金!F783</f>
        <v>#REF!</v>
      </c>
      <c r="E841" s="20" t="e">
        <f>[2]自有船应收租金!I783</f>
        <v>#REF!</v>
      </c>
      <c r="F841" s="34" t="e">
        <f>[2]自有船应收租金!V783</f>
        <v>#REF!</v>
      </c>
      <c r="G841" s="20" t="e">
        <f>[2]自有船应收租金!AA783</f>
        <v>#REF!</v>
      </c>
      <c r="H841" s="20" t="e">
        <f>IF([2]自有船应收租金!AB783="","",[2]自有船应收租金!AB783)</f>
        <v>#REF!</v>
      </c>
      <c r="I841" s="29" t="e">
        <f>[2]自有船应收租金!Y783</f>
        <v>#REF!</v>
      </c>
    </row>
    <row r="842" spans="2:9" s="19" customFormat="1" ht="12" customHeight="1">
      <c r="B842" s="20" t="e">
        <f>[2]自有船应收租金!B784</f>
        <v>#REF!</v>
      </c>
      <c r="C842" s="20" t="e">
        <f>[2]自有船应收租金!C784</f>
        <v>#REF!</v>
      </c>
      <c r="D842" s="20" t="e">
        <f>[2]自有船应收租金!F784</f>
        <v>#REF!</v>
      </c>
      <c r="E842" s="20" t="e">
        <f>[2]自有船应收租金!I784</f>
        <v>#REF!</v>
      </c>
      <c r="F842" s="34" t="e">
        <f>[2]自有船应收租金!V784</f>
        <v>#REF!</v>
      </c>
      <c r="G842" s="20" t="e">
        <f>[2]自有船应收租金!AA784</f>
        <v>#REF!</v>
      </c>
      <c r="H842" s="20" t="e">
        <f>IF([2]自有船应收租金!AB784="","",[2]自有船应收租金!AB784)</f>
        <v>#REF!</v>
      </c>
      <c r="I842" s="29" t="e">
        <f>[2]自有船应收租金!Y784</f>
        <v>#REF!</v>
      </c>
    </row>
    <row r="843" spans="2:9" s="19" customFormat="1" ht="12" customHeight="1">
      <c r="B843" s="20" t="e">
        <f>[2]自有船应收租金!B785</f>
        <v>#REF!</v>
      </c>
      <c r="C843" s="20" t="e">
        <f>[2]自有船应收租金!C785</f>
        <v>#REF!</v>
      </c>
      <c r="D843" s="20" t="e">
        <f>[2]自有船应收租金!F785</f>
        <v>#REF!</v>
      </c>
      <c r="E843" s="20" t="e">
        <f>[2]自有船应收租金!I785</f>
        <v>#REF!</v>
      </c>
      <c r="F843" s="34" t="e">
        <f>[2]自有船应收租金!V785</f>
        <v>#REF!</v>
      </c>
      <c r="G843" s="20" t="e">
        <f>[2]自有船应收租金!AA785</f>
        <v>#REF!</v>
      </c>
      <c r="H843" s="20" t="e">
        <f>IF([2]自有船应收租金!AB785="","",[2]自有船应收租金!AB785)</f>
        <v>#REF!</v>
      </c>
      <c r="I843" s="29" t="e">
        <f>[2]自有船应收租金!Y785</f>
        <v>#REF!</v>
      </c>
    </row>
    <row r="844" spans="2:9" s="19" customFormat="1" ht="12" customHeight="1">
      <c r="B844" s="20" t="e">
        <f>[2]自有船应收租金!B786</f>
        <v>#REF!</v>
      </c>
      <c r="C844" s="20" t="e">
        <f>[2]自有船应收租金!C786</f>
        <v>#REF!</v>
      </c>
      <c r="D844" s="20" t="e">
        <f>[2]自有船应收租金!F786</f>
        <v>#REF!</v>
      </c>
      <c r="E844" s="20" t="e">
        <f>[2]自有船应收租金!I786</f>
        <v>#REF!</v>
      </c>
      <c r="F844" s="34" t="e">
        <f>[2]自有船应收租金!V786</f>
        <v>#REF!</v>
      </c>
      <c r="G844" s="20" t="e">
        <f>[2]自有船应收租金!AA786</f>
        <v>#REF!</v>
      </c>
      <c r="H844" s="20" t="e">
        <f>IF([2]自有船应收租金!AB786="","",[2]自有船应收租金!AB786)</f>
        <v>#REF!</v>
      </c>
      <c r="I844" s="29" t="e">
        <f>[2]自有船应收租金!Y786</f>
        <v>#REF!</v>
      </c>
    </row>
    <row r="845" spans="2:9" s="19" customFormat="1" ht="12" customHeight="1">
      <c r="B845" s="20" t="e">
        <f>[2]自有船应收租金!B787</f>
        <v>#REF!</v>
      </c>
      <c r="C845" s="20" t="e">
        <f>[2]自有船应收租金!C787</f>
        <v>#REF!</v>
      </c>
      <c r="D845" s="20" t="e">
        <f>[2]自有船应收租金!F787</f>
        <v>#REF!</v>
      </c>
      <c r="E845" s="20" t="e">
        <f>[2]自有船应收租金!I787</f>
        <v>#REF!</v>
      </c>
      <c r="F845" s="34" t="e">
        <f>[2]自有船应收租金!V787</f>
        <v>#REF!</v>
      </c>
      <c r="G845" s="20" t="e">
        <f>[2]自有船应收租金!AA787</f>
        <v>#REF!</v>
      </c>
      <c r="H845" s="20" t="e">
        <f>IF([2]自有船应收租金!AB787="","",[2]自有船应收租金!AB787)</f>
        <v>#REF!</v>
      </c>
      <c r="I845" s="29" t="e">
        <f>[2]自有船应收租金!Y787</f>
        <v>#REF!</v>
      </c>
    </row>
    <row r="846" spans="2:9" s="19" customFormat="1" ht="12" customHeight="1">
      <c r="B846" s="20" t="e">
        <f>[2]自有船应收租金!B788</f>
        <v>#REF!</v>
      </c>
      <c r="C846" s="20" t="e">
        <f>[2]自有船应收租金!C788</f>
        <v>#REF!</v>
      </c>
      <c r="D846" s="20" t="e">
        <f>[2]自有船应收租金!F788</f>
        <v>#REF!</v>
      </c>
      <c r="E846" s="20" t="e">
        <f>[2]自有船应收租金!I788</f>
        <v>#REF!</v>
      </c>
      <c r="F846" s="34" t="e">
        <f>[2]自有船应收租金!V788</f>
        <v>#REF!</v>
      </c>
      <c r="G846" s="20" t="e">
        <f>[2]自有船应收租金!AA788</f>
        <v>#REF!</v>
      </c>
      <c r="H846" s="20" t="e">
        <f>IF([2]自有船应收租金!AB788="","",[2]自有船应收租金!AB788)</f>
        <v>#REF!</v>
      </c>
      <c r="I846" s="29" t="e">
        <f>[2]自有船应收租金!Y788</f>
        <v>#REF!</v>
      </c>
    </row>
    <row r="847" spans="2:9" s="19" customFormat="1" ht="12" customHeight="1">
      <c r="B847" s="20" t="e">
        <f>[2]自有船应收租金!B789</f>
        <v>#REF!</v>
      </c>
      <c r="C847" s="20" t="e">
        <f>[2]自有船应收租金!C789</f>
        <v>#REF!</v>
      </c>
      <c r="D847" s="20" t="e">
        <f>[2]自有船应收租金!F789</f>
        <v>#REF!</v>
      </c>
      <c r="E847" s="20" t="e">
        <f>[2]自有船应收租金!I789</f>
        <v>#REF!</v>
      </c>
      <c r="F847" s="34" t="e">
        <f>[2]自有船应收租金!V789</f>
        <v>#REF!</v>
      </c>
      <c r="G847" s="20" t="e">
        <f>[2]自有船应收租金!AA789</f>
        <v>#REF!</v>
      </c>
      <c r="H847" s="20" t="e">
        <f>IF([2]自有船应收租金!AB789="","",[2]自有船应收租金!AB789)</f>
        <v>#REF!</v>
      </c>
      <c r="I847" s="29" t="e">
        <f>[2]自有船应收租金!Y789</f>
        <v>#REF!</v>
      </c>
    </row>
    <row r="848" spans="2:9" s="19" customFormat="1" ht="12" customHeight="1">
      <c r="B848" s="20" t="e">
        <f>[2]自有船应收租金!B790</f>
        <v>#REF!</v>
      </c>
      <c r="C848" s="20" t="e">
        <f>[2]自有船应收租金!C790</f>
        <v>#REF!</v>
      </c>
      <c r="D848" s="20" t="e">
        <f>[2]自有船应收租金!F790</f>
        <v>#REF!</v>
      </c>
      <c r="E848" s="20" t="e">
        <f>[2]自有船应收租金!I790</f>
        <v>#REF!</v>
      </c>
      <c r="F848" s="34" t="e">
        <f>[2]自有船应收租金!V790</f>
        <v>#REF!</v>
      </c>
      <c r="G848" s="20" t="e">
        <f>[2]自有船应收租金!AA790</f>
        <v>#REF!</v>
      </c>
      <c r="H848" s="20" t="e">
        <f>IF([2]自有船应收租金!AB790="","",[2]自有船应收租金!AB790)</f>
        <v>#REF!</v>
      </c>
      <c r="I848" s="29" t="e">
        <f>[2]自有船应收租金!Y790</f>
        <v>#REF!</v>
      </c>
    </row>
    <row r="849" spans="2:9" s="19" customFormat="1" ht="12" customHeight="1">
      <c r="B849" s="20" t="e">
        <f>[2]自有船应收租金!B791</f>
        <v>#REF!</v>
      </c>
      <c r="C849" s="20" t="e">
        <f>[2]自有船应收租金!C791</f>
        <v>#REF!</v>
      </c>
      <c r="D849" s="20" t="e">
        <f>[2]自有船应收租金!F791</f>
        <v>#REF!</v>
      </c>
      <c r="E849" s="20" t="e">
        <f>[2]自有船应收租金!I791</f>
        <v>#REF!</v>
      </c>
      <c r="F849" s="34" t="e">
        <f>[2]自有船应收租金!V791</f>
        <v>#REF!</v>
      </c>
      <c r="G849" s="20" t="e">
        <f>[2]自有船应收租金!AA791</f>
        <v>#REF!</v>
      </c>
      <c r="H849" s="20" t="e">
        <f>IF([2]自有船应收租金!AB791="","",[2]自有船应收租金!AB791)</f>
        <v>#REF!</v>
      </c>
      <c r="I849" s="29" t="e">
        <f>[2]自有船应收租金!Y791</f>
        <v>#REF!</v>
      </c>
    </row>
    <row r="850" spans="2:9" s="19" customFormat="1" ht="12" customHeight="1">
      <c r="B850" s="20" t="e">
        <f>[2]自有船应收租金!B792</f>
        <v>#REF!</v>
      </c>
      <c r="C850" s="20" t="e">
        <f>[2]自有船应收租金!C792</f>
        <v>#REF!</v>
      </c>
      <c r="D850" s="20" t="e">
        <f>[2]自有船应收租金!F792</f>
        <v>#REF!</v>
      </c>
      <c r="E850" s="20" t="e">
        <f>[2]自有船应收租金!I792</f>
        <v>#REF!</v>
      </c>
      <c r="F850" s="34" t="e">
        <f>[2]自有船应收租金!V792</f>
        <v>#REF!</v>
      </c>
      <c r="G850" s="20" t="e">
        <f>[2]自有船应收租金!AA792</f>
        <v>#REF!</v>
      </c>
      <c r="H850" s="20" t="e">
        <f>IF([2]自有船应收租金!AB792="","",[2]自有船应收租金!AB792)</f>
        <v>#REF!</v>
      </c>
      <c r="I850" s="29" t="e">
        <f>[2]自有船应收租金!Y792</f>
        <v>#REF!</v>
      </c>
    </row>
    <row r="851" spans="2:9" s="19" customFormat="1" ht="12" customHeight="1">
      <c r="B851" s="20" t="e">
        <f>[2]自有船应收租金!B793</f>
        <v>#REF!</v>
      </c>
      <c r="C851" s="20" t="e">
        <f>[2]自有船应收租金!C793</f>
        <v>#REF!</v>
      </c>
      <c r="D851" s="20" t="e">
        <f>[2]自有船应收租金!F793</f>
        <v>#REF!</v>
      </c>
      <c r="E851" s="20" t="e">
        <f>[2]自有船应收租金!I793</f>
        <v>#REF!</v>
      </c>
      <c r="F851" s="34" t="e">
        <f>[2]自有船应收租金!V793</f>
        <v>#REF!</v>
      </c>
      <c r="G851" s="20" t="e">
        <f>[2]自有船应收租金!AA793</f>
        <v>#REF!</v>
      </c>
      <c r="H851" s="20" t="e">
        <f>IF([2]自有船应收租金!AB793="","",[2]自有船应收租金!AB793)</f>
        <v>#REF!</v>
      </c>
      <c r="I851" s="29" t="e">
        <f>[2]自有船应收租金!Y793</f>
        <v>#REF!</v>
      </c>
    </row>
    <row r="852" spans="2:9" s="19" customFormat="1" ht="12" customHeight="1">
      <c r="B852" s="20" t="e">
        <f>[2]自有船应收租金!B794</f>
        <v>#REF!</v>
      </c>
      <c r="C852" s="20" t="e">
        <f>[2]自有船应收租金!C794</f>
        <v>#REF!</v>
      </c>
      <c r="D852" s="20" t="e">
        <f>[2]自有船应收租金!F794</f>
        <v>#REF!</v>
      </c>
      <c r="E852" s="20" t="e">
        <f>[2]自有船应收租金!I794</f>
        <v>#REF!</v>
      </c>
      <c r="F852" s="34" t="e">
        <f>[2]自有船应收租金!V794</f>
        <v>#REF!</v>
      </c>
      <c r="G852" s="20" t="e">
        <f>[2]自有船应收租金!AA794</f>
        <v>#REF!</v>
      </c>
      <c r="H852" s="20" t="e">
        <f>IF([2]自有船应收租金!AB794="","",[2]自有船应收租金!AB794)</f>
        <v>#REF!</v>
      </c>
      <c r="I852" s="29" t="e">
        <f>[2]自有船应收租金!Y794</f>
        <v>#REF!</v>
      </c>
    </row>
    <row r="853" spans="2:9" s="19" customFormat="1" ht="12" customHeight="1">
      <c r="B853" s="20" t="e">
        <f>[2]自有船应收租金!B795</f>
        <v>#REF!</v>
      </c>
      <c r="C853" s="20" t="e">
        <f>[2]自有船应收租金!C795</f>
        <v>#REF!</v>
      </c>
      <c r="D853" s="20" t="e">
        <f>[2]自有船应收租金!F795</f>
        <v>#REF!</v>
      </c>
      <c r="E853" s="20" t="e">
        <f>[2]自有船应收租金!I795</f>
        <v>#REF!</v>
      </c>
      <c r="F853" s="34" t="e">
        <f>[2]自有船应收租金!V795</f>
        <v>#REF!</v>
      </c>
      <c r="G853" s="20" t="e">
        <f>[2]自有船应收租金!AA795</f>
        <v>#REF!</v>
      </c>
      <c r="H853" s="20" t="e">
        <f>IF([2]自有船应收租金!AB795="","",[2]自有船应收租金!AB795)</f>
        <v>#REF!</v>
      </c>
      <c r="I853" s="29" t="e">
        <f>[2]自有船应收租金!Y795</f>
        <v>#REF!</v>
      </c>
    </row>
    <row r="854" spans="2:9" s="19" customFormat="1" ht="12" customHeight="1">
      <c r="B854" s="20" t="e">
        <f>[2]自有船应收租金!B796</f>
        <v>#REF!</v>
      </c>
      <c r="C854" s="20" t="e">
        <f>[2]自有船应收租金!C796</f>
        <v>#REF!</v>
      </c>
      <c r="D854" s="20" t="e">
        <f>[2]自有船应收租金!F796</f>
        <v>#REF!</v>
      </c>
      <c r="E854" s="20" t="e">
        <f>[2]自有船应收租金!I796</f>
        <v>#REF!</v>
      </c>
      <c r="F854" s="34" t="e">
        <f>[2]自有船应收租金!V796</f>
        <v>#REF!</v>
      </c>
      <c r="G854" s="20" t="e">
        <f>[2]自有船应收租金!AA796</f>
        <v>#REF!</v>
      </c>
      <c r="H854" s="20" t="e">
        <f>IF([2]自有船应收租金!AB796="","",[2]自有船应收租金!AB796)</f>
        <v>#REF!</v>
      </c>
      <c r="I854" s="29" t="e">
        <f>[2]自有船应收租金!Y796</f>
        <v>#REF!</v>
      </c>
    </row>
    <row r="855" spans="2:9" s="19" customFormat="1" ht="12" customHeight="1">
      <c r="B855" s="20" t="e">
        <f>[2]自有船应收租金!B797</f>
        <v>#REF!</v>
      </c>
      <c r="C855" s="20" t="e">
        <f>[2]自有船应收租金!C797</f>
        <v>#REF!</v>
      </c>
      <c r="D855" s="20" t="e">
        <f>[2]自有船应收租金!F797</f>
        <v>#REF!</v>
      </c>
      <c r="E855" s="20" t="e">
        <f>[2]自有船应收租金!I797</f>
        <v>#REF!</v>
      </c>
      <c r="F855" s="34" t="e">
        <f>[2]自有船应收租金!V797</f>
        <v>#REF!</v>
      </c>
      <c r="G855" s="20" t="e">
        <f>[2]自有船应收租金!AA797</f>
        <v>#REF!</v>
      </c>
      <c r="H855" s="20" t="e">
        <f>IF([2]自有船应收租金!AB797="","",[2]自有船应收租金!AB797)</f>
        <v>#REF!</v>
      </c>
      <c r="I855" s="29" t="e">
        <f>[2]自有船应收租金!Y797</f>
        <v>#REF!</v>
      </c>
    </row>
    <row r="856" spans="2:9" s="19" customFormat="1" ht="12" customHeight="1">
      <c r="B856" s="20" t="e">
        <f>[2]自有船应收租金!B798</f>
        <v>#REF!</v>
      </c>
      <c r="C856" s="20" t="e">
        <f>[2]自有船应收租金!C798</f>
        <v>#REF!</v>
      </c>
      <c r="D856" s="20" t="e">
        <f>[2]自有船应收租金!F798</f>
        <v>#REF!</v>
      </c>
      <c r="E856" s="20" t="e">
        <f>[2]自有船应收租金!I798</f>
        <v>#REF!</v>
      </c>
      <c r="F856" s="34" t="e">
        <f>[2]自有船应收租金!V798</f>
        <v>#REF!</v>
      </c>
      <c r="G856" s="20" t="e">
        <f>[2]自有船应收租金!AA798</f>
        <v>#REF!</v>
      </c>
      <c r="H856" s="20" t="e">
        <f>IF([2]自有船应收租金!AB798="","",[2]自有船应收租金!AB798)</f>
        <v>#REF!</v>
      </c>
      <c r="I856" s="29" t="e">
        <f>[2]自有船应收租金!Y798</f>
        <v>#REF!</v>
      </c>
    </row>
    <row r="857" spans="2:9" s="19" customFormat="1" ht="12" customHeight="1">
      <c r="B857" s="20" t="e">
        <f>[2]自有船应收租金!B799</f>
        <v>#REF!</v>
      </c>
      <c r="C857" s="20" t="e">
        <f>[2]自有船应收租金!C799</f>
        <v>#REF!</v>
      </c>
      <c r="D857" s="20" t="e">
        <f>[2]自有船应收租金!F799</f>
        <v>#REF!</v>
      </c>
      <c r="E857" s="20" t="e">
        <f>[2]自有船应收租金!I799</f>
        <v>#REF!</v>
      </c>
      <c r="F857" s="34" t="e">
        <f>[2]自有船应收租金!V799</f>
        <v>#REF!</v>
      </c>
      <c r="G857" s="20" t="e">
        <f>[2]自有船应收租金!AA799</f>
        <v>#REF!</v>
      </c>
      <c r="H857" s="20" t="e">
        <f>IF([2]自有船应收租金!AB799="","",[2]自有船应收租金!AB799)</f>
        <v>#REF!</v>
      </c>
      <c r="I857" s="29" t="e">
        <f>[2]自有船应收租金!Y799</f>
        <v>#REF!</v>
      </c>
    </row>
    <row r="858" spans="2:9" s="19" customFormat="1" ht="12" customHeight="1">
      <c r="B858" s="20" t="e">
        <f>[2]自有船应收租金!B800</f>
        <v>#REF!</v>
      </c>
      <c r="C858" s="20" t="e">
        <f>[2]自有船应收租金!C800</f>
        <v>#REF!</v>
      </c>
      <c r="D858" s="20" t="e">
        <f>[2]自有船应收租金!F800</f>
        <v>#REF!</v>
      </c>
      <c r="E858" s="20" t="e">
        <f>[2]自有船应收租金!I800</f>
        <v>#REF!</v>
      </c>
      <c r="F858" s="34" t="e">
        <f>[2]自有船应收租金!V800</f>
        <v>#REF!</v>
      </c>
      <c r="G858" s="20" t="e">
        <f>[2]自有船应收租金!AA800</f>
        <v>#REF!</v>
      </c>
      <c r="H858" s="20" t="e">
        <f>IF([2]自有船应收租金!AB800="","",[2]自有船应收租金!AB800)</f>
        <v>#REF!</v>
      </c>
      <c r="I858" s="29" t="e">
        <f>[2]自有船应收租金!Y800</f>
        <v>#REF!</v>
      </c>
    </row>
    <row r="859" spans="2:9" s="19" customFormat="1" ht="12" customHeight="1">
      <c r="B859" s="20" t="e">
        <f>[2]自有船应收租金!B801</f>
        <v>#REF!</v>
      </c>
      <c r="C859" s="20" t="e">
        <f>[2]自有船应收租金!C801</f>
        <v>#REF!</v>
      </c>
      <c r="D859" s="20" t="e">
        <f>[2]自有船应收租金!F801</f>
        <v>#REF!</v>
      </c>
      <c r="E859" s="20" t="e">
        <f>[2]自有船应收租金!I801</f>
        <v>#REF!</v>
      </c>
      <c r="F859" s="34" t="e">
        <f>[2]自有船应收租金!V801</f>
        <v>#REF!</v>
      </c>
      <c r="G859" s="20" t="e">
        <f>[2]自有船应收租金!AA801</f>
        <v>#REF!</v>
      </c>
      <c r="H859" s="20" t="e">
        <f>IF([2]自有船应收租金!AB801="","",[2]自有船应收租金!AB801)</f>
        <v>#REF!</v>
      </c>
      <c r="I859" s="29" t="e">
        <f>[2]自有船应收租金!Y801</f>
        <v>#REF!</v>
      </c>
    </row>
    <row r="860" spans="2:9" s="19" customFormat="1" ht="12" customHeight="1">
      <c r="B860" s="20" t="e">
        <f>[2]自有船应收租金!B802</f>
        <v>#REF!</v>
      </c>
      <c r="C860" s="20" t="e">
        <f>[2]自有船应收租金!C802</f>
        <v>#REF!</v>
      </c>
      <c r="D860" s="20" t="e">
        <f>[2]自有船应收租金!F802</f>
        <v>#REF!</v>
      </c>
      <c r="E860" s="20" t="e">
        <f>[2]自有船应收租金!I802</f>
        <v>#REF!</v>
      </c>
      <c r="F860" s="34" t="e">
        <f>[2]自有船应收租金!V802</f>
        <v>#REF!</v>
      </c>
      <c r="G860" s="20" t="e">
        <f>[2]自有船应收租金!AA802</f>
        <v>#REF!</v>
      </c>
      <c r="H860" s="20" t="e">
        <f>IF([2]自有船应收租金!AB802="","",[2]自有船应收租金!AB802)</f>
        <v>#REF!</v>
      </c>
      <c r="I860" s="29" t="e">
        <f>[2]自有船应收租金!Y802</f>
        <v>#REF!</v>
      </c>
    </row>
    <row r="861" spans="2:9" s="19" customFormat="1" ht="12" customHeight="1">
      <c r="B861" s="20" t="e">
        <f>[2]自有船应收租金!B803</f>
        <v>#REF!</v>
      </c>
      <c r="C861" s="20" t="e">
        <f>[2]自有船应收租金!C803</f>
        <v>#REF!</v>
      </c>
      <c r="D861" s="20" t="e">
        <f>[2]自有船应收租金!F803</f>
        <v>#REF!</v>
      </c>
      <c r="E861" s="20" t="e">
        <f>[2]自有船应收租金!I803</f>
        <v>#REF!</v>
      </c>
      <c r="F861" s="34" t="e">
        <f>[2]自有船应收租金!V803</f>
        <v>#REF!</v>
      </c>
      <c r="G861" s="20" t="e">
        <f>[2]自有船应收租金!AA803</f>
        <v>#REF!</v>
      </c>
      <c r="H861" s="20" t="e">
        <f>IF([2]自有船应收租金!AB803="","",[2]自有船应收租金!AB803)</f>
        <v>#REF!</v>
      </c>
      <c r="I861" s="29" t="e">
        <f>[2]自有船应收租金!Y803</f>
        <v>#REF!</v>
      </c>
    </row>
    <row r="862" spans="2:9" s="19" customFormat="1" ht="12" customHeight="1">
      <c r="B862" s="20" t="e">
        <f>[2]自有船应收租金!B804</f>
        <v>#REF!</v>
      </c>
      <c r="C862" s="20" t="e">
        <f>[2]自有船应收租金!C804</f>
        <v>#REF!</v>
      </c>
      <c r="D862" s="20" t="e">
        <f>[2]自有船应收租金!F804</f>
        <v>#REF!</v>
      </c>
      <c r="E862" s="20" t="e">
        <f>[2]自有船应收租金!I804</f>
        <v>#REF!</v>
      </c>
      <c r="F862" s="34" t="e">
        <f>[2]自有船应收租金!V804</f>
        <v>#REF!</v>
      </c>
      <c r="G862" s="20" t="e">
        <f>[2]自有船应收租金!AA804</f>
        <v>#REF!</v>
      </c>
      <c r="H862" s="20" t="e">
        <f>IF([2]自有船应收租金!AB804="","",[2]自有船应收租金!AB804)</f>
        <v>#REF!</v>
      </c>
      <c r="I862" s="29" t="e">
        <f>[2]自有船应收租金!Y804</f>
        <v>#REF!</v>
      </c>
    </row>
    <row r="863" spans="2:9" s="19" customFormat="1" ht="12" customHeight="1">
      <c r="B863" s="20" t="e">
        <f>[2]自有船应收租金!B805</f>
        <v>#REF!</v>
      </c>
      <c r="C863" s="20" t="e">
        <f>[2]自有船应收租金!C805</f>
        <v>#REF!</v>
      </c>
      <c r="D863" s="20" t="e">
        <f>[2]自有船应收租金!F805</f>
        <v>#REF!</v>
      </c>
      <c r="E863" s="20" t="e">
        <f>[2]自有船应收租金!I805</f>
        <v>#REF!</v>
      </c>
      <c r="F863" s="34" t="e">
        <f>[2]自有船应收租金!V805</f>
        <v>#REF!</v>
      </c>
      <c r="G863" s="20" t="e">
        <f>[2]自有船应收租金!AA805</f>
        <v>#REF!</v>
      </c>
      <c r="H863" s="20" t="e">
        <f>IF([2]自有船应收租金!AB805="","",[2]自有船应收租金!AB805)</f>
        <v>#REF!</v>
      </c>
      <c r="I863" s="29" t="e">
        <f>[2]自有船应收租金!Y805</f>
        <v>#REF!</v>
      </c>
    </row>
    <row r="864" spans="2:9" s="19" customFormat="1" ht="12" customHeight="1">
      <c r="B864" s="20" t="e">
        <f>[2]自有船应收租金!B806</f>
        <v>#REF!</v>
      </c>
      <c r="C864" s="20" t="e">
        <f>[2]自有船应收租金!C806</f>
        <v>#REF!</v>
      </c>
      <c r="D864" s="20" t="e">
        <f>[2]自有船应收租金!F806</f>
        <v>#REF!</v>
      </c>
      <c r="E864" s="20" t="e">
        <f>[2]自有船应收租金!I806</f>
        <v>#REF!</v>
      </c>
      <c r="F864" s="34" t="e">
        <f>[2]自有船应收租金!V806</f>
        <v>#REF!</v>
      </c>
      <c r="G864" s="20" t="e">
        <f>[2]自有船应收租金!AA806</f>
        <v>#REF!</v>
      </c>
      <c r="H864" s="20" t="e">
        <f>IF([2]自有船应收租金!AB806="","",[2]自有船应收租金!AB806)</f>
        <v>#REF!</v>
      </c>
      <c r="I864" s="29" t="e">
        <f>[2]自有船应收租金!Y806</f>
        <v>#REF!</v>
      </c>
    </row>
    <row r="865" spans="2:9" s="19" customFormat="1" ht="12" customHeight="1">
      <c r="B865" s="20" t="e">
        <f>[2]自有船应收租金!B807</f>
        <v>#REF!</v>
      </c>
      <c r="C865" s="20" t="e">
        <f>[2]自有船应收租金!C807</f>
        <v>#REF!</v>
      </c>
      <c r="D865" s="20" t="e">
        <f>[2]自有船应收租金!F807</f>
        <v>#REF!</v>
      </c>
      <c r="E865" s="20" t="e">
        <f>[2]自有船应收租金!I807</f>
        <v>#REF!</v>
      </c>
      <c r="F865" s="34" t="e">
        <f>[2]自有船应收租金!V807</f>
        <v>#REF!</v>
      </c>
      <c r="G865" s="20" t="e">
        <f>[2]自有船应收租金!AA807</f>
        <v>#REF!</v>
      </c>
      <c r="H865" s="20" t="e">
        <f>IF([2]自有船应收租金!AB807="","",[2]自有船应收租金!AB807)</f>
        <v>#REF!</v>
      </c>
      <c r="I865" s="29" t="e">
        <f>[2]自有船应收租金!Y807</f>
        <v>#REF!</v>
      </c>
    </row>
    <row r="866" spans="2:9" s="19" customFormat="1" ht="12" customHeight="1">
      <c r="B866" s="20" t="e">
        <f>[2]自有船应收租金!B808</f>
        <v>#REF!</v>
      </c>
      <c r="C866" s="20" t="e">
        <f>[2]自有船应收租金!C808</f>
        <v>#REF!</v>
      </c>
      <c r="D866" s="20" t="e">
        <f>[2]自有船应收租金!F808</f>
        <v>#REF!</v>
      </c>
      <c r="E866" s="20" t="e">
        <f>[2]自有船应收租金!I808</f>
        <v>#REF!</v>
      </c>
      <c r="F866" s="34" t="e">
        <f>[2]自有船应收租金!V808</f>
        <v>#REF!</v>
      </c>
      <c r="G866" s="20" t="e">
        <f>[2]自有船应收租金!AA808</f>
        <v>#REF!</v>
      </c>
      <c r="H866" s="20" t="e">
        <f>IF([2]自有船应收租金!AB808="","",[2]自有船应收租金!AB808)</f>
        <v>#REF!</v>
      </c>
      <c r="I866" s="29" t="e">
        <f>[2]自有船应收租金!Y808</f>
        <v>#REF!</v>
      </c>
    </row>
    <row r="867" spans="2:9" s="19" customFormat="1" ht="12" customHeight="1">
      <c r="B867" s="20" t="e">
        <f>[2]自有船应收租金!B809</f>
        <v>#REF!</v>
      </c>
      <c r="C867" s="20" t="e">
        <f>[2]自有船应收租金!C809</f>
        <v>#REF!</v>
      </c>
      <c r="D867" s="20" t="e">
        <f>[2]自有船应收租金!F809</f>
        <v>#REF!</v>
      </c>
      <c r="E867" s="20" t="e">
        <f>[2]自有船应收租金!I809</f>
        <v>#REF!</v>
      </c>
      <c r="F867" s="34" t="e">
        <f>[2]自有船应收租金!V809</f>
        <v>#REF!</v>
      </c>
      <c r="G867" s="20" t="e">
        <f>[2]自有船应收租金!AA809</f>
        <v>#REF!</v>
      </c>
      <c r="H867" s="20" t="e">
        <f>IF([2]自有船应收租金!AB809="","",[2]自有船应收租金!AB809)</f>
        <v>#REF!</v>
      </c>
      <c r="I867" s="29" t="e">
        <f>[2]自有船应收租金!Y809</f>
        <v>#REF!</v>
      </c>
    </row>
    <row r="868" spans="2:9" s="19" customFormat="1" ht="12" customHeight="1">
      <c r="B868" s="20" t="e">
        <f>[2]自有船应收租金!B810</f>
        <v>#REF!</v>
      </c>
      <c r="C868" s="20" t="e">
        <f>[2]自有船应收租金!C810</f>
        <v>#REF!</v>
      </c>
      <c r="D868" s="20" t="e">
        <f>[2]自有船应收租金!F810</f>
        <v>#REF!</v>
      </c>
      <c r="E868" s="20" t="e">
        <f>[2]自有船应收租金!I810</f>
        <v>#REF!</v>
      </c>
      <c r="F868" s="34" t="e">
        <f>[2]自有船应收租金!V810</f>
        <v>#REF!</v>
      </c>
      <c r="G868" s="20" t="e">
        <f>[2]自有船应收租金!AA810</f>
        <v>#REF!</v>
      </c>
      <c r="H868" s="20" t="e">
        <f>IF([2]自有船应收租金!AB810="","",[2]自有船应收租金!AB810)</f>
        <v>#REF!</v>
      </c>
      <c r="I868" s="29" t="e">
        <f>[2]自有船应收租金!Y810</f>
        <v>#REF!</v>
      </c>
    </row>
    <row r="869" spans="2:9" s="19" customFormat="1" ht="12" customHeight="1">
      <c r="B869" s="20" t="e">
        <f>[2]自有船应收租金!B811</f>
        <v>#REF!</v>
      </c>
      <c r="C869" s="20" t="e">
        <f>[2]自有船应收租金!C811</f>
        <v>#REF!</v>
      </c>
      <c r="D869" s="20" t="e">
        <f>[2]自有船应收租金!F811</f>
        <v>#REF!</v>
      </c>
      <c r="E869" s="20" t="e">
        <f>[2]自有船应收租金!I811</f>
        <v>#REF!</v>
      </c>
      <c r="F869" s="34" t="e">
        <f>[2]自有船应收租金!V811</f>
        <v>#REF!</v>
      </c>
      <c r="G869" s="20" t="e">
        <f>[2]自有船应收租金!AA811</f>
        <v>#REF!</v>
      </c>
      <c r="H869" s="20" t="e">
        <f>IF([2]自有船应收租金!AB811="","",[2]自有船应收租金!AB811)</f>
        <v>#REF!</v>
      </c>
      <c r="I869" s="29" t="e">
        <f>[2]自有船应收租金!Y811</f>
        <v>#REF!</v>
      </c>
    </row>
    <row r="870" spans="2:9" s="19" customFormat="1" ht="12" customHeight="1">
      <c r="B870" s="20" t="e">
        <f>[2]自有船应收租金!B812</f>
        <v>#REF!</v>
      </c>
      <c r="C870" s="20" t="e">
        <f>[2]自有船应收租金!C812</f>
        <v>#REF!</v>
      </c>
      <c r="D870" s="20" t="e">
        <f>[2]自有船应收租金!F812</f>
        <v>#REF!</v>
      </c>
      <c r="E870" s="20" t="e">
        <f>[2]自有船应收租金!I812</f>
        <v>#REF!</v>
      </c>
      <c r="F870" s="34" t="e">
        <f>[2]自有船应收租金!V812</f>
        <v>#REF!</v>
      </c>
      <c r="G870" s="20" t="e">
        <f>[2]自有船应收租金!AA812</f>
        <v>#REF!</v>
      </c>
      <c r="H870" s="20" t="e">
        <f>IF([2]自有船应收租金!AB812="","",[2]自有船应收租金!AB812)</f>
        <v>#REF!</v>
      </c>
      <c r="I870" s="29" t="e">
        <f>[2]自有船应收租金!Y812</f>
        <v>#REF!</v>
      </c>
    </row>
    <row r="871" spans="2:9" s="19" customFormat="1" ht="12" customHeight="1">
      <c r="B871" s="20" t="e">
        <f>[2]自有船应收租金!B813</f>
        <v>#REF!</v>
      </c>
      <c r="C871" s="20" t="e">
        <f>[2]自有船应收租金!C813</f>
        <v>#REF!</v>
      </c>
      <c r="D871" s="20" t="e">
        <f>[2]自有船应收租金!F813</f>
        <v>#REF!</v>
      </c>
      <c r="E871" s="20" t="e">
        <f>[2]自有船应收租金!I813</f>
        <v>#REF!</v>
      </c>
      <c r="F871" s="34" t="e">
        <f>[2]自有船应收租金!V813</f>
        <v>#REF!</v>
      </c>
      <c r="G871" s="20" t="e">
        <f>[2]自有船应收租金!AA813</f>
        <v>#REF!</v>
      </c>
      <c r="H871" s="20" t="e">
        <f>IF([2]自有船应收租金!AB813="","",[2]自有船应收租金!AB813)</f>
        <v>#REF!</v>
      </c>
      <c r="I871" s="29" t="e">
        <f>[2]自有船应收租金!Y813</f>
        <v>#REF!</v>
      </c>
    </row>
    <row r="872" spans="2:9" s="19" customFormat="1" ht="12" customHeight="1">
      <c r="B872" s="20" t="e">
        <f>[2]自有船应收租金!B814</f>
        <v>#REF!</v>
      </c>
      <c r="C872" s="20" t="e">
        <f>[2]自有船应收租金!C814</f>
        <v>#REF!</v>
      </c>
      <c r="D872" s="20" t="e">
        <f>[2]自有船应收租金!F814</f>
        <v>#REF!</v>
      </c>
      <c r="E872" s="20" t="e">
        <f>[2]自有船应收租金!I814</f>
        <v>#REF!</v>
      </c>
      <c r="F872" s="34" t="e">
        <f>[2]自有船应收租金!V814</f>
        <v>#REF!</v>
      </c>
      <c r="G872" s="20" t="e">
        <f>[2]自有船应收租金!AA814</f>
        <v>#REF!</v>
      </c>
      <c r="H872" s="20" t="e">
        <f>IF([2]自有船应收租金!AB814="","",[2]自有船应收租金!AB814)</f>
        <v>#REF!</v>
      </c>
      <c r="I872" s="29" t="e">
        <f>[2]自有船应收租金!Y814</f>
        <v>#REF!</v>
      </c>
    </row>
    <row r="873" spans="2:9" s="19" customFormat="1" ht="12" customHeight="1">
      <c r="B873" s="20" t="e">
        <f>[2]自有船应收租金!B815</f>
        <v>#REF!</v>
      </c>
      <c r="C873" s="20" t="e">
        <f>[2]自有船应收租金!C815</f>
        <v>#REF!</v>
      </c>
      <c r="D873" s="20" t="e">
        <f>[2]自有船应收租金!F815</f>
        <v>#REF!</v>
      </c>
      <c r="E873" s="20" t="e">
        <f>[2]自有船应收租金!I815</f>
        <v>#REF!</v>
      </c>
      <c r="F873" s="34" t="e">
        <f>[2]自有船应收租金!V815</f>
        <v>#REF!</v>
      </c>
      <c r="G873" s="20" t="e">
        <f>[2]自有船应收租金!AA815</f>
        <v>#REF!</v>
      </c>
      <c r="H873" s="20" t="e">
        <f>IF([2]自有船应收租金!AB815="","",[2]自有船应收租金!AB815)</f>
        <v>#REF!</v>
      </c>
      <c r="I873" s="29" t="e">
        <f>[2]自有船应收租金!Y815</f>
        <v>#REF!</v>
      </c>
    </row>
    <row r="874" spans="2:9" s="19" customFormat="1" ht="12" customHeight="1">
      <c r="B874" s="20" t="e">
        <f>[2]自有船应收租金!B816</f>
        <v>#REF!</v>
      </c>
      <c r="C874" s="20" t="e">
        <f>[2]自有船应收租金!C816</f>
        <v>#REF!</v>
      </c>
      <c r="D874" s="20" t="e">
        <f>[2]自有船应收租金!F816</f>
        <v>#REF!</v>
      </c>
      <c r="E874" s="20" t="e">
        <f>[2]自有船应收租金!I816</f>
        <v>#REF!</v>
      </c>
      <c r="F874" s="34" t="e">
        <f>[2]自有船应收租金!V816</f>
        <v>#REF!</v>
      </c>
      <c r="G874" s="20" t="e">
        <f>[2]自有船应收租金!AA816</f>
        <v>#REF!</v>
      </c>
      <c r="H874" s="20" t="e">
        <f>IF([2]自有船应收租金!AB816="","",[2]自有船应收租金!AB816)</f>
        <v>#REF!</v>
      </c>
      <c r="I874" s="29" t="e">
        <f>[2]自有船应收租金!Y816</f>
        <v>#REF!</v>
      </c>
    </row>
    <row r="875" spans="2:9" s="19" customFormat="1" ht="12" customHeight="1">
      <c r="B875" s="20" t="e">
        <f>[2]自有船应收租金!B817</f>
        <v>#REF!</v>
      </c>
      <c r="C875" s="20" t="e">
        <f>[2]自有船应收租金!C817</f>
        <v>#REF!</v>
      </c>
      <c r="D875" s="20" t="e">
        <f>[2]自有船应收租金!F817</f>
        <v>#REF!</v>
      </c>
      <c r="E875" s="20" t="e">
        <f>[2]自有船应收租金!I817</f>
        <v>#REF!</v>
      </c>
      <c r="F875" s="34" t="e">
        <f>[2]自有船应收租金!V817</f>
        <v>#REF!</v>
      </c>
      <c r="G875" s="20" t="e">
        <f>[2]自有船应收租金!AA817</f>
        <v>#REF!</v>
      </c>
      <c r="H875" s="20" t="e">
        <f>IF([2]自有船应收租金!AB817="","",[2]自有船应收租金!AB817)</f>
        <v>#REF!</v>
      </c>
      <c r="I875" s="29" t="e">
        <f>[2]自有船应收租金!Y817</f>
        <v>#REF!</v>
      </c>
    </row>
    <row r="876" spans="2:9" s="19" customFormat="1" ht="12" customHeight="1">
      <c r="B876" s="20" t="e">
        <f>[2]自有船应收租金!B818</f>
        <v>#REF!</v>
      </c>
      <c r="C876" s="20" t="e">
        <f>[2]自有船应收租金!C818</f>
        <v>#REF!</v>
      </c>
      <c r="D876" s="20" t="e">
        <f>[2]自有船应收租金!F818</f>
        <v>#REF!</v>
      </c>
      <c r="E876" s="20" t="e">
        <f>[2]自有船应收租金!I818</f>
        <v>#REF!</v>
      </c>
      <c r="F876" s="34" t="e">
        <f>[2]自有船应收租金!V818</f>
        <v>#REF!</v>
      </c>
      <c r="G876" s="20" t="e">
        <f>[2]自有船应收租金!AA818</f>
        <v>#REF!</v>
      </c>
      <c r="H876" s="20" t="e">
        <f>IF([2]自有船应收租金!AB818="","",[2]自有船应收租金!AB818)</f>
        <v>#REF!</v>
      </c>
      <c r="I876" s="29" t="e">
        <f>[2]自有船应收租金!Y818</f>
        <v>#REF!</v>
      </c>
    </row>
    <row r="877" spans="2:9" s="19" customFormat="1" ht="12" customHeight="1">
      <c r="B877" s="20" t="e">
        <f>[2]自有船应收租金!B819</f>
        <v>#REF!</v>
      </c>
      <c r="C877" s="20" t="e">
        <f>[2]自有船应收租金!C819</f>
        <v>#REF!</v>
      </c>
      <c r="D877" s="20" t="e">
        <f>[2]自有船应收租金!F819</f>
        <v>#REF!</v>
      </c>
      <c r="E877" s="20" t="e">
        <f>[2]自有船应收租金!I819</f>
        <v>#REF!</v>
      </c>
      <c r="F877" s="34" t="e">
        <f>[2]自有船应收租金!V819</f>
        <v>#REF!</v>
      </c>
      <c r="G877" s="20" t="e">
        <f>[2]自有船应收租金!AA819</f>
        <v>#REF!</v>
      </c>
      <c r="H877" s="20" t="e">
        <f>IF([2]自有船应收租金!AB819="","",[2]自有船应收租金!AB819)</f>
        <v>#REF!</v>
      </c>
      <c r="I877" s="29" t="e">
        <f>[2]自有船应收租金!Y819</f>
        <v>#REF!</v>
      </c>
    </row>
    <row r="878" spans="2:9" s="19" customFormat="1" ht="12" customHeight="1">
      <c r="B878" s="20" t="e">
        <f>[2]自有船应收租金!B820</f>
        <v>#REF!</v>
      </c>
      <c r="C878" s="20" t="e">
        <f>[2]自有船应收租金!C820</f>
        <v>#REF!</v>
      </c>
      <c r="D878" s="20" t="e">
        <f>[2]自有船应收租金!F820</f>
        <v>#REF!</v>
      </c>
      <c r="E878" s="20" t="e">
        <f>[2]自有船应收租金!I820</f>
        <v>#REF!</v>
      </c>
      <c r="F878" s="34" t="e">
        <f>[2]自有船应收租金!V820</f>
        <v>#REF!</v>
      </c>
      <c r="G878" s="20" t="e">
        <f>[2]自有船应收租金!AA820</f>
        <v>#REF!</v>
      </c>
      <c r="H878" s="20" t="e">
        <f>IF([2]自有船应收租金!AB820="","",[2]自有船应收租金!AB820)</f>
        <v>#REF!</v>
      </c>
      <c r="I878" s="29" t="e">
        <f>[2]自有船应收租金!Y820</f>
        <v>#REF!</v>
      </c>
    </row>
    <row r="879" spans="2:9" s="19" customFormat="1" ht="12" customHeight="1">
      <c r="B879" s="20" t="e">
        <f>[2]自有船应收租金!B821</f>
        <v>#REF!</v>
      </c>
      <c r="C879" s="20" t="e">
        <f>[2]自有船应收租金!C821</f>
        <v>#REF!</v>
      </c>
      <c r="D879" s="20" t="e">
        <f>[2]自有船应收租金!F821</f>
        <v>#REF!</v>
      </c>
      <c r="E879" s="20" t="e">
        <f>[2]自有船应收租金!I821</f>
        <v>#REF!</v>
      </c>
      <c r="F879" s="34" t="e">
        <f>[2]自有船应收租金!V821</f>
        <v>#REF!</v>
      </c>
      <c r="G879" s="20" t="e">
        <f>[2]自有船应收租金!AA821</f>
        <v>#REF!</v>
      </c>
      <c r="H879" s="20" t="e">
        <f>IF([2]自有船应收租金!AB821="","",[2]自有船应收租金!AB821)</f>
        <v>#REF!</v>
      </c>
      <c r="I879" s="29" t="e">
        <f>[2]自有船应收租金!Y821</f>
        <v>#REF!</v>
      </c>
    </row>
    <row r="880" spans="2:9" s="19" customFormat="1" ht="12" customHeight="1">
      <c r="B880" s="20" t="e">
        <f>[2]自有船应收租金!B822</f>
        <v>#REF!</v>
      </c>
      <c r="C880" s="20" t="e">
        <f>[2]自有船应收租金!C822</f>
        <v>#REF!</v>
      </c>
      <c r="D880" s="20" t="e">
        <f>[2]自有船应收租金!F822</f>
        <v>#REF!</v>
      </c>
      <c r="E880" s="20" t="e">
        <f>[2]自有船应收租金!I822</f>
        <v>#REF!</v>
      </c>
      <c r="F880" s="34" t="e">
        <f>[2]自有船应收租金!V822</f>
        <v>#REF!</v>
      </c>
      <c r="G880" s="20" t="e">
        <f>[2]自有船应收租金!AA822</f>
        <v>#REF!</v>
      </c>
      <c r="H880" s="20" t="e">
        <f>IF([2]自有船应收租金!AB822="","",[2]自有船应收租金!AB822)</f>
        <v>#REF!</v>
      </c>
      <c r="I880" s="29" t="e">
        <f>[2]自有船应收租金!Y822</f>
        <v>#REF!</v>
      </c>
    </row>
    <row r="881" spans="2:9" s="19" customFormat="1" ht="12" customHeight="1">
      <c r="B881" s="20" t="e">
        <f>[2]自有船应收租金!B823</f>
        <v>#REF!</v>
      </c>
      <c r="C881" s="20" t="e">
        <f>[2]自有船应收租金!C823</f>
        <v>#REF!</v>
      </c>
      <c r="D881" s="20" t="e">
        <f>[2]自有船应收租金!F823</f>
        <v>#REF!</v>
      </c>
      <c r="E881" s="20" t="e">
        <f>[2]自有船应收租金!I823</f>
        <v>#REF!</v>
      </c>
      <c r="F881" s="34" t="e">
        <f>[2]自有船应收租金!V823</f>
        <v>#REF!</v>
      </c>
      <c r="G881" s="20" t="e">
        <f>[2]自有船应收租金!AA823</f>
        <v>#REF!</v>
      </c>
      <c r="H881" s="20" t="e">
        <f>IF([2]自有船应收租金!AB823="","",[2]自有船应收租金!AB823)</f>
        <v>#REF!</v>
      </c>
      <c r="I881" s="29" t="e">
        <f>[2]自有船应收租金!Y823</f>
        <v>#REF!</v>
      </c>
    </row>
    <row r="882" spans="2:9" s="19" customFormat="1" ht="12" customHeight="1">
      <c r="B882" s="20" t="e">
        <f>[2]自有船应收租金!B824</f>
        <v>#REF!</v>
      </c>
      <c r="C882" s="20" t="e">
        <f>[2]自有船应收租金!C824</f>
        <v>#REF!</v>
      </c>
      <c r="D882" s="20" t="e">
        <f>[2]自有船应收租金!F824</f>
        <v>#REF!</v>
      </c>
      <c r="E882" s="20" t="e">
        <f>[2]自有船应收租金!I824</f>
        <v>#REF!</v>
      </c>
      <c r="F882" s="34" t="e">
        <f>[2]自有船应收租金!V824</f>
        <v>#REF!</v>
      </c>
      <c r="G882" s="20" t="e">
        <f>[2]自有船应收租金!AA824</f>
        <v>#REF!</v>
      </c>
      <c r="H882" s="20" t="e">
        <f>IF([2]自有船应收租金!AB824="","",[2]自有船应收租金!AB824)</f>
        <v>#REF!</v>
      </c>
      <c r="I882" s="29" t="e">
        <f>[2]自有船应收租金!Y824</f>
        <v>#REF!</v>
      </c>
    </row>
    <row r="883" spans="2:9" s="19" customFormat="1" ht="12" customHeight="1">
      <c r="B883" s="20" t="e">
        <f>[2]自有船应收租金!B825</f>
        <v>#REF!</v>
      </c>
      <c r="C883" s="20" t="e">
        <f>[2]自有船应收租金!C825</f>
        <v>#REF!</v>
      </c>
      <c r="D883" s="20" t="e">
        <f>[2]自有船应收租金!F825</f>
        <v>#REF!</v>
      </c>
      <c r="E883" s="20" t="e">
        <f>[2]自有船应收租金!I825</f>
        <v>#REF!</v>
      </c>
      <c r="F883" s="34" t="e">
        <f>[2]自有船应收租金!V825</f>
        <v>#REF!</v>
      </c>
      <c r="G883" s="20" t="e">
        <f>[2]自有船应收租金!AA825</f>
        <v>#REF!</v>
      </c>
      <c r="H883" s="20" t="e">
        <f>IF([2]自有船应收租金!AB825="","",[2]自有船应收租金!AB825)</f>
        <v>#REF!</v>
      </c>
      <c r="I883" s="29" t="e">
        <f>[2]自有船应收租金!Y825</f>
        <v>#REF!</v>
      </c>
    </row>
    <row r="884" spans="2:9" s="19" customFormat="1" ht="12" customHeight="1">
      <c r="B884" s="20" t="e">
        <f>[2]自有船应收租金!B826</f>
        <v>#REF!</v>
      </c>
      <c r="C884" s="20" t="e">
        <f>[2]自有船应收租金!C826</f>
        <v>#REF!</v>
      </c>
      <c r="D884" s="20" t="e">
        <f>[2]自有船应收租金!F826</f>
        <v>#REF!</v>
      </c>
      <c r="E884" s="20" t="e">
        <f>[2]自有船应收租金!I826</f>
        <v>#REF!</v>
      </c>
      <c r="F884" s="34" t="e">
        <f>[2]自有船应收租金!V826</f>
        <v>#REF!</v>
      </c>
      <c r="G884" s="20" t="e">
        <f>[2]自有船应收租金!AA826</f>
        <v>#REF!</v>
      </c>
      <c r="H884" s="20" t="e">
        <f>IF([2]自有船应收租金!AB826="","",[2]自有船应收租金!AB826)</f>
        <v>#REF!</v>
      </c>
      <c r="I884" s="29" t="e">
        <f>[2]自有船应收租金!Y826</f>
        <v>#REF!</v>
      </c>
    </row>
    <row r="885" spans="2:9" s="19" customFormat="1" ht="12" customHeight="1">
      <c r="B885" s="20" t="e">
        <f>[2]自有船应收租金!B827</f>
        <v>#REF!</v>
      </c>
      <c r="C885" s="20" t="e">
        <f>[2]自有船应收租金!C827</f>
        <v>#REF!</v>
      </c>
      <c r="D885" s="20" t="e">
        <f>[2]自有船应收租金!F827</f>
        <v>#REF!</v>
      </c>
      <c r="E885" s="20" t="e">
        <f>[2]自有船应收租金!I827</f>
        <v>#REF!</v>
      </c>
      <c r="F885" s="34" t="e">
        <f>[2]自有船应收租金!V827</f>
        <v>#REF!</v>
      </c>
      <c r="G885" s="20" t="e">
        <f>[2]自有船应收租金!AA827</f>
        <v>#REF!</v>
      </c>
      <c r="H885" s="20" t="e">
        <f>IF([2]自有船应收租金!AB827="","",[2]自有船应收租金!AB827)</f>
        <v>#REF!</v>
      </c>
      <c r="I885" s="29" t="e">
        <f>[2]自有船应收租金!Y827</f>
        <v>#REF!</v>
      </c>
    </row>
    <row r="886" spans="2:9" s="19" customFormat="1" ht="12" customHeight="1">
      <c r="B886" s="20" t="e">
        <f>[2]自有船应收租金!B828</f>
        <v>#REF!</v>
      </c>
      <c r="C886" s="20" t="e">
        <f>[2]自有船应收租金!C828</f>
        <v>#REF!</v>
      </c>
      <c r="D886" s="20" t="e">
        <f>[2]自有船应收租金!F828</f>
        <v>#REF!</v>
      </c>
      <c r="E886" s="20" t="e">
        <f>[2]自有船应收租金!I828</f>
        <v>#REF!</v>
      </c>
      <c r="F886" s="34" t="e">
        <f>[2]自有船应收租金!V828</f>
        <v>#REF!</v>
      </c>
      <c r="G886" s="20" t="e">
        <f>[2]自有船应收租金!AA828</f>
        <v>#REF!</v>
      </c>
      <c r="H886" s="20" t="e">
        <f>IF([2]自有船应收租金!AB828="","",[2]自有船应收租金!AB828)</f>
        <v>#REF!</v>
      </c>
      <c r="I886" s="29" t="e">
        <f>[2]自有船应收租金!Y828</f>
        <v>#REF!</v>
      </c>
    </row>
    <row r="887" spans="2:9" s="19" customFormat="1" ht="12" customHeight="1">
      <c r="B887" s="20" t="e">
        <f>[2]自有船应收租金!B829</f>
        <v>#REF!</v>
      </c>
      <c r="C887" s="20" t="e">
        <f>[2]自有船应收租金!C829</f>
        <v>#REF!</v>
      </c>
      <c r="D887" s="20" t="e">
        <f>[2]自有船应收租金!F829</f>
        <v>#REF!</v>
      </c>
      <c r="E887" s="20" t="e">
        <f>[2]自有船应收租金!I829</f>
        <v>#REF!</v>
      </c>
      <c r="F887" s="34" t="e">
        <f>[2]自有船应收租金!V829</f>
        <v>#REF!</v>
      </c>
      <c r="G887" s="20" t="e">
        <f>[2]自有船应收租金!AA829</f>
        <v>#REF!</v>
      </c>
      <c r="H887" s="20" t="e">
        <f>IF([2]自有船应收租金!AB829="","",[2]自有船应收租金!AB829)</f>
        <v>#REF!</v>
      </c>
      <c r="I887" s="29" t="e">
        <f>[2]自有船应收租金!Y829</f>
        <v>#REF!</v>
      </c>
    </row>
    <row r="888" spans="2:9" s="19" customFormat="1" ht="12" customHeight="1">
      <c r="B888" s="20" t="e">
        <f>[2]自有船应收租金!B830</f>
        <v>#REF!</v>
      </c>
      <c r="C888" s="20" t="e">
        <f>[2]自有船应收租金!C830</f>
        <v>#REF!</v>
      </c>
      <c r="D888" s="20" t="e">
        <f>[2]自有船应收租金!F830</f>
        <v>#REF!</v>
      </c>
      <c r="E888" s="20" t="e">
        <f>[2]自有船应收租金!I830</f>
        <v>#REF!</v>
      </c>
      <c r="F888" s="34" t="e">
        <f>[2]自有船应收租金!V830</f>
        <v>#REF!</v>
      </c>
      <c r="G888" s="20" t="e">
        <f>[2]自有船应收租金!AA830</f>
        <v>#REF!</v>
      </c>
      <c r="H888" s="20" t="e">
        <f>IF([2]自有船应收租金!AB830="","",[2]自有船应收租金!AB830)</f>
        <v>#REF!</v>
      </c>
      <c r="I888" s="29" t="e">
        <f>[2]自有船应收租金!Y830</f>
        <v>#REF!</v>
      </c>
    </row>
    <row r="889" spans="2:9" s="19" customFormat="1" ht="12" customHeight="1">
      <c r="B889" s="20" t="e">
        <f>[2]自有船应收租金!B831</f>
        <v>#REF!</v>
      </c>
      <c r="C889" s="20" t="e">
        <f>[2]自有船应收租金!C831</f>
        <v>#REF!</v>
      </c>
      <c r="D889" s="20" t="e">
        <f>[2]自有船应收租金!F831</f>
        <v>#REF!</v>
      </c>
      <c r="E889" s="20" t="e">
        <f>[2]自有船应收租金!I831</f>
        <v>#REF!</v>
      </c>
      <c r="F889" s="34" t="e">
        <f>[2]自有船应收租金!V831</f>
        <v>#REF!</v>
      </c>
      <c r="G889" s="20" t="e">
        <f>[2]自有船应收租金!AA831</f>
        <v>#REF!</v>
      </c>
      <c r="H889" s="20" t="e">
        <f>IF([2]自有船应收租金!AB831="","",[2]自有船应收租金!AB831)</f>
        <v>#REF!</v>
      </c>
      <c r="I889" s="29" t="e">
        <f>[2]自有船应收租金!Y831</f>
        <v>#REF!</v>
      </c>
    </row>
    <row r="890" spans="2:9" s="19" customFormat="1" ht="12" customHeight="1">
      <c r="B890" s="20" t="e">
        <f>[2]自有船应收租金!B832</f>
        <v>#REF!</v>
      </c>
      <c r="C890" s="20" t="e">
        <f>[2]自有船应收租金!C832</f>
        <v>#REF!</v>
      </c>
      <c r="D890" s="20" t="e">
        <f>[2]自有船应收租金!F832</f>
        <v>#REF!</v>
      </c>
      <c r="E890" s="20" t="e">
        <f>[2]自有船应收租金!I832</f>
        <v>#REF!</v>
      </c>
      <c r="F890" s="34" t="e">
        <f>[2]自有船应收租金!V832</f>
        <v>#REF!</v>
      </c>
      <c r="G890" s="20" t="e">
        <f>[2]自有船应收租金!AA832</f>
        <v>#REF!</v>
      </c>
      <c r="H890" s="20" t="e">
        <f>IF([2]自有船应收租金!AB832="","",[2]自有船应收租金!AB832)</f>
        <v>#REF!</v>
      </c>
      <c r="I890" s="29" t="e">
        <f>[2]自有船应收租金!Y832</f>
        <v>#REF!</v>
      </c>
    </row>
    <row r="891" spans="2:9" s="19" customFormat="1" ht="12" customHeight="1">
      <c r="B891" s="20" t="e">
        <f>[2]自有船应收租金!B833</f>
        <v>#REF!</v>
      </c>
      <c r="C891" s="20" t="e">
        <f>[2]自有船应收租金!C833</f>
        <v>#REF!</v>
      </c>
      <c r="D891" s="20" t="e">
        <f>[2]自有船应收租金!F833</f>
        <v>#REF!</v>
      </c>
      <c r="E891" s="20" t="e">
        <f>[2]自有船应收租金!I833</f>
        <v>#REF!</v>
      </c>
      <c r="F891" s="34" t="e">
        <f>[2]自有船应收租金!V833</f>
        <v>#REF!</v>
      </c>
      <c r="G891" s="20" t="e">
        <f>[2]自有船应收租金!AA833</f>
        <v>#REF!</v>
      </c>
      <c r="H891" s="20" t="e">
        <f>IF([2]自有船应收租金!AB833="","",[2]自有船应收租金!AB833)</f>
        <v>#REF!</v>
      </c>
      <c r="I891" s="29" t="e">
        <f>[2]自有船应收租金!Y833</f>
        <v>#REF!</v>
      </c>
    </row>
    <row r="892" spans="2:9" s="19" customFormat="1" ht="12" customHeight="1">
      <c r="B892" s="20" t="e">
        <f>[2]自有船应收租金!B834</f>
        <v>#REF!</v>
      </c>
      <c r="C892" s="20" t="e">
        <f>[2]自有船应收租金!C834</f>
        <v>#REF!</v>
      </c>
      <c r="D892" s="20" t="e">
        <f>[2]自有船应收租金!F834</f>
        <v>#REF!</v>
      </c>
      <c r="E892" s="20" t="e">
        <f>[2]自有船应收租金!I834</f>
        <v>#REF!</v>
      </c>
      <c r="F892" s="34" t="e">
        <f>[2]自有船应收租金!V834</f>
        <v>#REF!</v>
      </c>
      <c r="G892" s="20" t="e">
        <f>[2]自有船应收租金!AA834</f>
        <v>#REF!</v>
      </c>
      <c r="H892" s="20" t="e">
        <f>IF([2]自有船应收租金!AB834="","",[2]自有船应收租金!AB834)</f>
        <v>#REF!</v>
      </c>
      <c r="I892" s="29" t="e">
        <f>[2]自有船应收租金!Y834</f>
        <v>#REF!</v>
      </c>
    </row>
    <row r="893" spans="2:9" s="19" customFormat="1" ht="12" customHeight="1">
      <c r="B893" s="20" t="e">
        <f>[2]自有船应收租金!B835</f>
        <v>#REF!</v>
      </c>
      <c r="C893" s="20" t="e">
        <f>[2]自有船应收租金!C835</f>
        <v>#REF!</v>
      </c>
      <c r="D893" s="20" t="e">
        <f>[2]自有船应收租金!F835</f>
        <v>#REF!</v>
      </c>
      <c r="E893" s="20" t="e">
        <f>[2]自有船应收租金!I835</f>
        <v>#REF!</v>
      </c>
      <c r="F893" s="34" t="e">
        <f>[2]自有船应收租金!V835</f>
        <v>#REF!</v>
      </c>
      <c r="G893" s="20" t="e">
        <f>[2]自有船应收租金!AA835</f>
        <v>#REF!</v>
      </c>
      <c r="H893" s="20" t="e">
        <f>IF([2]自有船应收租金!AB835="","",[2]自有船应收租金!AB835)</f>
        <v>#REF!</v>
      </c>
      <c r="I893" s="29" t="e">
        <f>[2]自有船应收租金!Y835</f>
        <v>#REF!</v>
      </c>
    </row>
    <row r="894" spans="2:9" s="19" customFormat="1" ht="12" customHeight="1">
      <c r="B894" s="20" t="e">
        <f>[2]自有船应收租金!B836</f>
        <v>#REF!</v>
      </c>
      <c r="C894" s="20" t="e">
        <f>[2]自有船应收租金!C836</f>
        <v>#REF!</v>
      </c>
      <c r="D894" s="20" t="e">
        <f>[2]自有船应收租金!F836</f>
        <v>#REF!</v>
      </c>
      <c r="E894" s="20" t="e">
        <f>[2]自有船应收租金!I836</f>
        <v>#REF!</v>
      </c>
      <c r="F894" s="34" t="e">
        <f>[2]自有船应收租金!V836</f>
        <v>#REF!</v>
      </c>
      <c r="G894" s="20" t="e">
        <f>[2]自有船应收租金!AA836</f>
        <v>#REF!</v>
      </c>
      <c r="H894" s="20" t="e">
        <f>IF([2]自有船应收租金!AB836="","",[2]自有船应收租金!AB836)</f>
        <v>#REF!</v>
      </c>
      <c r="I894" s="29" t="e">
        <f>[2]自有船应收租金!Y836</f>
        <v>#REF!</v>
      </c>
    </row>
    <row r="895" spans="2:9" s="19" customFormat="1" ht="12" customHeight="1">
      <c r="B895" s="20" t="e">
        <f>[2]自有船应收租金!B837</f>
        <v>#REF!</v>
      </c>
      <c r="C895" s="20" t="e">
        <f>[2]自有船应收租金!C837</f>
        <v>#REF!</v>
      </c>
      <c r="D895" s="20" t="e">
        <f>[2]自有船应收租金!F837</f>
        <v>#REF!</v>
      </c>
      <c r="E895" s="20" t="e">
        <f>[2]自有船应收租金!I837</f>
        <v>#REF!</v>
      </c>
      <c r="F895" s="34" t="e">
        <f>[2]自有船应收租金!V837</f>
        <v>#REF!</v>
      </c>
      <c r="G895" s="20" t="e">
        <f>[2]自有船应收租金!AA837</f>
        <v>#REF!</v>
      </c>
      <c r="H895" s="20" t="e">
        <f>IF([2]自有船应收租金!AB837="","",[2]自有船应收租金!AB837)</f>
        <v>#REF!</v>
      </c>
      <c r="I895" s="29" t="e">
        <f>[2]自有船应收租金!Y837</f>
        <v>#REF!</v>
      </c>
    </row>
    <row r="896" spans="2:9" s="19" customFormat="1" ht="12" customHeight="1">
      <c r="B896" s="20" t="e">
        <f>[2]自有船应收租金!B838</f>
        <v>#REF!</v>
      </c>
      <c r="C896" s="20" t="e">
        <f>[2]自有船应收租金!C838</f>
        <v>#REF!</v>
      </c>
      <c r="D896" s="20" t="e">
        <f>[2]自有船应收租金!F838</f>
        <v>#REF!</v>
      </c>
      <c r="E896" s="20" t="e">
        <f>[2]自有船应收租金!I838</f>
        <v>#REF!</v>
      </c>
      <c r="F896" s="34" t="e">
        <f>[2]自有船应收租金!V838</f>
        <v>#REF!</v>
      </c>
      <c r="G896" s="20" t="e">
        <f>[2]自有船应收租金!AA838</f>
        <v>#REF!</v>
      </c>
      <c r="H896" s="20" t="e">
        <f>IF([2]自有船应收租金!AB838="","",[2]自有船应收租金!AB838)</f>
        <v>#REF!</v>
      </c>
      <c r="I896" s="29" t="e">
        <f>[2]自有船应收租金!Y838</f>
        <v>#REF!</v>
      </c>
    </row>
    <row r="897" spans="2:9" s="19" customFormat="1" ht="12" customHeight="1">
      <c r="B897" s="20" t="e">
        <f>[2]自有船应收租金!B839</f>
        <v>#REF!</v>
      </c>
      <c r="C897" s="20" t="e">
        <f>[2]自有船应收租金!C839</f>
        <v>#REF!</v>
      </c>
      <c r="D897" s="20" t="e">
        <f>[2]自有船应收租金!F839</f>
        <v>#REF!</v>
      </c>
      <c r="E897" s="20" t="e">
        <f>[2]自有船应收租金!I839</f>
        <v>#REF!</v>
      </c>
      <c r="F897" s="34" t="e">
        <f>[2]自有船应收租金!V839</f>
        <v>#REF!</v>
      </c>
      <c r="G897" s="20" t="e">
        <f>[2]自有船应收租金!AA839</f>
        <v>#REF!</v>
      </c>
      <c r="H897" s="20" t="e">
        <f>IF([2]自有船应收租金!AB839="","",[2]自有船应收租金!AB839)</f>
        <v>#REF!</v>
      </c>
      <c r="I897" s="29" t="e">
        <f>[2]自有船应收租金!Y839</f>
        <v>#REF!</v>
      </c>
    </row>
    <row r="898" spans="2:9" s="19" customFormat="1" ht="12" customHeight="1">
      <c r="B898" s="20" t="e">
        <f>[2]自有船应收租金!B840</f>
        <v>#REF!</v>
      </c>
      <c r="C898" s="20" t="e">
        <f>[2]自有船应收租金!C840</f>
        <v>#REF!</v>
      </c>
      <c r="D898" s="20" t="e">
        <f>[2]自有船应收租金!F840</f>
        <v>#REF!</v>
      </c>
      <c r="E898" s="20" t="e">
        <f>[2]自有船应收租金!I840</f>
        <v>#REF!</v>
      </c>
      <c r="F898" s="34" t="e">
        <f>[2]自有船应收租金!V840</f>
        <v>#REF!</v>
      </c>
      <c r="G898" s="20" t="e">
        <f>[2]自有船应收租金!AA840</f>
        <v>#REF!</v>
      </c>
      <c r="H898" s="20" t="e">
        <f>IF([2]自有船应收租金!AB840="","",[2]自有船应收租金!AB840)</f>
        <v>#REF!</v>
      </c>
      <c r="I898" s="29" t="e">
        <f>[2]自有船应收租金!Y840</f>
        <v>#REF!</v>
      </c>
    </row>
    <row r="899" spans="2:9" s="19" customFormat="1" ht="12" customHeight="1">
      <c r="B899" s="20" t="e">
        <f>[2]自有船应收租金!B841</f>
        <v>#REF!</v>
      </c>
      <c r="C899" s="20" t="e">
        <f>[2]自有船应收租金!C841</f>
        <v>#REF!</v>
      </c>
      <c r="D899" s="20" t="e">
        <f>[2]自有船应收租金!F841</f>
        <v>#REF!</v>
      </c>
      <c r="E899" s="20" t="e">
        <f>[2]自有船应收租金!I841</f>
        <v>#REF!</v>
      </c>
      <c r="F899" s="34" t="e">
        <f>[2]自有船应收租金!V841</f>
        <v>#REF!</v>
      </c>
      <c r="G899" s="20" t="e">
        <f>[2]自有船应收租金!AA841</f>
        <v>#REF!</v>
      </c>
      <c r="H899" s="20" t="e">
        <f>IF([2]自有船应收租金!AB841="","",[2]自有船应收租金!AB841)</f>
        <v>#REF!</v>
      </c>
      <c r="I899" s="29" t="e">
        <f>[2]自有船应收租金!Y841</f>
        <v>#REF!</v>
      </c>
    </row>
    <row r="900" spans="2:9" s="19" customFormat="1" ht="12" customHeight="1">
      <c r="B900" s="20" t="e">
        <f>[2]自有船应收租金!B842</f>
        <v>#REF!</v>
      </c>
      <c r="C900" s="20" t="e">
        <f>[2]自有船应收租金!C842</f>
        <v>#REF!</v>
      </c>
      <c r="D900" s="20" t="e">
        <f>[2]自有船应收租金!F842</f>
        <v>#REF!</v>
      </c>
      <c r="E900" s="20" t="e">
        <f>[2]自有船应收租金!I842</f>
        <v>#REF!</v>
      </c>
      <c r="F900" s="34" t="e">
        <f>[2]自有船应收租金!V842</f>
        <v>#REF!</v>
      </c>
      <c r="G900" s="20" t="e">
        <f>[2]自有船应收租金!AA842</f>
        <v>#REF!</v>
      </c>
      <c r="H900" s="20" t="e">
        <f>IF([2]自有船应收租金!AB842="","",[2]自有船应收租金!AB842)</f>
        <v>#REF!</v>
      </c>
      <c r="I900" s="29" t="e">
        <f>[2]自有船应收租金!Y842</f>
        <v>#REF!</v>
      </c>
    </row>
    <row r="901" spans="2:9" s="19" customFormat="1" ht="12" customHeight="1">
      <c r="B901" s="20" t="e">
        <f>[2]自有船应收租金!B843</f>
        <v>#REF!</v>
      </c>
      <c r="C901" s="20" t="e">
        <f>[2]自有船应收租金!C843</f>
        <v>#REF!</v>
      </c>
      <c r="D901" s="20" t="e">
        <f>[2]自有船应收租金!F843</f>
        <v>#REF!</v>
      </c>
      <c r="E901" s="20" t="e">
        <f>[2]自有船应收租金!I843</f>
        <v>#REF!</v>
      </c>
      <c r="F901" s="34" t="e">
        <f>[2]自有船应收租金!V843</f>
        <v>#REF!</v>
      </c>
      <c r="G901" s="20" t="e">
        <f>[2]自有船应收租金!AA843</f>
        <v>#REF!</v>
      </c>
      <c r="H901" s="20" t="e">
        <f>IF([2]自有船应收租金!AB843="","",[2]自有船应收租金!AB843)</f>
        <v>#REF!</v>
      </c>
      <c r="I901" s="29" t="e">
        <f>[2]自有船应收租金!Y843</f>
        <v>#REF!</v>
      </c>
    </row>
    <row r="902" spans="2:9" s="19" customFormat="1" ht="12" customHeight="1">
      <c r="B902" s="20" t="e">
        <f>[2]自有船应收租金!B844</f>
        <v>#REF!</v>
      </c>
      <c r="C902" s="20" t="e">
        <f>[2]自有船应收租金!C844</f>
        <v>#REF!</v>
      </c>
      <c r="D902" s="20" t="e">
        <f>[2]自有船应收租金!F844</f>
        <v>#REF!</v>
      </c>
      <c r="E902" s="20" t="e">
        <f>[2]自有船应收租金!I844</f>
        <v>#REF!</v>
      </c>
      <c r="F902" s="34" t="e">
        <f>[2]自有船应收租金!V844</f>
        <v>#REF!</v>
      </c>
      <c r="G902" s="20" t="e">
        <f>[2]自有船应收租金!AA844</f>
        <v>#REF!</v>
      </c>
      <c r="H902" s="20" t="e">
        <f>IF([2]自有船应收租金!AB844="","",[2]自有船应收租金!AB844)</f>
        <v>#REF!</v>
      </c>
      <c r="I902" s="29" t="e">
        <f>[2]自有船应收租金!Y844</f>
        <v>#REF!</v>
      </c>
    </row>
    <row r="903" spans="2:9" s="19" customFormat="1" ht="12" customHeight="1">
      <c r="B903" s="20" t="e">
        <f>[2]自有船应收租金!B845</f>
        <v>#REF!</v>
      </c>
      <c r="C903" s="20" t="e">
        <f>[2]自有船应收租金!C845</f>
        <v>#REF!</v>
      </c>
      <c r="D903" s="20" t="e">
        <f>[2]自有船应收租金!F845</f>
        <v>#REF!</v>
      </c>
      <c r="E903" s="20" t="e">
        <f>[2]自有船应收租金!I845</f>
        <v>#REF!</v>
      </c>
      <c r="F903" s="34" t="e">
        <f>[2]自有船应收租金!V845</f>
        <v>#REF!</v>
      </c>
      <c r="G903" s="20" t="e">
        <f>[2]自有船应收租金!AA845</f>
        <v>#REF!</v>
      </c>
      <c r="H903" s="20" t="e">
        <f>IF([2]自有船应收租金!AB845="","",[2]自有船应收租金!AB845)</f>
        <v>#REF!</v>
      </c>
      <c r="I903" s="29" t="e">
        <f>[2]自有船应收租金!Y845</f>
        <v>#REF!</v>
      </c>
    </row>
    <row r="904" spans="2:9" s="19" customFormat="1" ht="12" customHeight="1">
      <c r="B904" s="20" t="e">
        <f>[2]自有船应收租金!B846</f>
        <v>#REF!</v>
      </c>
      <c r="C904" s="20" t="e">
        <f>[2]自有船应收租金!C846</f>
        <v>#REF!</v>
      </c>
      <c r="D904" s="20" t="e">
        <f>[2]自有船应收租金!F846</f>
        <v>#REF!</v>
      </c>
      <c r="E904" s="20" t="e">
        <f>[2]自有船应收租金!I846</f>
        <v>#REF!</v>
      </c>
      <c r="F904" s="34" t="e">
        <f>[2]自有船应收租金!V846</f>
        <v>#REF!</v>
      </c>
      <c r="G904" s="20" t="e">
        <f>[2]自有船应收租金!AA846</f>
        <v>#REF!</v>
      </c>
      <c r="H904" s="20" t="e">
        <f>IF([2]自有船应收租金!AB846="","",[2]自有船应收租金!AB846)</f>
        <v>#REF!</v>
      </c>
      <c r="I904" s="29" t="e">
        <f>[2]自有船应收租金!Y846</f>
        <v>#REF!</v>
      </c>
    </row>
    <row r="905" spans="2:9" s="19" customFormat="1" ht="12" customHeight="1">
      <c r="B905" s="20" t="e">
        <f>[2]自有船应收租金!B847</f>
        <v>#REF!</v>
      </c>
      <c r="C905" s="20" t="e">
        <f>[2]自有船应收租金!C847</f>
        <v>#REF!</v>
      </c>
      <c r="D905" s="20" t="e">
        <f>[2]自有船应收租金!F847</f>
        <v>#REF!</v>
      </c>
      <c r="E905" s="20" t="e">
        <f>[2]自有船应收租金!I847</f>
        <v>#REF!</v>
      </c>
      <c r="F905" s="34" t="e">
        <f>[2]自有船应收租金!V847</f>
        <v>#REF!</v>
      </c>
      <c r="G905" s="20" t="e">
        <f>[2]自有船应收租金!AA847</f>
        <v>#REF!</v>
      </c>
      <c r="H905" s="20" t="e">
        <f>IF([2]自有船应收租金!AB847="","",[2]自有船应收租金!AB847)</f>
        <v>#REF!</v>
      </c>
      <c r="I905" s="29" t="e">
        <f>[2]自有船应收租金!Y847</f>
        <v>#REF!</v>
      </c>
    </row>
    <row r="906" spans="2:9" s="19" customFormat="1" ht="12" customHeight="1">
      <c r="B906" s="20" t="e">
        <f>[2]自有船应收租金!B848</f>
        <v>#REF!</v>
      </c>
      <c r="C906" s="20" t="e">
        <f>[2]自有船应收租金!C848</f>
        <v>#REF!</v>
      </c>
      <c r="D906" s="20" t="e">
        <f>[2]自有船应收租金!F848</f>
        <v>#REF!</v>
      </c>
      <c r="E906" s="20" t="e">
        <f>[2]自有船应收租金!I848</f>
        <v>#REF!</v>
      </c>
      <c r="F906" s="34" t="e">
        <f>[2]自有船应收租金!V848</f>
        <v>#REF!</v>
      </c>
      <c r="G906" s="20" t="e">
        <f>[2]自有船应收租金!AA848</f>
        <v>#REF!</v>
      </c>
      <c r="H906" s="20" t="e">
        <f>IF([2]自有船应收租金!AB848="","",[2]自有船应收租金!AB848)</f>
        <v>#REF!</v>
      </c>
      <c r="I906" s="29" t="e">
        <f>[2]自有船应收租金!Y848</f>
        <v>#REF!</v>
      </c>
    </row>
    <row r="907" spans="2:9" s="19" customFormat="1" ht="12" customHeight="1">
      <c r="B907" s="20" t="e">
        <f>[2]自有船应收租金!B849</f>
        <v>#REF!</v>
      </c>
      <c r="C907" s="20" t="e">
        <f>[2]自有船应收租金!C849</f>
        <v>#REF!</v>
      </c>
      <c r="D907" s="20" t="e">
        <f>[2]自有船应收租金!F849</f>
        <v>#REF!</v>
      </c>
      <c r="E907" s="20" t="e">
        <f>[2]自有船应收租金!I849</f>
        <v>#REF!</v>
      </c>
      <c r="F907" s="34" t="e">
        <f>[2]自有船应收租金!V849</f>
        <v>#REF!</v>
      </c>
      <c r="G907" s="20" t="e">
        <f>[2]自有船应收租金!AA849</f>
        <v>#REF!</v>
      </c>
      <c r="H907" s="20" t="e">
        <f>IF([2]自有船应收租金!AB849="","",[2]自有船应收租金!AB849)</f>
        <v>#REF!</v>
      </c>
      <c r="I907" s="29" t="e">
        <f>[2]自有船应收租金!Y849</f>
        <v>#REF!</v>
      </c>
    </row>
    <row r="908" spans="2:9" s="19" customFormat="1" ht="12" customHeight="1">
      <c r="B908" s="20" t="e">
        <f>[2]自有船应收租金!B850</f>
        <v>#REF!</v>
      </c>
      <c r="C908" s="20" t="e">
        <f>[2]自有船应收租金!C850</f>
        <v>#REF!</v>
      </c>
      <c r="D908" s="20" t="e">
        <f>[2]自有船应收租金!F850</f>
        <v>#REF!</v>
      </c>
      <c r="E908" s="20" t="e">
        <f>[2]自有船应收租金!I850</f>
        <v>#REF!</v>
      </c>
      <c r="F908" s="34" t="e">
        <f>[2]自有船应收租金!V850</f>
        <v>#REF!</v>
      </c>
      <c r="G908" s="20" t="e">
        <f>[2]自有船应收租金!AA850</f>
        <v>#REF!</v>
      </c>
      <c r="H908" s="20" t="e">
        <f>IF([2]自有船应收租金!AB850="","",[2]自有船应收租金!AB850)</f>
        <v>#REF!</v>
      </c>
      <c r="I908" s="29" t="e">
        <f>[2]自有船应收租金!Y850</f>
        <v>#REF!</v>
      </c>
    </row>
    <row r="909" spans="2:9" s="19" customFormat="1" ht="12" customHeight="1">
      <c r="B909" s="20" t="e">
        <f>[2]自有船应收租金!B851</f>
        <v>#REF!</v>
      </c>
      <c r="C909" s="20" t="e">
        <f>[2]自有船应收租金!C851</f>
        <v>#REF!</v>
      </c>
      <c r="D909" s="20" t="e">
        <f>[2]自有船应收租金!F851</f>
        <v>#REF!</v>
      </c>
      <c r="E909" s="20" t="e">
        <f>[2]自有船应收租金!I851</f>
        <v>#REF!</v>
      </c>
      <c r="F909" s="34" t="e">
        <f>[2]自有船应收租金!V851</f>
        <v>#REF!</v>
      </c>
      <c r="G909" s="20" t="e">
        <f>[2]自有船应收租金!AA851</f>
        <v>#REF!</v>
      </c>
      <c r="H909" s="20" t="e">
        <f>IF([2]自有船应收租金!AB851="","",[2]自有船应收租金!AB851)</f>
        <v>#REF!</v>
      </c>
      <c r="I909" s="29" t="e">
        <f>[2]自有船应收租金!Y851</f>
        <v>#REF!</v>
      </c>
    </row>
    <row r="910" spans="2:9" s="19" customFormat="1" ht="12" customHeight="1">
      <c r="B910" s="20" t="e">
        <f>[2]自有船应收租金!B852</f>
        <v>#REF!</v>
      </c>
      <c r="C910" s="20" t="e">
        <f>[2]自有船应收租金!C852</f>
        <v>#REF!</v>
      </c>
      <c r="D910" s="20" t="e">
        <f>[2]自有船应收租金!F852</f>
        <v>#REF!</v>
      </c>
      <c r="E910" s="20" t="e">
        <f>[2]自有船应收租金!I852</f>
        <v>#REF!</v>
      </c>
      <c r="F910" s="34" t="e">
        <f>[2]自有船应收租金!V852</f>
        <v>#REF!</v>
      </c>
      <c r="G910" s="20" t="e">
        <f>[2]自有船应收租金!AA852</f>
        <v>#REF!</v>
      </c>
      <c r="H910" s="20" t="e">
        <f>IF([2]自有船应收租金!AB852="","",[2]自有船应收租金!AB852)</f>
        <v>#REF!</v>
      </c>
      <c r="I910" s="29" t="e">
        <f>[2]自有船应收租金!Y852</f>
        <v>#REF!</v>
      </c>
    </row>
    <row r="911" spans="2:9" s="19" customFormat="1" ht="12" customHeight="1">
      <c r="B911" s="20" t="e">
        <f>[2]自有船应收租金!B853</f>
        <v>#REF!</v>
      </c>
      <c r="C911" s="20" t="e">
        <f>[2]自有船应收租金!C853</f>
        <v>#REF!</v>
      </c>
      <c r="D911" s="20" t="e">
        <f>[2]自有船应收租金!F853</f>
        <v>#REF!</v>
      </c>
      <c r="E911" s="20" t="e">
        <f>[2]自有船应收租金!I853</f>
        <v>#REF!</v>
      </c>
      <c r="F911" s="34" t="e">
        <f>[2]自有船应收租金!V853</f>
        <v>#REF!</v>
      </c>
      <c r="G911" s="20" t="e">
        <f>[2]自有船应收租金!AA853</f>
        <v>#REF!</v>
      </c>
      <c r="H911" s="20" t="e">
        <f>IF([2]自有船应收租金!AB853="","",[2]自有船应收租金!AB853)</f>
        <v>#REF!</v>
      </c>
      <c r="I911" s="29" t="e">
        <f>[2]自有船应收租金!Y853</f>
        <v>#REF!</v>
      </c>
    </row>
    <row r="912" spans="2:9" s="19" customFormat="1" ht="12" customHeight="1">
      <c r="B912" s="20" t="e">
        <f>[2]自有船应收租金!B854</f>
        <v>#REF!</v>
      </c>
      <c r="C912" s="20" t="e">
        <f>[2]自有船应收租金!C854</f>
        <v>#REF!</v>
      </c>
      <c r="D912" s="20" t="e">
        <f>[2]自有船应收租金!F854</f>
        <v>#REF!</v>
      </c>
      <c r="E912" s="20" t="e">
        <f>[2]自有船应收租金!I854</f>
        <v>#REF!</v>
      </c>
      <c r="F912" s="34" t="e">
        <f>[2]自有船应收租金!V854</f>
        <v>#REF!</v>
      </c>
      <c r="G912" s="20" t="e">
        <f>[2]自有船应收租金!AA854</f>
        <v>#REF!</v>
      </c>
      <c r="H912" s="20" t="e">
        <f>IF([2]自有船应收租金!AB854="","",[2]自有船应收租金!AB854)</f>
        <v>#REF!</v>
      </c>
      <c r="I912" s="29" t="e">
        <f>[2]自有船应收租金!Y854</f>
        <v>#REF!</v>
      </c>
    </row>
    <row r="913" spans="2:9" s="19" customFormat="1" ht="12" customHeight="1">
      <c r="B913" s="20" t="e">
        <f>[2]自有船应收租金!B855</f>
        <v>#REF!</v>
      </c>
      <c r="C913" s="20" t="e">
        <f>[2]自有船应收租金!C855</f>
        <v>#REF!</v>
      </c>
      <c r="D913" s="20" t="e">
        <f>[2]自有船应收租金!F855</f>
        <v>#REF!</v>
      </c>
      <c r="E913" s="20" t="e">
        <f>[2]自有船应收租金!I855</f>
        <v>#REF!</v>
      </c>
      <c r="F913" s="34" t="e">
        <f>[2]自有船应收租金!V855</f>
        <v>#REF!</v>
      </c>
      <c r="G913" s="20" t="e">
        <f>[2]自有船应收租金!AA855</f>
        <v>#REF!</v>
      </c>
      <c r="H913" s="20" t="e">
        <f>IF([2]自有船应收租金!AB855="","",[2]自有船应收租金!AB855)</f>
        <v>#REF!</v>
      </c>
      <c r="I913" s="29" t="e">
        <f>[2]自有船应收租金!Y855</f>
        <v>#REF!</v>
      </c>
    </row>
    <row r="914" spans="2:9" s="19" customFormat="1" ht="12" customHeight="1">
      <c r="B914" s="20" t="e">
        <f>[2]自有船应收租金!B856</f>
        <v>#REF!</v>
      </c>
      <c r="C914" s="20" t="e">
        <f>[2]自有船应收租金!C856</f>
        <v>#REF!</v>
      </c>
      <c r="D914" s="20" t="e">
        <f>[2]自有船应收租金!F856</f>
        <v>#REF!</v>
      </c>
      <c r="E914" s="20" t="e">
        <f>[2]自有船应收租金!I856</f>
        <v>#REF!</v>
      </c>
      <c r="F914" s="34" t="e">
        <f>[2]自有船应收租金!V856</f>
        <v>#REF!</v>
      </c>
      <c r="G914" s="20" t="e">
        <f>[2]自有船应收租金!AA856</f>
        <v>#REF!</v>
      </c>
      <c r="H914" s="20" t="e">
        <f>IF([2]自有船应收租金!AB856="","",[2]自有船应收租金!AB856)</f>
        <v>#REF!</v>
      </c>
      <c r="I914" s="29" t="e">
        <f>[2]自有船应收租金!Y856</f>
        <v>#REF!</v>
      </c>
    </row>
    <row r="915" spans="2:9" s="19" customFormat="1" ht="12" customHeight="1">
      <c r="B915" s="20" t="e">
        <f>[2]自有船应收租金!B857</f>
        <v>#REF!</v>
      </c>
      <c r="C915" s="20" t="e">
        <f>[2]自有船应收租金!C857</f>
        <v>#REF!</v>
      </c>
      <c r="D915" s="20" t="e">
        <f>[2]自有船应收租金!F857</f>
        <v>#REF!</v>
      </c>
      <c r="E915" s="20" t="e">
        <f>[2]自有船应收租金!I857</f>
        <v>#REF!</v>
      </c>
      <c r="F915" s="34" t="e">
        <f>[2]自有船应收租金!V857</f>
        <v>#REF!</v>
      </c>
      <c r="G915" s="20" t="e">
        <f>[2]自有船应收租金!AA857</f>
        <v>#REF!</v>
      </c>
      <c r="H915" s="20" t="e">
        <f>IF([2]自有船应收租金!AB857="","",[2]自有船应收租金!AB857)</f>
        <v>#REF!</v>
      </c>
      <c r="I915" s="29" t="e">
        <f>[2]自有船应收租金!Y857</f>
        <v>#REF!</v>
      </c>
    </row>
    <row r="916" spans="2:9" s="19" customFormat="1" ht="12" customHeight="1">
      <c r="B916" s="20" t="e">
        <f>[2]自有船应收租金!B858</f>
        <v>#REF!</v>
      </c>
      <c r="C916" s="20" t="e">
        <f>[2]自有船应收租金!C858</f>
        <v>#REF!</v>
      </c>
      <c r="D916" s="20" t="e">
        <f>[2]自有船应收租金!F858</f>
        <v>#REF!</v>
      </c>
      <c r="E916" s="20" t="e">
        <f>[2]自有船应收租金!I858</f>
        <v>#REF!</v>
      </c>
      <c r="F916" s="34" t="e">
        <f>[2]自有船应收租金!V858</f>
        <v>#REF!</v>
      </c>
      <c r="G916" s="20" t="e">
        <f>[2]自有船应收租金!AA858</f>
        <v>#REF!</v>
      </c>
      <c r="H916" s="20" t="e">
        <f>IF([2]自有船应收租金!AB858="","",[2]自有船应收租金!AB858)</f>
        <v>#REF!</v>
      </c>
      <c r="I916" s="29" t="e">
        <f>[2]自有船应收租金!Y858</f>
        <v>#REF!</v>
      </c>
    </row>
    <row r="917" spans="2:9" s="19" customFormat="1" ht="12" customHeight="1">
      <c r="B917" s="20" t="e">
        <f>[2]自有船应收租金!B859</f>
        <v>#REF!</v>
      </c>
      <c r="C917" s="20" t="e">
        <f>[2]自有船应收租金!C859</f>
        <v>#REF!</v>
      </c>
      <c r="D917" s="20" t="e">
        <f>[2]自有船应收租金!F859</f>
        <v>#REF!</v>
      </c>
      <c r="E917" s="20" t="e">
        <f>[2]自有船应收租金!I859</f>
        <v>#REF!</v>
      </c>
      <c r="F917" s="34" t="e">
        <f>[2]自有船应收租金!V859</f>
        <v>#REF!</v>
      </c>
      <c r="G917" s="20" t="e">
        <f>[2]自有船应收租金!AA859</f>
        <v>#REF!</v>
      </c>
      <c r="H917" s="20" t="e">
        <f>IF([2]自有船应收租金!AB859="","",[2]自有船应收租金!AB859)</f>
        <v>#REF!</v>
      </c>
      <c r="I917" s="29" t="e">
        <f>[2]自有船应收租金!Y859</f>
        <v>#REF!</v>
      </c>
    </row>
    <row r="918" spans="2:9" s="19" customFormat="1" ht="12" customHeight="1">
      <c r="B918" s="20" t="e">
        <f>[2]自有船应收租金!B860</f>
        <v>#REF!</v>
      </c>
      <c r="C918" s="20" t="e">
        <f>[2]自有船应收租金!C860</f>
        <v>#REF!</v>
      </c>
      <c r="D918" s="20" t="e">
        <f>[2]自有船应收租金!F860</f>
        <v>#REF!</v>
      </c>
      <c r="E918" s="20" t="e">
        <f>[2]自有船应收租金!I860</f>
        <v>#REF!</v>
      </c>
      <c r="F918" s="34" t="e">
        <f>[2]自有船应收租金!V860</f>
        <v>#REF!</v>
      </c>
      <c r="G918" s="20" t="e">
        <f>[2]自有船应收租金!AA860</f>
        <v>#REF!</v>
      </c>
      <c r="H918" s="20" t="e">
        <f>IF([2]自有船应收租金!AB860="","",[2]自有船应收租金!AB860)</f>
        <v>#REF!</v>
      </c>
      <c r="I918" s="29" t="e">
        <f>[2]自有船应收租金!Y860</f>
        <v>#REF!</v>
      </c>
    </row>
    <row r="919" spans="2:9" s="19" customFormat="1" ht="12" customHeight="1">
      <c r="B919" s="20" t="e">
        <f>[2]自有船应收租金!B861</f>
        <v>#REF!</v>
      </c>
      <c r="C919" s="20" t="e">
        <f>[2]自有船应收租金!C861</f>
        <v>#REF!</v>
      </c>
      <c r="D919" s="20" t="e">
        <f>[2]自有船应收租金!F861</f>
        <v>#REF!</v>
      </c>
      <c r="E919" s="20" t="e">
        <f>[2]自有船应收租金!I861</f>
        <v>#REF!</v>
      </c>
      <c r="F919" s="34" t="e">
        <f>[2]自有船应收租金!V861</f>
        <v>#REF!</v>
      </c>
      <c r="G919" s="20" t="e">
        <f>[2]自有船应收租金!AA861</f>
        <v>#REF!</v>
      </c>
      <c r="H919" s="20" t="e">
        <f>IF([2]自有船应收租金!AB861="","",[2]自有船应收租金!AB861)</f>
        <v>#REF!</v>
      </c>
      <c r="I919" s="29" t="e">
        <f>[2]自有船应收租金!Y861</f>
        <v>#REF!</v>
      </c>
    </row>
    <row r="920" spans="2:9" s="19" customFormat="1" ht="12" customHeight="1">
      <c r="B920" s="20" t="e">
        <f>[2]自有船应收租金!B862</f>
        <v>#REF!</v>
      </c>
      <c r="C920" s="20" t="e">
        <f>[2]自有船应收租金!C862</f>
        <v>#REF!</v>
      </c>
      <c r="D920" s="20" t="e">
        <f>[2]自有船应收租金!F862</f>
        <v>#REF!</v>
      </c>
      <c r="E920" s="20" t="e">
        <f>[2]自有船应收租金!I862</f>
        <v>#REF!</v>
      </c>
      <c r="F920" s="34" t="e">
        <f>[2]自有船应收租金!V862</f>
        <v>#REF!</v>
      </c>
      <c r="G920" s="20" t="e">
        <f>[2]自有船应收租金!AA862</f>
        <v>#REF!</v>
      </c>
      <c r="H920" s="20" t="e">
        <f>IF([2]自有船应收租金!AB862="","",[2]自有船应收租金!AB862)</f>
        <v>#REF!</v>
      </c>
      <c r="I920" s="29" t="e">
        <f>[2]自有船应收租金!Y862</f>
        <v>#REF!</v>
      </c>
    </row>
    <row r="921" spans="2:9" s="19" customFormat="1" ht="12" customHeight="1">
      <c r="B921" s="20" t="e">
        <f>[2]自有船应收租金!B863</f>
        <v>#REF!</v>
      </c>
      <c r="C921" s="20" t="e">
        <f>[2]自有船应收租金!C863</f>
        <v>#REF!</v>
      </c>
      <c r="D921" s="20" t="e">
        <f>[2]自有船应收租金!F863</f>
        <v>#REF!</v>
      </c>
      <c r="E921" s="20" t="e">
        <f>[2]自有船应收租金!I863</f>
        <v>#REF!</v>
      </c>
      <c r="F921" s="34" t="e">
        <f>[2]自有船应收租金!V863</f>
        <v>#REF!</v>
      </c>
      <c r="G921" s="20" t="e">
        <f>[2]自有船应收租金!AA863</f>
        <v>#REF!</v>
      </c>
      <c r="H921" s="20" t="e">
        <f>IF([2]自有船应收租金!AB863="","",[2]自有船应收租金!AB863)</f>
        <v>#REF!</v>
      </c>
      <c r="I921" s="29" t="e">
        <f>[2]自有船应收租金!Y863</f>
        <v>#REF!</v>
      </c>
    </row>
    <row r="922" spans="2:9" s="19" customFormat="1" ht="12" customHeight="1">
      <c r="B922" s="20" t="e">
        <f>[2]自有船应收租金!B864</f>
        <v>#REF!</v>
      </c>
      <c r="C922" s="20" t="e">
        <f>[2]自有船应收租金!C864</f>
        <v>#REF!</v>
      </c>
      <c r="D922" s="20" t="e">
        <f>[2]自有船应收租金!F864</f>
        <v>#REF!</v>
      </c>
      <c r="E922" s="20" t="e">
        <f>[2]自有船应收租金!I864</f>
        <v>#REF!</v>
      </c>
      <c r="F922" s="34" t="e">
        <f>[2]自有船应收租金!V864</f>
        <v>#REF!</v>
      </c>
      <c r="G922" s="20" t="e">
        <f>[2]自有船应收租金!AA864</f>
        <v>#REF!</v>
      </c>
      <c r="H922" s="20" t="e">
        <f>IF([2]自有船应收租金!AB864="","",[2]自有船应收租金!AB864)</f>
        <v>#REF!</v>
      </c>
      <c r="I922" s="29" t="e">
        <f>[2]自有船应收租金!Y864</f>
        <v>#REF!</v>
      </c>
    </row>
    <row r="923" spans="2:9" s="19" customFormat="1" ht="12" customHeight="1">
      <c r="B923" s="20" t="e">
        <f>[2]自有船应收租金!B865</f>
        <v>#REF!</v>
      </c>
      <c r="C923" s="20" t="e">
        <f>[2]自有船应收租金!C865</f>
        <v>#REF!</v>
      </c>
      <c r="D923" s="20" t="e">
        <f>[2]自有船应收租金!F865</f>
        <v>#REF!</v>
      </c>
      <c r="E923" s="20" t="e">
        <f>[2]自有船应收租金!I865</f>
        <v>#REF!</v>
      </c>
      <c r="F923" s="34" t="e">
        <f>[2]自有船应收租金!V865</f>
        <v>#REF!</v>
      </c>
      <c r="G923" s="20" t="e">
        <f>[2]自有船应收租金!AA865</f>
        <v>#REF!</v>
      </c>
      <c r="H923" s="20" t="e">
        <f>IF([2]自有船应收租金!AB865="","",[2]自有船应收租金!AB865)</f>
        <v>#REF!</v>
      </c>
      <c r="I923" s="29" t="e">
        <f>[2]自有船应收租金!Y865</f>
        <v>#REF!</v>
      </c>
    </row>
    <row r="924" spans="2:9" s="19" customFormat="1" ht="12" customHeight="1">
      <c r="B924" s="20" t="e">
        <f>[2]自有船应收租金!B866</f>
        <v>#REF!</v>
      </c>
      <c r="C924" s="20" t="e">
        <f>[2]自有船应收租金!C866</f>
        <v>#REF!</v>
      </c>
      <c r="D924" s="20" t="e">
        <f>[2]自有船应收租金!F866</f>
        <v>#REF!</v>
      </c>
      <c r="E924" s="20" t="e">
        <f>[2]自有船应收租金!I866</f>
        <v>#REF!</v>
      </c>
      <c r="F924" s="34" t="e">
        <f>[2]自有船应收租金!V866</f>
        <v>#REF!</v>
      </c>
      <c r="G924" s="20" t="e">
        <f>[2]自有船应收租金!AA866</f>
        <v>#REF!</v>
      </c>
      <c r="H924" s="20" t="e">
        <f>IF([2]自有船应收租金!AB866="","",[2]自有船应收租金!AB866)</f>
        <v>#REF!</v>
      </c>
      <c r="I924" s="29" t="e">
        <f>[2]自有船应收租金!Y866</f>
        <v>#REF!</v>
      </c>
    </row>
    <row r="925" spans="2:9" s="19" customFormat="1" ht="12" customHeight="1">
      <c r="B925" s="20" t="e">
        <f>[2]自有船应收租金!B867</f>
        <v>#REF!</v>
      </c>
      <c r="C925" s="20" t="e">
        <f>[2]自有船应收租金!C867</f>
        <v>#REF!</v>
      </c>
      <c r="D925" s="20" t="e">
        <f>[2]自有船应收租金!F867</f>
        <v>#REF!</v>
      </c>
      <c r="E925" s="20" t="e">
        <f>[2]自有船应收租金!I867</f>
        <v>#REF!</v>
      </c>
      <c r="F925" s="34" t="e">
        <f>[2]自有船应收租金!V867</f>
        <v>#REF!</v>
      </c>
      <c r="G925" s="20" t="e">
        <f>[2]自有船应收租金!AA867</f>
        <v>#REF!</v>
      </c>
      <c r="H925" s="20" t="e">
        <f>IF([2]自有船应收租金!AB867="","",[2]自有船应收租金!AB867)</f>
        <v>#REF!</v>
      </c>
      <c r="I925" s="29" t="e">
        <f>[2]自有船应收租金!Y867</f>
        <v>#REF!</v>
      </c>
    </row>
    <row r="926" spans="2:9" s="19" customFormat="1" ht="12" customHeight="1">
      <c r="B926" s="20" t="e">
        <f>[2]自有船应收租金!B868</f>
        <v>#REF!</v>
      </c>
      <c r="C926" s="20" t="e">
        <f>[2]自有船应收租金!C868</f>
        <v>#REF!</v>
      </c>
      <c r="D926" s="20" t="e">
        <f>[2]自有船应收租金!F868</f>
        <v>#REF!</v>
      </c>
      <c r="E926" s="20" t="e">
        <f>[2]自有船应收租金!I868</f>
        <v>#REF!</v>
      </c>
      <c r="F926" s="34" t="e">
        <f>[2]自有船应收租金!V868</f>
        <v>#REF!</v>
      </c>
      <c r="G926" s="20" t="e">
        <f>[2]自有船应收租金!AA868</f>
        <v>#REF!</v>
      </c>
      <c r="H926" s="20" t="e">
        <f>IF([2]自有船应收租金!AB868="","",[2]自有船应收租金!AB868)</f>
        <v>#REF!</v>
      </c>
      <c r="I926" s="29" t="e">
        <f>[2]自有船应收租金!Y868</f>
        <v>#REF!</v>
      </c>
    </row>
    <row r="927" spans="2:9" s="19" customFormat="1" ht="12" customHeight="1">
      <c r="B927" s="20" t="e">
        <f>[2]自有船应收租金!B869</f>
        <v>#REF!</v>
      </c>
      <c r="C927" s="20" t="e">
        <f>[2]自有船应收租金!C869</f>
        <v>#REF!</v>
      </c>
      <c r="D927" s="20" t="e">
        <f>[2]自有船应收租金!F869</f>
        <v>#REF!</v>
      </c>
      <c r="E927" s="20" t="e">
        <f>[2]自有船应收租金!I869</f>
        <v>#REF!</v>
      </c>
      <c r="F927" s="34" t="e">
        <f>[2]自有船应收租金!V869</f>
        <v>#REF!</v>
      </c>
      <c r="G927" s="20" t="e">
        <f>[2]自有船应收租金!AA869</f>
        <v>#REF!</v>
      </c>
      <c r="H927" s="20" t="e">
        <f>IF([2]自有船应收租金!AB869="","",[2]自有船应收租金!AB869)</f>
        <v>#REF!</v>
      </c>
      <c r="I927" s="29" t="e">
        <f>[2]自有船应收租金!Y869</f>
        <v>#REF!</v>
      </c>
    </row>
    <row r="928" spans="2:9" s="19" customFormat="1" ht="12" customHeight="1">
      <c r="B928" s="20" t="e">
        <f>[2]自有船应收租金!B870</f>
        <v>#REF!</v>
      </c>
      <c r="C928" s="20" t="e">
        <f>[2]自有船应收租金!C870</f>
        <v>#REF!</v>
      </c>
      <c r="D928" s="20" t="e">
        <f>[2]自有船应收租金!F870</f>
        <v>#REF!</v>
      </c>
      <c r="E928" s="20" t="e">
        <f>[2]自有船应收租金!I870</f>
        <v>#REF!</v>
      </c>
      <c r="F928" s="34" t="e">
        <f>[2]自有船应收租金!V870</f>
        <v>#REF!</v>
      </c>
      <c r="G928" s="20" t="e">
        <f>[2]自有船应收租金!AA870</f>
        <v>#REF!</v>
      </c>
      <c r="H928" s="20" t="e">
        <f>IF([2]自有船应收租金!AB870="","",[2]自有船应收租金!AB870)</f>
        <v>#REF!</v>
      </c>
      <c r="I928" s="29" t="e">
        <f>[2]自有船应收租金!Y870</f>
        <v>#REF!</v>
      </c>
    </row>
    <row r="929" spans="2:9" s="19" customFormat="1" ht="12" customHeight="1">
      <c r="B929" s="20" t="e">
        <f>[2]自有船应收租金!B871</f>
        <v>#REF!</v>
      </c>
      <c r="C929" s="20" t="e">
        <f>[2]自有船应收租金!C871</f>
        <v>#REF!</v>
      </c>
      <c r="D929" s="20" t="e">
        <f>[2]自有船应收租金!F871</f>
        <v>#REF!</v>
      </c>
      <c r="E929" s="20" t="e">
        <f>[2]自有船应收租金!I871</f>
        <v>#REF!</v>
      </c>
      <c r="F929" s="34" t="e">
        <f>[2]自有船应收租金!V871</f>
        <v>#REF!</v>
      </c>
      <c r="G929" s="20" t="e">
        <f>[2]自有船应收租金!AA871</f>
        <v>#REF!</v>
      </c>
      <c r="H929" s="20" t="e">
        <f>IF([2]自有船应收租金!AB871="","",[2]自有船应收租金!AB871)</f>
        <v>#REF!</v>
      </c>
      <c r="I929" s="29" t="e">
        <f>[2]自有船应收租金!Y871</f>
        <v>#REF!</v>
      </c>
    </row>
    <row r="930" spans="2:9" s="19" customFormat="1" ht="12" customHeight="1">
      <c r="B930" s="20" t="e">
        <f>[2]自有船应收租金!B872</f>
        <v>#REF!</v>
      </c>
      <c r="C930" s="20" t="e">
        <f>[2]自有船应收租金!C872</f>
        <v>#REF!</v>
      </c>
      <c r="D930" s="20" t="e">
        <f>[2]自有船应收租金!F872</f>
        <v>#REF!</v>
      </c>
      <c r="E930" s="20" t="e">
        <f>[2]自有船应收租金!I872</f>
        <v>#REF!</v>
      </c>
      <c r="F930" s="34" t="e">
        <f>[2]自有船应收租金!V872</f>
        <v>#REF!</v>
      </c>
      <c r="G930" s="20" t="e">
        <f>[2]自有船应收租金!AA872</f>
        <v>#REF!</v>
      </c>
      <c r="H930" s="20" t="e">
        <f>IF([2]自有船应收租金!AB872="","",[2]自有船应收租金!AB872)</f>
        <v>#REF!</v>
      </c>
      <c r="I930" s="29" t="e">
        <f>[2]自有船应收租金!Y872</f>
        <v>#REF!</v>
      </c>
    </row>
    <row r="931" spans="2:9" s="19" customFormat="1" ht="12" customHeight="1">
      <c r="B931" s="20" t="e">
        <f>[2]自有船应收租金!B873</f>
        <v>#REF!</v>
      </c>
      <c r="C931" s="20" t="e">
        <f>[2]自有船应收租金!C873</f>
        <v>#REF!</v>
      </c>
      <c r="D931" s="20" t="e">
        <f>[2]自有船应收租金!F873</f>
        <v>#REF!</v>
      </c>
      <c r="E931" s="20" t="e">
        <f>[2]自有船应收租金!I873</f>
        <v>#REF!</v>
      </c>
      <c r="F931" s="34" t="e">
        <f>[2]自有船应收租金!V873</f>
        <v>#REF!</v>
      </c>
      <c r="G931" s="20" t="e">
        <f>[2]自有船应收租金!AA873</f>
        <v>#REF!</v>
      </c>
      <c r="H931" s="20" t="e">
        <f>IF([2]自有船应收租金!AB873="","",[2]自有船应收租金!AB873)</f>
        <v>#REF!</v>
      </c>
      <c r="I931" s="29" t="e">
        <f>[2]自有船应收租金!Y873</f>
        <v>#REF!</v>
      </c>
    </row>
    <row r="932" spans="2:9" s="19" customFormat="1" ht="12" customHeight="1">
      <c r="B932" s="20" t="e">
        <f>[2]自有船应收租金!B874</f>
        <v>#REF!</v>
      </c>
      <c r="C932" s="20" t="e">
        <f>[2]自有船应收租金!C874</f>
        <v>#REF!</v>
      </c>
      <c r="D932" s="20" t="e">
        <f>[2]自有船应收租金!F874</f>
        <v>#REF!</v>
      </c>
      <c r="E932" s="20" t="e">
        <f>[2]自有船应收租金!I874</f>
        <v>#REF!</v>
      </c>
      <c r="F932" s="34" t="e">
        <f>[2]自有船应收租金!V874</f>
        <v>#REF!</v>
      </c>
      <c r="G932" s="20" t="e">
        <f>[2]自有船应收租金!AA874</f>
        <v>#REF!</v>
      </c>
      <c r="H932" s="20" t="e">
        <f>IF([2]自有船应收租金!AB874="","",[2]自有船应收租金!AB874)</f>
        <v>#REF!</v>
      </c>
      <c r="I932" s="29" t="e">
        <f>[2]自有船应收租金!Y874</f>
        <v>#REF!</v>
      </c>
    </row>
    <row r="933" spans="2:9" s="19" customFormat="1" ht="12" customHeight="1">
      <c r="B933" s="20" t="e">
        <f>[2]自有船应收租金!B875</f>
        <v>#REF!</v>
      </c>
      <c r="C933" s="20" t="e">
        <f>[2]自有船应收租金!C875</f>
        <v>#REF!</v>
      </c>
      <c r="D933" s="20" t="e">
        <f>[2]自有船应收租金!F875</f>
        <v>#REF!</v>
      </c>
      <c r="E933" s="20" t="e">
        <f>[2]自有船应收租金!I875</f>
        <v>#REF!</v>
      </c>
      <c r="F933" s="34" t="e">
        <f>[2]自有船应收租金!V875</f>
        <v>#REF!</v>
      </c>
      <c r="G933" s="20" t="e">
        <f>[2]自有船应收租金!AA875</f>
        <v>#REF!</v>
      </c>
      <c r="H933" s="20" t="e">
        <f>IF([2]自有船应收租金!AB875="","",[2]自有船应收租金!AB875)</f>
        <v>#REF!</v>
      </c>
      <c r="I933" s="29" t="e">
        <f>[2]自有船应收租金!Y875</f>
        <v>#REF!</v>
      </c>
    </row>
    <row r="934" spans="2:9" s="19" customFormat="1" ht="12" customHeight="1">
      <c r="B934" s="20" t="e">
        <f>[2]自有船应收租金!B876</f>
        <v>#REF!</v>
      </c>
      <c r="C934" s="20" t="e">
        <f>[2]自有船应收租金!C876</f>
        <v>#REF!</v>
      </c>
      <c r="D934" s="20" t="e">
        <f>[2]自有船应收租金!F876</f>
        <v>#REF!</v>
      </c>
      <c r="E934" s="20" t="e">
        <f>[2]自有船应收租金!I876</f>
        <v>#REF!</v>
      </c>
      <c r="F934" s="34" t="e">
        <f>[2]自有船应收租金!V876</f>
        <v>#REF!</v>
      </c>
      <c r="G934" s="20" t="e">
        <f>[2]自有船应收租金!AA876</f>
        <v>#REF!</v>
      </c>
      <c r="H934" s="20" t="e">
        <f>IF([2]自有船应收租金!AB876="","",[2]自有船应收租金!AB876)</f>
        <v>#REF!</v>
      </c>
      <c r="I934" s="29" t="e">
        <f>[2]自有船应收租金!Y876</f>
        <v>#REF!</v>
      </c>
    </row>
    <row r="935" spans="2:9" s="19" customFormat="1" ht="12" customHeight="1">
      <c r="B935" s="20" t="e">
        <f>[2]自有船应收租金!B877</f>
        <v>#REF!</v>
      </c>
      <c r="C935" s="20" t="e">
        <f>[2]自有船应收租金!C877</f>
        <v>#REF!</v>
      </c>
      <c r="D935" s="20" t="e">
        <f>[2]自有船应收租金!F877</f>
        <v>#REF!</v>
      </c>
      <c r="E935" s="20" t="e">
        <f>[2]自有船应收租金!I877</f>
        <v>#REF!</v>
      </c>
      <c r="F935" s="34" t="e">
        <f>[2]自有船应收租金!V877</f>
        <v>#REF!</v>
      </c>
      <c r="G935" s="20" t="e">
        <f>[2]自有船应收租金!AA877</f>
        <v>#REF!</v>
      </c>
      <c r="H935" s="20" t="e">
        <f>IF([2]自有船应收租金!AB877="","",[2]自有船应收租金!AB877)</f>
        <v>#REF!</v>
      </c>
      <c r="I935" s="29" t="e">
        <f>[2]自有船应收租金!Y877</f>
        <v>#REF!</v>
      </c>
    </row>
    <row r="936" spans="2:9" s="19" customFormat="1" ht="12" customHeight="1">
      <c r="B936" s="20" t="e">
        <f>[2]自有船应收租金!B878</f>
        <v>#REF!</v>
      </c>
      <c r="C936" s="20" t="e">
        <f>[2]自有船应收租金!C878</f>
        <v>#REF!</v>
      </c>
      <c r="D936" s="20" t="e">
        <f>[2]自有船应收租金!F878</f>
        <v>#REF!</v>
      </c>
      <c r="E936" s="20" t="e">
        <f>[2]自有船应收租金!I878</f>
        <v>#REF!</v>
      </c>
      <c r="F936" s="34" t="e">
        <f>[2]自有船应收租金!V878</f>
        <v>#REF!</v>
      </c>
      <c r="G936" s="20" t="e">
        <f>[2]自有船应收租金!AA878</f>
        <v>#REF!</v>
      </c>
      <c r="H936" s="20" t="e">
        <f>IF([2]自有船应收租金!AB878="","",[2]自有船应收租金!AB878)</f>
        <v>#REF!</v>
      </c>
      <c r="I936" s="29" t="e">
        <f>[2]自有船应收租金!Y878</f>
        <v>#REF!</v>
      </c>
    </row>
    <row r="937" spans="2:9" s="19" customFormat="1" ht="12" customHeight="1">
      <c r="B937" s="20" t="e">
        <f>[2]自有船应收租金!B879</f>
        <v>#REF!</v>
      </c>
      <c r="C937" s="20" t="e">
        <f>[2]自有船应收租金!C879</f>
        <v>#REF!</v>
      </c>
      <c r="D937" s="20" t="e">
        <f>[2]自有船应收租金!F879</f>
        <v>#REF!</v>
      </c>
      <c r="E937" s="20" t="e">
        <f>[2]自有船应收租金!I879</f>
        <v>#REF!</v>
      </c>
      <c r="F937" s="34" t="e">
        <f>[2]自有船应收租金!V879</f>
        <v>#REF!</v>
      </c>
      <c r="G937" s="20" t="e">
        <f>[2]自有船应收租金!AA879</f>
        <v>#REF!</v>
      </c>
      <c r="H937" s="20" t="e">
        <f>IF([2]自有船应收租金!AB879="","",[2]自有船应收租金!AB879)</f>
        <v>#REF!</v>
      </c>
      <c r="I937" s="29" t="e">
        <f>[2]自有船应收租金!Y879</f>
        <v>#REF!</v>
      </c>
    </row>
    <row r="938" spans="2:9" s="19" customFormat="1" ht="12" customHeight="1">
      <c r="B938" s="20" t="e">
        <f>[2]自有船应收租金!B880</f>
        <v>#REF!</v>
      </c>
      <c r="C938" s="20" t="e">
        <f>[2]自有船应收租金!C880</f>
        <v>#REF!</v>
      </c>
      <c r="D938" s="20" t="e">
        <f>[2]自有船应收租金!F880</f>
        <v>#REF!</v>
      </c>
      <c r="E938" s="20" t="e">
        <f>[2]自有船应收租金!I880</f>
        <v>#REF!</v>
      </c>
      <c r="F938" s="34" t="e">
        <f>[2]自有船应收租金!V880</f>
        <v>#REF!</v>
      </c>
      <c r="G938" s="20" t="e">
        <f>[2]自有船应收租金!AA880</f>
        <v>#REF!</v>
      </c>
      <c r="H938" s="20" t="e">
        <f>IF([2]自有船应收租金!AB880="","",[2]自有船应收租金!AB880)</f>
        <v>#REF!</v>
      </c>
      <c r="I938" s="29" t="e">
        <f>[2]自有船应收租金!Y880</f>
        <v>#REF!</v>
      </c>
    </row>
    <row r="939" spans="2:9" s="19" customFormat="1" ht="12" customHeight="1">
      <c r="B939" s="20" t="e">
        <f>[2]自有船应收租金!B881</f>
        <v>#REF!</v>
      </c>
      <c r="C939" s="20" t="e">
        <f>[2]自有船应收租金!C881</f>
        <v>#REF!</v>
      </c>
      <c r="D939" s="20" t="e">
        <f>[2]自有船应收租金!F881</f>
        <v>#REF!</v>
      </c>
      <c r="E939" s="20" t="e">
        <f>[2]自有船应收租金!I881</f>
        <v>#REF!</v>
      </c>
      <c r="F939" s="34" t="e">
        <f>[2]自有船应收租金!V881</f>
        <v>#REF!</v>
      </c>
      <c r="G939" s="20" t="e">
        <f>[2]自有船应收租金!AA881</f>
        <v>#REF!</v>
      </c>
      <c r="H939" s="20" t="e">
        <f>IF([2]自有船应收租金!AB881="","",[2]自有船应收租金!AB881)</f>
        <v>#REF!</v>
      </c>
      <c r="I939" s="29" t="e">
        <f>[2]自有船应收租金!Y881</f>
        <v>#REF!</v>
      </c>
    </row>
    <row r="940" spans="2:9" s="19" customFormat="1" ht="12" customHeight="1">
      <c r="B940" s="20" t="e">
        <f>[2]自有船应收租金!B882</f>
        <v>#REF!</v>
      </c>
      <c r="C940" s="20" t="e">
        <f>[2]自有船应收租金!C882</f>
        <v>#REF!</v>
      </c>
      <c r="D940" s="20" t="e">
        <f>[2]自有船应收租金!F882</f>
        <v>#REF!</v>
      </c>
      <c r="E940" s="20" t="e">
        <f>[2]自有船应收租金!I882</f>
        <v>#REF!</v>
      </c>
      <c r="F940" s="34" t="e">
        <f>[2]自有船应收租金!V882</f>
        <v>#REF!</v>
      </c>
      <c r="G940" s="20" t="e">
        <f>[2]自有船应收租金!AA882</f>
        <v>#REF!</v>
      </c>
      <c r="H940" s="20" t="e">
        <f>IF([2]自有船应收租金!AB882="","",[2]自有船应收租金!AB882)</f>
        <v>#REF!</v>
      </c>
      <c r="I940" s="29" t="e">
        <f>[2]自有船应收租金!Y882</f>
        <v>#REF!</v>
      </c>
    </row>
    <row r="941" spans="2:9" s="19" customFormat="1" ht="12" customHeight="1">
      <c r="B941" s="20" t="e">
        <f>[2]自有船应收租金!B883</f>
        <v>#REF!</v>
      </c>
      <c r="C941" s="20" t="e">
        <f>[2]自有船应收租金!C883</f>
        <v>#REF!</v>
      </c>
      <c r="D941" s="20" t="e">
        <f>[2]自有船应收租金!F883</f>
        <v>#REF!</v>
      </c>
      <c r="E941" s="20" t="e">
        <f>[2]自有船应收租金!I883</f>
        <v>#REF!</v>
      </c>
      <c r="F941" s="34" t="e">
        <f>[2]自有船应收租金!V883</f>
        <v>#REF!</v>
      </c>
      <c r="G941" s="20" t="e">
        <f>[2]自有船应收租金!AA883</f>
        <v>#REF!</v>
      </c>
      <c r="H941" s="20" t="e">
        <f>IF([2]自有船应收租金!AB883="","",[2]自有船应收租金!AB883)</f>
        <v>#REF!</v>
      </c>
      <c r="I941" s="29" t="e">
        <f>[2]自有船应收租金!Y883</f>
        <v>#REF!</v>
      </c>
    </row>
    <row r="942" spans="2:9" s="19" customFormat="1" ht="12" customHeight="1">
      <c r="B942" s="20" t="e">
        <f>[2]自有船应收租金!B884</f>
        <v>#REF!</v>
      </c>
      <c r="C942" s="20" t="e">
        <f>[2]自有船应收租金!C884</f>
        <v>#REF!</v>
      </c>
      <c r="D942" s="20" t="e">
        <f>[2]自有船应收租金!F884</f>
        <v>#REF!</v>
      </c>
      <c r="E942" s="20" t="e">
        <f>[2]自有船应收租金!I884</f>
        <v>#REF!</v>
      </c>
      <c r="F942" s="34" t="e">
        <f>[2]自有船应收租金!V884</f>
        <v>#REF!</v>
      </c>
      <c r="G942" s="20" t="e">
        <f>[2]自有船应收租金!AA884</f>
        <v>#REF!</v>
      </c>
      <c r="H942" s="20" t="e">
        <f>IF([2]自有船应收租金!AB884="","",[2]自有船应收租金!AB884)</f>
        <v>#REF!</v>
      </c>
      <c r="I942" s="29" t="e">
        <f>[2]自有船应收租金!Y884</f>
        <v>#REF!</v>
      </c>
    </row>
    <row r="943" spans="2:9" s="19" customFormat="1" ht="12" customHeight="1">
      <c r="B943" s="20" t="e">
        <f>[2]自有船应收租金!B885</f>
        <v>#REF!</v>
      </c>
      <c r="C943" s="20" t="e">
        <f>[2]自有船应收租金!C885</f>
        <v>#REF!</v>
      </c>
      <c r="D943" s="20" t="e">
        <f>[2]自有船应收租金!F885</f>
        <v>#REF!</v>
      </c>
      <c r="E943" s="20" t="e">
        <f>[2]自有船应收租金!I885</f>
        <v>#REF!</v>
      </c>
      <c r="F943" s="34" t="e">
        <f>[2]自有船应收租金!V885</f>
        <v>#REF!</v>
      </c>
      <c r="G943" s="20" t="e">
        <f>[2]自有船应收租金!AA885</f>
        <v>#REF!</v>
      </c>
      <c r="H943" s="20" t="e">
        <f>IF([2]自有船应收租金!AB885="","",[2]自有船应收租金!AB885)</f>
        <v>#REF!</v>
      </c>
      <c r="I943" s="29" t="e">
        <f>[2]自有船应收租金!Y885</f>
        <v>#REF!</v>
      </c>
    </row>
    <row r="944" spans="2:9" s="19" customFormat="1" ht="12" customHeight="1">
      <c r="B944" s="20" t="e">
        <f>[2]自有船应收租金!B886</f>
        <v>#REF!</v>
      </c>
      <c r="C944" s="20" t="e">
        <f>[2]自有船应收租金!C886</f>
        <v>#REF!</v>
      </c>
      <c r="D944" s="20" t="e">
        <f>[2]自有船应收租金!F886</f>
        <v>#REF!</v>
      </c>
      <c r="E944" s="20" t="e">
        <f>[2]自有船应收租金!I886</f>
        <v>#REF!</v>
      </c>
      <c r="F944" s="34" t="e">
        <f>[2]自有船应收租金!V886</f>
        <v>#REF!</v>
      </c>
      <c r="G944" s="20" t="e">
        <f>[2]自有船应收租金!AA886</f>
        <v>#REF!</v>
      </c>
      <c r="H944" s="20" t="e">
        <f>IF([2]自有船应收租金!AB886="","",[2]自有船应收租金!AB886)</f>
        <v>#REF!</v>
      </c>
      <c r="I944" s="29" t="e">
        <f>[2]自有船应收租金!Y886</f>
        <v>#REF!</v>
      </c>
    </row>
    <row r="945" spans="2:9" s="19" customFormat="1" ht="12" customHeight="1">
      <c r="B945" s="20" t="e">
        <f>[2]自有船应收租金!B887</f>
        <v>#REF!</v>
      </c>
      <c r="C945" s="20" t="e">
        <f>[2]自有船应收租金!C887</f>
        <v>#REF!</v>
      </c>
      <c r="D945" s="20" t="e">
        <f>[2]自有船应收租金!F887</f>
        <v>#REF!</v>
      </c>
      <c r="E945" s="20" t="e">
        <f>[2]自有船应收租金!I887</f>
        <v>#REF!</v>
      </c>
      <c r="F945" s="34" t="e">
        <f>[2]自有船应收租金!V887</f>
        <v>#REF!</v>
      </c>
      <c r="G945" s="20" t="e">
        <f>[2]自有船应收租金!AA887</f>
        <v>#REF!</v>
      </c>
      <c r="H945" s="20" t="e">
        <f>IF([2]自有船应收租金!AB887="","",[2]自有船应收租金!AB887)</f>
        <v>#REF!</v>
      </c>
      <c r="I945" s="29" t="e">
        <f>[2]自有船应收租金!Y887</f>
        <v>#REF!</v>
      </c>
    </row>
    <row r="946" spans="2:9" s="19" customFormat="1" ht="12" customHeight="1">
      <c r="B946" s="20" t="e">
        <f>[2]自有船应收租金!B888</f>
        <v>#REF!</v>
      </c>
      <c r="C946" s="20" t="e">
        <f>[2]自有船应收租金!C888</f>
        <v>#REF!</v>
      </c>
      <c r="D946" s="20" t="e">
        <f>[2]自有船应收租金!F888</f>
        <v>#REF!</v>
      </c>
      <c r="E946" s="20" t="e">
        <f>[2]自有船应收租金!I888</f>
        <v>#REF!</v>
      </c>
      <c r="F946" s="34" t="e">
        <f>[2]自有船应收租金!V888</f>
        <v>#REF!</v>
      </c>
      <c r="G946" s="20" t="e">
        <f>[2]自有船应收租金!AA888</f>
        <v>#REF!</v>
      </c>
      <c r="H946" s="20" t="e">
        <f>IF([2]自有船应收租金!AB888="","",[2]自有船应收租金!AB888)</f>
        <v>#REF!</v>
      </c>
      <c r="I946" s="29" t="e">
        <f>[2]自有船应收租金!Y888</f>
        <v>#REF!</v>
      </c>
    </row>
    <row r="947" spans="2:9" s="19" customFormat="1" ht="12" customHeight="1">
      <c r="B947" s="20" t="e">
        <f>[2]自有船应收租金!B889</f>
        <v>#REF!</v>
      </c>
      <c r="C947" s="20" t="e">
        <f>[2]自有船应收租金!C889</f>
        <v>#REF!</v>
      </c>
      <c r="D947" s="20" t="e">
        <f>[2]自有船应收租金!F889</f>
        <v>#REF!</v>
      </c>
      <c r="E947" s="20" t="e">
        <f>[2]自有船应收租金!I889</f>
        <v>#REF!</v>
      </c>
      <c r="F947" s="34" t="e">
        <f>[2]自有船应收租金!V889</f>
        <v>#REF!</v>
      </c>
      <c r="G947" s="20" t="e">
        <f>[2]自有船应收租金!AA889</f>
        <v>#REF!</v>
      </c>
      <c r="H947" s="20" t="e">
        <f>IF([2]自有船应收租金!AB889="","",[2]自有船应收租金!AB889)</f>
        <v>#REF!</v>
      </c>
      <c r="I947" s="29" t="e">
        <f>[2]自有船应收租金!Y889</f>
        <v>#REF!</v>
      </c>
    </row>
    <row r="948" spans="2:9" s="19" customFormat="1" ht="12" customHeight="1">
      <c r="B948" s="20" t="e">
        <f>[2]自有船应收租金!B890</f>
        <v>#REF!</v>
      </c>
      <c r="C948" s="20" t="e">
        <f>[2]自有船应收租金!C890</f>
        <v>#REF!</v>
      </c>
      <c r="D948" s="20" t="e">
        <f>[2]自有船应收租金!F890</f>
        <v>#REF!</v>
      </c>
      <c r="E948" s="20" t="e">
        <f>[2]自有船应收租金!I890</f>
        <v>#REF!</v>
      </c>
      <c r="F948" s="34" t="e">
        <f>[2]自有船应收租金!V890</f>
        <v>#REF!</v>
      </c>
      <c r="G948" s="20" t="e">
        <f>[2]自有船应收租金!AA890</f>
        <v>#REF!</v>
      </c>
      <c r="H948" s="20" t="e">
        <f>IF([2]自有船应收租金!AB890="","",[2]自有船应收租金!AB890)</f>
        <v>#REF!</v>
      </c>
      <c r="I948" s="29" t="e">
        <f>[2]自有船应收租金!Y890</f>
        <v>#REF!</v>
      </c>
    </row>
    <row r="949" spans="2:9" s="19" customFormat="1" ht="12" customHeight="1">
      <c r="B949" s="20" t="e">
        <f>[2]自有船应收租金!B891</f>
        <v>#REF!</v>
      </c>
      <c r="C949" s="20" t="e">
        <f>[2]自有船应收租金!C891</f>
        <v>#REF!</v>
      </c>
      <c r="D949" s="20" t="e">
        <f>[2]自有船应收租金!F891</f>
        <v>#REF!</v>
      </c>
      <c r="E949" s="20" t="e">
        <f>[2]自有船应收租金!I891</f>
        <v>#REF!</v>
      </c>
      <c r="F949" s="34" t="e">
        <f>[2]自有船应收租金!V891</f>
        <v>#REF!</v>
      </c>
      <c r="G949" s="20" t="e">
        <f>[2]自有船应收租金!AA891</f>
        <v>#REF!</v>
      </c>
      <c r="H949" s="20" t="e">
        <f>IF([2]自有船应收租金!AB891="","",[2]自有船应收租金!AB891)</f>
        <v>#REF!</v>
      </c>
      <c r="I949" s="29" t="e">
        <f>[2]自有船应收租金!Y891</f>
        <v>#REF!</v>
      </c>
    </row>
    <row r="950" spans="2:9" s="19" customFormat="1" ht="12" customHeight="1">
      <c r="B950" s="20" t="e">
        <f>[2]自有船应收租金!B892</f>
        <v>#REF!</v>
      </c>
      <c r="C950" s="20" t="e">
        <f>[2]自有船应收租金!C892</f>
        <v>#REF!</v>
      </c>
      <c r="D950" s="20" t="e">
        <f>[2]自有船应收租金!F892</f>
        <v>#REF!</v>
      </c>
      <c r="E950" s="20" t="e">
        <f>[2]自有船应收租金!I892</f>
        <v>#REF!</v>
      </c>
      <c r="F950" s="34" t="e">
        <f>[2]自有船应收租金!V892</f>
        <v>#REF!</v>
      </c>
      <c r="G950" s="20" t="e">
        <f>[2]自有船应收租金!AA892</f>
        <v>#REF!</v>
      </c>
      <c r="H950" s="20" t="e">
        <f>IF([2]自有船应收租金!AB892="","",[2]自有船应收租金!AB892)</f>
        <v>#REF!</v>
      </c>
      <c r="I950" s="29" t="e">
        <f>[2]自有船应收租金!Y892</f>
        <v>#REF!</v>
      </c>
    </row>
    <row r="951" spans="2:9" s="19" customFormat="1" ht="12" customHeight="1">
      <c r="B951" s="20" t="e">
        <f>[2]自有船应收租金!B893</f>
        <v>#REF!</v>
      </c>
      <c r="C951" s="20" t="e">
        <f>[2]自有船应收租金!C893</f>
        <v>#REF!</v>
      </c>
      <c r="D951" s="20" t="e">
        <f>[2]自有船应收租金!F893</f>
        <v>#REF!</v>
      </c>
      <c r="E951" s="20" t="e">
        <f>[2]自有船应收租金!I893</f>
        <v>#REF!</v>
      </c>
      <c r="F951" s="34" t="e">
        <f>[2]自有船应收租金!V893</f>
        <v>#REF!</v>
      </c>
      <c r="G951" s="20" t="e">
        <f>[2]自有船应收租金!AA893</f>
        <v>#REF!</v>
      </c>
      <c r="H951" s="20" t="e">
        <f>IF([2]自有船应收租金!AB893="","",[2]自有船应收租金!AB893)</f>
        <v>#REF!</v>
      </c>
      <c r="I951" s="29" t="e">
        <f>[2]自有船应收租金!Y893</f>
        <v>#REF!</v>
      </c>
    </row>
    <row r="952" spans="2:9" s="19" customFormat="1" ht="12" customHeight="1">
      <c r="B952" s="20" t="e">
        <f>[2]自有船应收租金!B894</f>
        <v>#REF!</v>
      </c>
      <c r="C952" s="20" t="e">
        <f>[2]自有船应收租金!C894</f>
        <v>#REF!</v>
      </c>
      <c r="D952" s="20" t="e">
        <f>[2]自有船应收租金!F894</f>
        <v>#REF!</v>
      </c>
      <c r="E952" s="20" t="e">
        <f>[2]自有船应收租金!I894</f>
        <v>#REF!</v>
      </c>
      <c r="F952" s="34" t="e">
        <f>[2]自有船应收租金!V894</f>
        <v>#REF!</v>
      </c>
      <c r="G952" s="20" t="e">
        <f>[2]自有船应收租金!AA894</f>
        <v>#REF!</v>
      </c>
      <c r="H952" s="20" t="e">
        <f>IF([2]自有船应收租金!AB894="","",[2]自有船应收租金!AB894)</f>
        <v>#REF!</v>
      </c>
      <c r="I952" s="29" t="e">
        <f>[2]自有船应收租金!Y894</f>
        <v>#REF!</v>
      </c>
    </row>
    <row r="953" spans="2:9" s="19" customFormat="1" ht="12" customHeight="1">
      <c r="B953" s="20" t="e">
        <f>[2]自有船应收租金!B895</f>
        <v>#REF!</v>
      </c>
      <c r="C953" s="20" t="e">
        <f>[2]自有船应收租金!C895</f>
        <v>#REF!</v>
      </c>
      <c r="D953" s="20" t="e">
        <f>[2]自有船应收租金!F895</f>
        <v>#REF!</v>
      </c>
      <c r="E953" s="20" t="e">
        <f>[2]自有船应收租金!I895</f>
        <v>#REF!</v>
      </c>
      <c r="F953" s="34" t="e">
        <f>[2]自有船应收租金!V895</f>
        <v>#REF!</v>
      </c>
      <c r="G953" s="20" t="e">
        <f>[2]自有船应收租金!AA895</f>
        <v>#REF!</v>
      </c>
      <c r="H953" s="20" t="e">
        <f>IF([2]自有船应收租金!AB895="","",[2]自有船应收租金!AB895)</f>
        <v>#REF!</v>
      </c>
      <c r="I953" s="29" t="e">
        <f>[2]自有船应收租金!Y895</f>
        <v>#REF!</v>
      </c>
    </row>
    <row r="954" spans="2:9" s="19" customFormat="1" ht="12" customHeight="1">
      <c r="B954" s="20" t="e">
        <f>[2]自有船应收租金!B896</f>
        <v>#REF!</v>
      </c>
      <c r="C954" s="20" t="e">
        <f>[2]自有船应收租金!C896</f>
        <v>#REF!</v>
      </c>
      <c r="D954" s="20" t="e">
        <f>[2]自有船应收租金!F896</f>
        <v>#REF!</v>
      </c>
      <c r="E954" s="20" t="e">
        <f>[2]自有船应收租金!I896</f>
        <v>#REF!</v>
      </c>
      <c r="F954" s="34" t="e">
        <f>[2]自有船应收租金!V896</f>
        <v>#REF!</v>
      </c>
      <c r="G954" s="20" t="e">
        <f>[2]自有船应收租金!AA896</f>
        <v>#REF!</v>
      </c>
      <c r="H954" s="20" t="e">
        <f>IF([2]自有船应收租金!AB896="","",[2]自有船应收租金!AB896)</f>
        <v>#REF!</v>
      </c>
      <c r="I954" s="29" t="e">
        <f>[2]自有船应收租金!Y896</f>
        <v>#REF!</v>
      </c>
    </row>
    <row r="955" spans="2:9" s="19" customFormat="1" ht="12" customHeight="1">
      <c r="B955" s="20" t="e">
        <f>[2]自有船应收租金!B897</f>
        <v>#REF!</v>
      </c>
      <c r="C955" s="20" t="e">
        <f>[2]自有船应收租金!C897</f>
        <v>#REF!</v>
      </c>
      <c r="D955" s="20" t="e">
        <f>[2]自有船应收租金!F897</f>
        <v>#REF!</v>
      </c>
      <c r="E955" s="20" t="e">
        <f>[2]自有船应收租金!I897</f>
        <v>#REF!</v>
      </c>
      <c r="F955" s="34" t="e">
        <f>[2]自有船应收租金!V897</f>
        <v>#REF!</v>
      </c>
      <c r="G955" s="20" t="e">
        <f>[2]自有船应收租金!AA897</f>
        <v>#REF!</v>
      </c>
      <c r="H955" s="20" t="e">
        <f>IF([2]自有船应收租金!AB897="","",[2]自有船应收租金!AB897)</f>
        <v>#REF!</v>
      </c>
      <c r="I955" s="29" t="e">
        <f>[2]自有船应收租金!Y897</f>
        <v>#REF!</v>
      </c>
    </row>
    <row r="956" spans="2:9" s="19" customFormat="1" ht="12" customHeight="1">
      <c r="B956" s="20" t="e">
        <f>[2]自有船应收租金!B898</f>
        <v>#REF!</v>
      </c>
      <c r="C956" s="20" t="e">
        <f>[2]自有船应收租金!C898</f>
        <v>#REF!</v>
      </c>
      <c r="D956" s="20" t="e">
        <f>[2]自有船应收租金!F898</f>
        <v>#REF!</v>
      </c>
      <c r="E956" s="20" t="e">
        <f>[2]自有船应收租金!I898</f>
        <v>#REF!</v>
      </c>
      <c r="F956" s="34" t="e">
        <f>[2]自有船应收租金!V898</f>
        <v>#REF!</v>
      </c>
      <c r="G956" s="20" t="e">
        <f>[2]自有船应收租金!AA898</f>
        <v>#REF!</v>
      </c>
      <c r="H956" s="20" t="e">
        <f>IF([2]自有船应收租金!AB898="","",[2]自有船应收租金!AB898)</f>
        <v>#REF!</v>
      </c>
      <c r="I956" s="29" t="e">
        <f>[2]自有船应收租金!Y898</f>
        <v>#REF!</v>
      </c>
    </row>
    <row r="957" spans="2:9" s="19" customFormat="1" ht="12" customHeight="1">
      <c r="B957" s="20" t="e">
        <f>[2]自有船应收租金!B899</f>
        <v>#REF!</v>
      </c>
      <c r="C957" s="20" t="e">
        <f>[2]自有船应收租金!C899</f>
        <v>#REF!</v>
      </c>
      <c r="D957" s="20" t="e">
        <f>[2]自有船应收租金!F899</f>
        <v>#REF!</v>
      </c>
      <c r="E957" s="20" t="e">
        <f>[2]自有船应收租金!I899</f>
        <v>#REF!</v>
      </c>
      <c r="F957" s="34" t="e">
        <f>[2]自有船应收租金!V899</f>
        <v>#REF!</v>
      </c>
      <c r="G957" s="20" t="e">
        <f>[2]自有船应收租金!AA899</f>
        <v>#REF!</v>
      </c>
      <c r="H957" s="20" t="e">
        <f>IF([2]自有船应收租金!AB899="","",[2]自有船应收租金!AB899)</f>
        <v>#REF!</v>
      </c>
      <c r="I957" s="29" t="e">
        <f>[2]自有船应收租金!Y899</f>
        <v>#REF!</v>
      </c>
    </row>
    <row r="958" spans="2:9" s="19" customFormat="1" ht="12" customHeight="1">
      <c r="B958" s="20" t="e">
        <f>[2]自有船应收租金!B900</f>
        <v>#REF!</v>
      </c>
      <c r="C958" s="20" t="e">
        <f>[2]自有船应收租金!C900</f>
        <v>#REF!</v>
      </c>
      <c r="D958" s="20" t="e">
        <f>[2]自有船应收租金!F900</f>
        <v>#REF!</v>
      </c>
      <c r="E958" s="20" t="e">
        <f>[2]自有船应收租金!I900</f>
        <v>#REF!</v>
      </c>
      <c r="F958" s="34" t="e">
        <f>[2]自有船应收租金!V900</f>
        <v>#REF!</v>
      </c>
      <c r="G958" s="20" t="e">
        <f>[2]自有船应收租金!AA900</f>
        <v>#REF!</v>
      </c>
      <c r="H958" s="20" t="e">
        <f>IF([2]自有船应收租金!AB900="","",[2]自有船应收租金!AB900)</f>
        <v>#REF!</v>
      </c>
      <c r="I958" s="29" t="e">
        <f>[2]自有船应收租金!Y900</f>
        <v>#REF!</v>
      </c>
    </row>
    <row r="959" spans="2:9" s="19" customFormat="1" ht="12" customHeight="1">
      <c r="B959" s="20" t="e">
        <f>[2]自有船应收租金!B901</f>
        <v>#REF!</v>
      </c>
      <c r="C959" s="20" t="e">
        <f>[2]自有船应收租金!C901</f>
        <v>#REF!</v>
      </c>
      <c r="D959" s="20" t="e">
        <f>[2]自有船应收租金!F901</f>
        <v>#REF!</v>
      </c>
      <c r="E959" s="20" t="e">
        <f>[2]自有船应收租金!I901</f>
        <v>#REF!</v>
      </c>
      <c r="F959" s="34" t="e">
        <f>[2]自有船应收租金!V901</f>
        <v>#REF!</v>
      </c>
      <c r="G959" s="20" t="e">
        <f>[2]自有船应收租金!AA901</f>
        <v>#REF!</v>
      </c>
      <c r="H959" s="20" t="e">
        <f>IF([2]自有船应收租金!AB901="","",[2]自有船应收租金!AB901)</f>
        <v>#REF!</v>
      </c>
      <c r="I959" s="29" t="e">
        <f>[2]自有船应收租金!Y901</f>
        <v>#REF!</v>
      </c>
    </row>
    <row r="960" spans="2:9" s="19" customFormat="1" ht="12" customHeight="1">
      <c r="B960" s="20" t="e">
        <f>[2]自有船应收租金!B902</f>
        <v>#REF!</v>
      </c>
      <c r="C960" s="20" t="e">
        <f>[2]自有船应收租金!C902</f>
        <v>#REF!</v>
      </c>
      <c r="D960" s="20" t="e">
        <f>[2]自有船应收租金!F902</f>
        <v>#REF!</v>
      </c>
      <c r="E960" s="20" t="e">
        <f>[2]自有船应收租金!I902</f>
        <v>#REF!</v>
      </c>
      <c r="F960" s="34" t="e">
        <f>[2]自有船应收租金!V902</f>
        <v>#REF!</v>
      </c>
      <c r="G960" s="20" t="e">
        <f>[2]自有船应收租金!AA902</f>
        <v>#REF!</v>
      </c>
      <c r="H960" s="20" t="e">
        <f>IF([2]自有船应收租金!AB902="","",[2]自有船应收租金!AB902)</f>
        <v>#REF!</v>
      </c>
      <c r="I960" s="29" t="e">
        <f>[2]自有船应收租金!Y902</f>
        <v>#REF!</v>
      </c>
    </row>
    <row r="961" spans="2:9" s="19" customFormat="1" ht="12" customHeight="1">
      <c r="B961" s="20" t="e">
        <f>[2]自有船应收租金!B903</f>
        <v>#REF!</v>
      </c>
      <c r="C961" s="20" t="e">
        <f>[2]自有船应收租金!C903</f>
        <v>#REF!</v>
      </c>
      <c r="D961" s="20" t="e">
        <f>[2]自有船应收租金!F903</f>
        <v>#REF!</v>
      </c>
      <c r="E961" s="20" t="e">
        <f>[2]自有船应收租金!I903</f>
        <v>#REF!</v>
      </c>
      <c r="F961" s="34" t="e">
        <f>[2]自有船应收租金!V903</f>
        <v>#REF!</v>
      </c>
      <c r="G961" s="20" t="e">
        <f>[2]自有船应收租金!AA903</f>
        <v>#REF!</v>
      </c>
      <c r="H961" s="20" t="e">
        <f>IF([2]自有船应收租金!AB903="","",[2]自有船应收租金!AB903)</f>
        <v>#REF!</v>
      </c>
      <c r="I961" s="29" t="e">
        <f>[2]自有船应收租金!Y903</f>
        <v>#REF!</v>
      </c>
    </row>
    <row r="962" spans="2:9" s="19" customFormat="1" ht="12" customHeight="1">
      <c r="B962" s="20" t="e">
        <f>[2]自有船应收租金!B904</f>
        <v>#REF!</v>
      </c>
      <c r="C962" s="20" t="e">
        <f>[2]自有船应收租金!C904</f>
        <v>#REF!</v>
      </c>
      <c r="D962" s="20" t="e">
        <f>[2]自有船应收租金!F904</f>
        <v>#REF!</v>
      </c>
      <c r="E962" s="20" t="e">
        <f>[2]自有船应收租金!I904</f>
        <v>#REF!</v>
      </c>
      <c r="F962" s="34" t="e">
        <f>[2]自有船应收租金!V904</f>
        <v>#REF!</v>
      </c>
      <c r="G962" s="20" t="e">
        <f>[2]自有船应收租金!AA904</f>
        <v>#REF!</v>
      </c>
      <c r="H962" s="20" t="e">
        <f>IF([2]自有船应收租金!AB904="","",[2]自有船应收租金!AB904)</f>
        <v>#REF!</v>
      </c>
      <c r="I962" s="29" t="e">
        <f>[2]自有船应收租金!Y904</f>
        <v>#REF!</v>
      </c>
    </row>
    <row r="963" spans="2:9" s="19" customFormat="1" ht="12" customHeight="1">
      <c r="B963" s="20" t="e">
        <f>[2]自有船应收租金!B905</f>
        <v>#REF!</v>
      </c>
      <c r="C963" s="20" t="e">
        <f>[2]自有船应收租金!C905</f>
        <v>#REF!</v>
      </c>
      <c r="D963" s="20" t="e">
        <f>[2]自有船应收租金!F905</f>
        <v>#REF!</v>
      </c>
      <c r="E963" s="20" t="e">
        <f>[2]自有船应收租金!I905</f>
        <v>#REF!</v>
      </c>
      <c r="F963" s="34" t="e">
        <f>[2]自有船应收租金!V905</f>
        <v>#REF!</v>
      </c>
      <c r="G963" s="20" t="e">
        <f>[2]自有船应收租金!AA905</f>
        <v>#REF!</v>
      </c>
      <c r="H963" s="20" t="e">
        <f>IF([2]自有船应收租金!AB905="","",[2]自有船应收租金!AB905)</f>
        <v>#REF!</v>
      </c>
      <c r="I963" s="29" t="e">
        <f>[2]自有船应收租金!Y905</f>
        <v>#REF!</v>
      </c>
    </row>
    <row r="964" spans="2:9" s="19" customFormat="1" ht="12" customHeight="1">
      <c r="B964" s="20" t="e">
        <f>[2]自有船应收租金!B906</f>
        <v>#REF!</v>
      </c>
      <c r="C964" s="20" t="e">
        <f>[2]自有船应收租金!C906</f>
        <v>#REF!</v>
      </c>
      <c r="D964" s="20" t="e">
        <f>[2]自有船应收租金!F906</f>
        <v>#REF!</v>
      </c>
      <c r="E964" s="20" t="e">
        <f>[2]自有船应收租金!I906</f>
        <v>#REF!</v>
      </c>
      <c r="F964" s="34" t="e">
        <f>[2]自有船应收租金!V906</f>
        <v>#REF!</v>
      </c>
      <c r="G964" s="20" t="e">
        <f>[2]自有船应收租金!AA906</f>
        <v>#REF!</v>
      </c>
      <c r="H964" s="20" t="e">
        <f>IF([2]自有船应收租金!AB906="","",[2]自有船应收租金!AB906)</f>
        <v>#REF!</v>
      </c>
      <c r="I964" s="29" t="e">
        <f>[2]自有船应收租金!Y906</f>
        <v>#REF!</v>
      </c>
    </row>
    <row r="965" spans="2:9" s="19" customFormat="1" ht="12" customHeight="1">
      <c r="B965" s="20" t="e">
        <f>[2]自有船应收租金!B907</f>
        <v>#REF!</v>
      </c>
      <c r="C965" s="20" t="e">
        <f>[2]自有船应收租金!C907</f>
        <v>#REF!</v>
      </c>
      <c r="D965" s="20" t="e">
        <f>[2]自有船应收租金!F907</f>
        <v>#REF!</v>
      </c>
      <c r="E965" s="20" t="e">
        <f>[2]自有船应收租金!I907</f>
        <v>#REF!</v>
      </c>
      <c r="F965" s="34" t="e">
        <f>[2]自有船应收租金!V907</f>
        <v>#REF!</v>
      </c>
      <c r="G965" s="20" t="e">
        <f>[2]自有船应收租金!AA907</f>
        <v>#REF!</v>
      </c>
      <c r="H965" s="20" t="e">
        <f>IF([2]自有船应收租金!AB907="","",[2]自有船应收租金!AB907)</f>
        <v>#REF!</v>
      </c>
      <c r="I965" s="29" t="e">
        <f>[2]自有船应收租金!Y907</f>
        <v>#REF!</v>
      </c>
    </row>
    <row r="966" spans="2:9" s="19" customFormat="1" ht="12" customHeight="1">
      <c r="B966" s="20" t="e">
        <f>[2]自有船应收租金!B908</f>
        <v>#REF!</v>
      </c>
      <c r="C966" s="20" t="e">
        <f>[2]自有船应收租金!C908</f>
        <v>#REF!</v>
      </c>
      <c r="D966" s="20" t="e">
        <f>[2]自有船应收租金!F908</f>
        <v>#REF!</v>
      </c>
      <c r="E966" s="20" t="e">
        <f>[2]自有船应收租金!I908</f>
        <v>#REF!</v>
      </c>
      <c r="F966" s="34" t="e">
        <f>[2]自有船应收租金!V908</f>
        <v>#REF!</v>
      </c>
      <c r="G966" s="20" t="e">
        <f>[2]自有船应收租金!AA908</f>
        <v>#REF!</v>
      </c>
      <c r="H966" s="20" t="e">
        <f>IF([2]自有船应收租金!AB908="","",[2]自有船应收租金!AB908)</f>
        <v>#REF!</v>
      </c>
      <c r="I966" s="29" t="e">
        <f>[2]自有船应收租金!Y908</f>
        <v>#REF!</v>
      </c>
    </row>
    <row r="967" spans="2:9" s="19" customFormat="1" ht="12" customHeight="1">
      <c r="B967" s="20" t="e">
        <f>[2]自有船应收租金!B909</f>
        <v>#REF!</v>
      </c>
      <c r="C967" s="20" t="e">
        <f>[2]自有船应收租金!C909</f>
        <v>#REF!</v>
      </c>
      <c r="D967" s="20" t="e">
        <f>[2]自有船应收租金!F909</f>
        <v>#REF!</v>
      </c>
      <c r="E967" s="20" t="e">
        <f>[2]自有船应收租金!I909</f>
        <v>#REF!</v>
      </c>
      <c r="F967" s="34" t="e">
        <f>[2]自有船应收租金!V909</f>
        <v>#REF!</v>
      </c>
      <c r="G967" s="20" t="e">
        <f>[2]自有船应收租金!AA909</f>
        <v>#REF!</v>
      </c>
      <c r="H967" s="20" t="e">
        <f>IF([2]自有船应收租金!AB909="","",[2]自有船应收租金!AB909)</f>
        <v>#REF!</v>
      </c>
      <c r="I967" s="29" t="e">
        <f>[2]自有船应收租金!Y909</f>
        <v>#REF!</v>
      </c>
    </row>
    <row r="968" spans="2:9" s="19" customFormat="1" ht="12" customHeight="1">
      <c r="B968" s="20" t="e">
        <f>[2]自有船应收租金!B910</f>
        <v>#REF!</v>
      </c>
      <c r="C968" s="20" t="e">
        <f>[2]自有船应收租金!C910</f>
        <v>#REF!</v>
      </c>
      <c r="D968" s="20" t="e">
        <f>[2]自有船应收租金!F910</f>
        <v>#REF!</v>
      </c>
      <c r="E968" s="20" t="e">
        <f>[2]自有船应收租金!I910</f>
        <v>#REF!</v>
      </c>
      <c r="F968" s="34" t="e">
        <f>[2]自有船应收租金!V910</f>
        <v>#REF!</v>
      </c>
      <c r="G968" s="20" t="e">
        <f>[2]自有船应收租金!AA910</f>
        <v>#REF!</v>
      </c>
      <c r="H968" s="20" t="e">
        <f>IF([2]自有船应收租金!AB910="","",[2]自有船应收租金!AB910)</f>
        <v>#REF!</v>
      </c>
      <c r="I968" s="29" t="e">
        <f>[2]自有船应收租金!Y910</f>
        <v>#REF!</v>
      </c>
    </row>
    <row r="969" spans="2:9" s="19" customFormat="1" ht="12" customHeight="1">
      <c r="B969" s="20" t="e">
        <f>[2]自有船应收租金!B911</f>
        <v>#REF!</v>
      </c>
      <c r="C969" s="20" t="e">
        <f>[2]自有船应收租金!C911</f>
        <v>#REF!</v>
      </c>
      <c r="D969" s="20" t="e">
        <f>[2]自有船应收租金!F911</f>
        <v>#REF!</v>
      </c>
      <c r="E969" s="20" t="e">
        <f>[2]自有船应收租金!I911</f>
        <v>#REF!</v>
      </c>
      <c r="F969" s="34" t="e">
        <f>[2]自有船应收租金!V911</f>
        <v>#REF!</v>
      </c>
      <c r="G969" s="20" t="e">
        <f>[2]自有船应收租金!AA911</f>
        <v>#REF!</v>
      </c>
      <c r="H969" s="20" t="e">
        <f>IF([2]自有船应收租金!AB911="","",[2]自有船应收租金!AB911)</f>
        <v>#REF!</v>
      </c>
      <c r="I969" s="29" t="e">
        <f>[2]自有船应收租金!Y911</f>
        <v>#REF!</v>
      </c>
    </row>
    <row r="970" spans="2:9" s="19" customFormat="1" ht="12" customHeight="1">
      <c r="B970" s="20" t="e">
        <f>[2]自有船应收租金!B912</f>
        <v>#REF!</v>
      </c>
      <c r="C970" s="20" t="e">
        <f>[2]自有船应收租金!C912</f>
        <v>#REF!</v>
      </c>
      <c r="D970" s="20" t="e">
        <f>[2]自有船应收租金!F912</f>
        <v>#REF!</v>
      </c>
      <c r="E970" s="20" t="e">
        <f>[2]自有船应收租金!I912</f>
        <v>#REF!</v>
      </c>
      <c r="F970" s="34" t="e">
        <f>[2]自有船应收租金!V912</f>
        <v>#REF!</v>
      </c>
      <c r="G970" s="20" t="e">
        <f>[2]自有船应收租金!AA912</f>
        <v>#REF!</v>
      </c>
      <c r="H970" s="20" t="e">
        <f>IF([2]自有船应收租金!AB912="","",[2]自有船应收租金!AB912)</f>
        <v>#REF!</v>
      </c>
      <c r="I970" s="29" t="e">
        <f>[2]自有船应收租金!Y912</f>
        <v>#REF!</v>
      </c>
    </row>
    <row r="971" spans="2:9" s="19" customFormat="1" ht="12" customHeight="1">
      <c r="B971" s="20" t="e">
        <f>[2]自有船应收租金!B913</f>
        <v>#REF!</v>
      </c>
      <c r="C971" s="20" t="e">
        <f>[2]自有船应收租金!C913</f>
        <v>#REF!</v>
      </c>
      <c r="D971" s="20" t="e">
        <f>[2]自有船应收租金!F913</f>
        <v>#REF!</v>
      </c>
      <c r="E971" s="20" t="e">
        <f>[2]自有船应收租金!I913</f>
        <v>#REF!</v>
      </c>
      <c r="F971" s="34" t="e">
        <f>[2]自有船应收租金!V913</f>
        <v>#REF!</v>
      </c>
      <c r="G971" s="20" t="e">
        <f>[2]自有船应收租金!AA913</f>
        <v>#REF!</v>
      </c>
      <c r="H971" s="20" t="e">
        <f>IF([2]自有船应收租金!AB913="","",[2]自有船应收租金!AB913)</f>
        <v>#REF!</v>
      </c>
      <c r="I971" s="29" t="e">
        <f>[2]自有船应收租金!Y913</f>
        <v>#REF!</v>
      </c>
    </row>
    <row r="972" spans="2:9" s="19" customFormat="1" ht="12" customHeight="1">
      <c r="B972" s="20" t="e">
        <f>[2]自有船应收租金!B914</f>
        <v>#REF!</v>
      </c>
      <c r="C972" s="20" t="e">
        <f>[2]自有船应收租金!C914</f>
        <v>#REF!</v>
      </c>
      <c r="D972" s="20" t="e">
        <f>[2]自有船应收租金!F914</f>
        <v>#REF!</v>
      </c>
      <c r="E972" s="20" t="e">
        <f>[2]自有船应收租金!I914</f>
        <v>#REF!</v>
      </c>
      <c r="F972" s="34" t="e">
        <f>[2]自有船应收租金!V914</f>
        <v>#REF!</v>
      </c>
      <c r="G972" s="20" t="e">
        <f>[2]自有船应收租金!AA914</f>
        <v>#REF!</v>
      </c>
      <c r="H972" s="20" t="e">
        <f>IF([2]自有船应收租金!AB914="","",[2]自有船应收租金!AB914)</f>
        <v>#REF!</v>
      </c>
      <c r="I972" s="29" t="e">
        <f>[2]自有船应收租金!Y914</f>
        <v>#REF!</v>
      </c>
    </row>
    <row r="973" spans="2:9" s="19" customFormat="1" ht="12" customHeight="1">
      <c r="B973" s="20" t="e">
        <f>[2]自有船应收租金!B915</f>
        <v>#REF!</v>
      </c>
      <c r="C973" s="20" t="e">
        <f>[2]自有船应收租金!C915</f>
        <v>#REF!</v>
      </c>
      <c r="D973" s="20" t="e">
        <f>[2]自有船应收租金!F915</f>
        <v>#REF!</v>
      </c>
      <c r="E973" s="20" t="e">
        <f>[2]自有船应收租金!I915</f>
        <v>#REF!</v>
      </c>
      <c r="F973" s="34" t="e">
        <f>[2]自有船应收租金!V915</f>
        <v>#REF!</v>
      </c>
      <c r="G973" s="20" t="e">
        <f>[2]自有船应收租金!AA915</f>
        <v>#REF!</v>
      </c>
      <c r="H973" s="20" t="e">
        <f>IF([2]自有船应收租金!AB915="","",[2]自有船应收租金!AB915)</f>
        <v>#REF!</v>
      </c>
      <c r="I973" s="29" t="e">
        <f>[2]自有船应收租金!Y915</f>
        <v>#REF!</v>
      </c>
    </row>
    <row r="974" spans="2:9" s="19" customFormat="1" ht="12" customHeight="1">
      <c r="B974" s="20" t="e">
        <f>[2]自有船应收租金!B916</f>
        <v>#REF!</v>
      </c>
      <c r="C974" s="20" t="e">
        <f>[2]自有船应收租金!C916</f>
        <v>#REF!</v>
      </c>
      <c r="D974" s="20" t="e">
        <f>[2]自有船应收租金!F916</f>
        <v>#REF!</v>
      </c>
      <c r="E974" s="20" t="e">
        <f>[2]自有船应收租金!I916</f>
        <v>#REF!</v>
      </c>
      <c r="F974" s="34" t="e">
        <f>[2]自有船应收租金!V916</f>
        <v>#REF!</v>
      </c>
      <c r="G974" s="20" t="e">
        <f>[2]自有船应收租金!AA916</f>
        <v>#REF!</v>
      </c>
      <c r="H974" s="20" t="e">
        <f>IF([2]自有船应收租金!AB916="","",[2]自有船应收租金!AB916)</f>
        <v>#REF!</v>
      </c>
      <c r="I974" s="29" t="e">
        <f>[2]自有船应收租金!Y916</f>
        <v>#REF!</v>
      </c>
    </row>
    <row r="975" spans="2:9" s="19" customFormat="1" ht="12" customHeight="1">
      <c r="B975" s="20" t="e">
        <f>[2]自有船应收租金!B917</f>
        <v>#REF!</v>
      </c>
      <c r="C975" s="20" t="e">
        <f>[2]自有船应收租金!C917</f>
        <v>#REF!</v>
      </c>
      <c r="D975" s="20" t="e">
        <f>[2]自有船应收租金!F917</f>
        <v>#REF!</v>
      </c>
      <c r="E975" s="20" t="e">
        <f>[2]自有船应收租金!I917</f>
        <v>#REF!</v>
      </c>
      <c r="F975" s="34" t="e">
        <f>[2]自有船应收租金!V917</f>
        <v>#REF!</v>
      </c>
      <c r="G975" s="20" t="e">
        <f>[2]自有船应收租金!AA917</f>
        <v>#REF!</v>
      </c>
      <c r="H975" s="20" t="e">
        <f>IF([2]自有船应收租金!AB917="","",[2]自有船应收租金!AB917)</f>
        <v>#REF!</v>
      </c>
      <c r="I975" s="29" t="e">
        <f>[2]自有船应收租金!Y917</f>
        <v>#REF!</v>
      </c>
    </row>
    <row r="976" spans="2:9" s="19" customFormat="1" ht="12" customHeight="1">
      <c r="B976" s="20" t="e">
        <f>[2]自有船应收租金!B918</f>
        <v>#REF!</v>
      </c>
      <c r="C976" s="20" t="e">
        <f>[2]自有船应收租金!C918</f>
        <v>#REF!</v>
      </c>
      <c r="D976" s="20" t="e">
        <f>[2]自有船应收租金!F918</f>
        <v>#REF!</v>
      </c>
      <c r="E976" s="20" t="e">
        <f>[2]自有船应收租金!I918</f>
        <v>#REF!</v>
      </c>
      <c r="F976" s="34" t="e">
        <f>[2]自有船应收租金!V918</f>
        <v>#REF!</v>
      </c>
      <c r="G976" s="20" t="e">
        <f>[2]自有船应收租金!AA918</f>
        <v>#REF!</v>
      </c>
      <c r="H976" s="20" t="e">
        <f>IF([2]自有船应收租金!AB918="","",[2]自有船应收租金!AB918)</f>
        <v>#REF!</v>
      </c>
      <c r="I976" s="29" t="e">
        <f>[2]自有船应收租金!Y918</f>
        <v>#REF!</v>
      </c>
    </row>
    <row r="977" spans="2:9" s="19" customFormat="1" ht="12" customHeight="1">
      <c r="B977" s="20" t="e">
        <f>[2]自有船应收租金!B919</f>
        <v>#REF!</v>
      </c>
      <c r="C977" s="20" t="e">
        <f>[2]自有船应收租金!C919</f>
        <v>#REF!</v>
      </c>
      <c r="D977" s="20" t="e">
        <f>[2]自有船应收租金!F919</f>
        <v>#REF!</v>
      </c>
      <c r="E977" s="20" t="e">
        <f>[2]自有船应收租金!I919</f>
        <v>#REF!</v>
      </c>
      <c r="F977" s="34" t="e">
        <f>[2]自有船应收租金!V919</f>
        <v>#REF!</v>
      </c>
      <c r="G977" s="20" t="e">
        <f>[2]自有船应收租金!AA919</f>
        <v>#REF!</v>
      </c>
      <c r="H977" s="20" t="e">
        <f>IF([2]自有船应收租金!AB919="","",[2]自有船应收租金!AB919)</f>
        <v>#REF!</v>
      </c>
      <c r="I977" s="29" t="e">
        <f>[2]自有船应收租金!Y919</f>
        <v>#REF!</v>
      </c>
    </row>
    <row r="978" spans="2:9" s="19" customFormat="1" ht="12" customHeight="1">
      <c r="B978" s="20" t="e">
        <f>[2]自有船应收租金!B920</f>
        <v>#REF!</v>
      </c>
      <c r="C978" s="20" t="e">
        <f>[2]自有船应收租金!C920</f>
        <v>#REF!</v>
      </c>
      <c r="D978" s="20" t="e">
        <f>[2]自有船应收租金!F920</f>
        <v>#REF!</v>
      </c>
      <c r="E978" s="20" t="e">
        <f>[2]自有船应收租金!I920</f>
        <v>#REF!</v>
      </c>
      <c r="F978" s="34" t="e">
        <f>[2]自有船应收租金!V920</f>
        <v>#REF!</v>
      </c>
      <c r="G978" s="20" t="e">
        <f>[2]自有船应收租金!AA920</f>
        <v>#REF!</v>
      </c>
      <c r="H978" s="20" t="e">
        <f>IF([2]自有船应收租金!AB920="","",[2]自有船应收租金!AB920)</f>
        <v>#REF!</v>
      </c>
      <c r="I978" s="29" t="e">
        <f>[2]自有船应收租金!Y920</f>
        <v>#REF!</v>
      </c>
    </row>
    <row r="979" spans="2:9" s="19" customFormat="1" ht="12" customHeight="1">
      <c r="B979" s="20" t="e">
        <f>[2]自有船应收租金!B921</f>
        <v>#REF!</v>
      </c>
      <c r="C979" s="20" t="e">
        <f>[2]自有船应收租金!C921</f>
        <v>#REF!</v>
      </c>
      <c r="D979" s="20" t="e">
        <f>[2]自有船应收租金!F921</f>
        <v>#REF!</v>
      </c>
      <c r="E979" s="20" t="e">
        <f>[2]自有船应收租金!I921</f>
        <v>#REF!</v>
      </c>
      <c r="F979" s="34" t="e">
        <f>[2]自有船应收租金!V921</f>
        <v>#REF!</v>
      </c>
      <c r="G979" s="20" t="e">
        <f>[2]自有船应收租金!AA921</f>
        <v>#REF!</v>
      </c>
      <c r="H979" s="20" t="e">
        <f>IF([2]自有船应收租金!AB921="","",[2]自有船应收租金!AB921)</f>
        <v>#REF!</v>
      </c>
      <c r="I979" s="29" t="e">
        <f>[2]自有船应收租金!Y921</f>
        <v>#REF!</v>
      </c>
    </row>
    <row r="980" spans="2:9" s="19" customFormat="1" ht="12" customHeight="1">
      <c r="B980" s="20" t="e">
        <f>[2]自有船应收租金!B922</f>
        <v>#REF!</v>
      </c>
      <c r="C980" s="20" t="e">
        <f>[2]自有船应收租金!C922</f>
        <v>#REF!</v>
      </c>
      <c r="D980" s="20" t="e">
        <f>[2]自有船应收租金!F922</f>
        <v>#REF!</v>
      </c>
      <c r="E980" s="20" t="e">
        <f>[2]自有船应收租金!I922</f>
        <v>#REF!</v>
      </c>
      <c r="F980" s="34" t="e">
        <f>[2]自有船应收租金!V922</f>
        <v>#REF!</v>
      </c>
      <c r="G980" s="20" t="e">
        <f>[2]自有船应收租金!AA922</f>
        <v>#REF!</v>
      </c>
      <c r="H980" s="20" t="e">
        <f>IF([2]自有船应收租金!AB922="","",[2]自有船应收租金!AB922)</f>
        <v>#REF!</v>
      </c>
      <c r="I980" s="29" t="e">
        <f>[2]自有船应收租金!Y922</f>
        <v>#REF!</v>
      </c>
    </row>
    <row r="981" spans="2:9" s="19" customFormat="1" ht="12" customHeight="1">
      <c r="B981" s="20" t="e">
        <f>[2]自有船应收租金!B923</f>
        <v>#REF!</v>
      </c>
      <c r="C981" s="20" t="e">
        <f>[2]自有船应收租金!C923</f>
        <v>#REF!</v>
      </c>
      <c r="D981" s="20" t="e">
        <f>[2]自有船应收租金!F923</f>
        <v>#REF!</v>
      </c>
      <c r="E981" s="20" t="e">
        <f>[2]自有船应收租金!I923</f>
        <v>#REF!</v>
      </c>
      <c r="F981" s="34" t="e">
        <f>[2]自有船应收租金!V923</f>
        <v>#REF!</v>
      </c>
      <c r="G981" s="20" t="e">
        <f>[2]自有船应收租金!AA923</f>
        <v>#REF!</v>
      </c>
      <c r="H981" s="20" t="e">
        <f>IF([2]自有船应收租金!AB923="","",[2]自有船应收租金!AB923)</f>
        <v>#REF!</v>
      </c>
      <c r="I981" s="29" t="e">
        <f>[2]自有船应收租金!Y923</f>
        <v>#REF!</v>
      </c>
    </row>
    <row r="982" spans="2:9" s="19" customFormat="1" ht="12" customHeight="1">
      <c r="B982" s="20" t="e">
        <f>[2]自有船应收租金!B924</f>
        <v>#REF!</v>
      </c>
      <c r="C982" s="20" t="e">
        <f>[2]自有船应收租金!C924</f>
        <v>#REF!</v>
      </c>
      <c r="D982" s="20" t="e">
        <f>[2]自有船应收租金!F924</f>
        <v>#REF!</v>
      </c>
      <c r="E982" s="20" t="e">
        <f>[2]自有船应收租金!I924</f>
        <v>#REF!</v>
      </c>
      <c r="F982" s="34" t="e">
        <f>[2]自有船应收租金!V924</f>
        <v>#REF!</v>
      </c>
      <c r="G982" s="20" t="e">
        <f>[2]自有船应收租金!AA924</f>
        <v>#REF!</v>
      </c>
      <c r="H982" s="20" t="e">
        <f>IF([2]自有船应收租金!AB924="","",[2]自有船应收租金!AB924)</f>
        <v>#REF!</v>
      </c>
      <c r="I982" s="29" t="e">
        <f>[2]自有船应收租金!Y924</f>
        <v>#REF!</v>
      </c>
    </row>
    <row r="983" spans="2:9" s="19" customFormat="1" ht="12" customHeight="1">
      <c r="B983" s="20" t="e">
        <f>[2]自有船应收租金!B925</f>
        <v>#REF!</v>
      </c>
      <c r="C983" s="20" t="e">
        <f>[2]自有船应收租金!C925</f>
        <v>#REF!</v>
      </c>
      <c r="D983" s="20" t="e">
        <f>[2]自有船应收租金!F925</f>
        <v>#REF!</v>
      </c>
      <c r="E983" s="20" t="e">
        <f>[2]自有船应收租金!I925</f>
        <v>#REF!</v>
      </c>
      <c r="F983" s="34" t="e">
        <f>[2]自有船应收租金!V925</f>
        <v>#REF!</v>
      </c>
      <c r="G983" s="20" t="e">
        <f>[2]自有船应收租金!AA925</f>
        <v>#REF!</v>
      </c>
      <c r="H983" s="20" t="e">
        <f>IF([2]自有船应收租金!AB925="","",[2]自有船应收租金!AB925)</f>
        <v>#REF!</v>
      </c>
      <c r="I983" s="29" t="e">
        <f>[2]自有船应收租金!Y925</f>
        <v>#REF!</v>
      </c>
    </row>
    <row r="984" spans="2:9" s="19" customFormat="1" ht="12" customHeight="1">
      <c r="B984" s="20" t="e">
        <f>[2]自有船应收租金!B926</f>
        <v>#REF!</v>
      </c>
      <c r="C984" s="20" t="e">
        <f>[2]自有船应收租金!C926</f>
        <v>#REF!</v>
      </c>
      <c r="D984" s="20" t="e">
        <f>[2]自有船应收租金!F926</f>
        <v>#REF!</v>
      </c>
      <c r="E984" s="20" t="e">
        <f>[2]自有船应收租金!I926</f>
        <v>#REF!</v>
      </c>
      <c r="F984" s="34" t="e">
        <f>[2]自有船应收租金!V926</f>
        <v>#REF!</v>
      </c>
      <c r="G984" s="20" t="e">
        <f>[2]自有船应收租金!AA926</f>
        <v>#REF!</v>
      </c>
      <c r="H984" s="20" t="e">
        <f>IF([2]自有船应收租金!AB926="","",[2]自有船应收租金!AB926)</f>
        <v>#REF!</v>
      </c>
      <c r="I984" s="29" t="e">
        <f>[2]自有船应收租金!Y926</f>
        <v>#REF!</v>
      </c>
    </row>
    <row r="985" spans="2:9" s="19" customFormat="1" ht="12" customHeight="1">
      <c r="B985" s="20" t="e">
        <f>[2]自有船应收租金!B927</f>
        <v>#REF!</v>
      </c>
      <c r="C985" s="20" t="e">
        <f>[2]自有船应收租金!C927</f>
        <v>#REF!</v>
      </c>
      <c r="D985" s="20" t="e">
        <f>[2]自有船应收租金!F927</f>
        <v>#REF!</v>
      </c>
      <c r="E985" s="20" t="e">
        <f>[2]自有船应收租金!I927</f>
        <v>#REF!</v>
      </c>
      <c r="F985" s="34" t="e">
        <f>[2]自有船应收租金!V927</f>
        <v>#REF!</v>
      </c>
      <c r="G985" s="20" t="e">
        <f>[2]自有船应收租金!AA927</f>
        <v>#REF!</v>
      </c>
      <c r="H985" s="20" t="e">
        <f>IF([2]自有船应收租金!AB927="","",[2]自有船应收租金!AB927)</f>
        <v>#REF!</v>
      </c>
      <c r="I985" s="29" t="e">
        <f>[2]自有船应收租金!Y927</f>
        <v>#REF!</v>
      </c>
    </row>
    <row r="986" spans="2:9" s="19" customFormat="1" ht="12" customHeight="1">
      <c r="B986" s="20" t="e">
        <f>[2]自有船应收租金!B928</f>
        <v>#REF!</v>
      </c>
      <c r="C986" s="20" t="e">
        <f>[2]自有船应收租金!C928</f>
        <v>#REF!</v>
      </c>
      <c r="D986" s="20" t="e">
        <f>[2]自有船应收租金!F928</f>
        <v>#REF!</v>
      </c>
      <c r="E986" s="20" t="e">
        <f>[2]自有船应收租金!I928</f>
        <v>#REF!</v>
      </c>
      <c r="F986" s="34" t="e">
        <f>[2]自有船应收租金!V928</f>
        <v>#REF!</v>
      </c>
      <c r="G986" s="20" t="e">
        <f>[2]自有船应收租金!AA928</f>
        <v>#REF!</v>
      </c>
      <c r="H986" s="20" t="e">
        <f>IF([2]自有船应收租金!AB928="","",[2]自有船应收租金!AB928)</f>
        <v>#REF!</v>
      </c>
      <c r="I986" s="29" t="e">
        <f>[2]自有船应收租金!Y928</f>
        <v>#REF!</v>
      </c>
    </row>
    <row r="987" spans="2:9" s="19" customFormat="1" ht="12" customHeight="1">
      <c r="B987" s="20" t="e">
        <f>[2]自有船应收租金!B929</f>
        <v>#REF!</v>
      </c>
      <c r="C987" s="20" t="e">
        <f>[2]自有船应收租金!C929</f>
        <v>#REF!</v>
      </c>
      <c r="D987" s="20" t="e">
        <f>[2]自有船应收租金!F929</f>
        <v>#REF!</v>
      </c>
      <c r="E987" s="20" t="e">
        <f>[2]自有船应收租金!I929</f>
        <v>#REF!</v>
      </c>
      <c r="F987" s="34" t="e">
        <f>[2]自有船应收租金!V929</f>
        <v>#REF!</v>
      </c>
      <c r="G987" s="20" t="e">
        <f>[2]自有船应收租金!AA929</f>
        <v>#REF!</v>
      </c>
      <c r="H987" s="20" t="e">
        <f>IF([2]自有船应收租金!AB929="","",[2]自有船应收租金!AB929)</f>
        <v>#REF!</v>
      </c>
      <c r="I987" s="29" t="e">
        <f>[2]自有船应收租金!Y929</f>
        <v>#REF!</v>
      </c>
    </row>
    <row r="988" spans="2:9" s="19" customFormat="1" ht="12" customHeight="1">
      <c r="B988" s="20" t="e">
        <f>[2]自有船应收租金!B930</f>
        <v>#REF!</v>
      </c>
      <c r="C988" s="20" t="e">
        <f>[2]自有船应收租金!C930</f>
        <v>#REF!</v>
      </c>
      <c r="D988" s="20" t="e">
        <f>[2]自有船应收租金!F930</f>
        <v>#REF!</v>
      </c>
      <c r="E988" s="20" t="e">
        <f>[2]自有船应收租金!I930</f>
        <v>#REF!</v>
      </c>
      <c r="F988" s="34" t="e">
        <f>[2]自有船应收租金!V930</f>
        <v>#REF!</v>
      </c>
      <c r="G988" s="20" t="e">
        <f>[2]自有船应收租金!AA930</f>
        <v>#REF!</v>
      </c>
      <c r="H988" s="20" t="e">
        <f>IF([2]自有船应收租金!AB930="","",[2]自有船应收租金!AB930)</f>
        <v>#REF!</v>
      </c>
      <c r="I988" s="29" t="e">
        <f>[2]自有船应收租金!Y930</f>
        <v>#REF!</v>
      </c>
    </row>
    <row r="989" spans="2:9" s="19" customFormat="1" ht="12" customHeight="1">
      <c r="B989" s="20" t="e">
        <f>[2]自有船应收租金!B931</f>
        <v>#REF!</v>
      </c>
      <c r="C989" s="20" t="e">
        <f>[2]自有船应收租金!C931</f>
        <v>#REF!</v>
      </c>
      <c r="D989" s="20" t="e">
        <f>[2]自有船应收租金!F931</f>
        <v>#REF!</v>
      </c>
      <c r="E989" s="20" t="e">
        <f>[2]自有船应收租金!I931</f>
        <v>#REF!</v>
      </c>
      <c r="F989" s="34" t="e">
        <f>[2]自有船应收租金!V931</f>
        <v>#REF!</v>
      </c>
      <c r="G989" s="20" t="e">
        <f>[2]自有船应收租金!AA931</f>
        <v>#REF!</v>
      </c>
      <c r="H989" s="20" t="e">
        <f>IF([2]自有船应收租金!AB931="","",[2]自有船应收租金!AB931)</f>
        <v>#REF!</v>
      </c>
      <c r="I989" s="29" t="e">
        <f>[2]自有船应收租金!Y931</f>
        <v>#REF!</v>
      </c>
    </row>
    <row r="990" spans="2:9" s="19" customFormat="1" ht="12" customHeight="1">
      <c r="B990" s="20" t="e">
        <f>[2]自有船应收租金!B932</f>
        <v>#REF!</v>
      </c>
      <c r="C990" s="20" t="e">
        <f>[2]自有船应收租金!C932</f>
        <v>#REF!</v>
      </c>
      <c r="D990" s="20" t="e">
        <f>[2]自有船应收租金!F932</f>
        <v>#REF!</v>
      </c>
      <c r="E990" s="20" t="e">
        <f>[2]自有船应收租金!I932</f>
        <v>#REF!</v>
      </c>
      <c r="F990" s="34" t="e">
        <f>[2]自有船应收租金!V932</f>
        <v>#REF!</v>
      </c>
      <c r="G990" s="20" t="e">
        <f>[2]自有船应收租金!AA932</f>
        <v>#REF!</v>
      </c>
      <c r="H990" s="20" t="e">
        <f>IF([2]自有船应收租金!AB932="","",[2]自有船应收租金!AB932)</f>
        <v>#REF!</v>
      </c>
      <c r="I990" s="29" t="e">
        <f>[2]自有船应收租金!Y932</f>
        <v>#REF!</v>
      </c>
    </row>
    <row r="991" spans="2:9" s="19" customFormat="1" ht="12" customHeight="1">
      <c r="B991" s="20" t="e">
        <f>[2]自有船应收租金!B933</f>
        <v>#REF!</v>
      </c>
      <c r="C991" s="20" t="e">
        <f>[2]自有船应收租金!C933</f>
        <v>#REF!</v>
      </c>
      <c r="D991" s="20" t="e">
        <f>[2]自有船应收租金!F933</f>
        <v>#REF!</v>
      </c>
      <c r="E991" s="20" t="e">
        <f>[2]自有船应收租金!I933</f>
        <v>#REF!</v>
      </c>
      <c r="F991" s="34" t="e">
        <f>[2]自有船应收租金!V933</f>
        <v>#REF!</v>
      </c>
      <c r="G991" s="20" t="e">
        <f>[2]自有船应收租金!AA933</f>
        <v>#REF!</v>
      </c>
      <c r="H991" s="20" t="e">
        <f>IF([2]自有船应收租金!AB933="","",[2]自有船应收租金!AB933)</f>
        <v>#REF!</v>
      </c>
      <c r="I991" s="29" t="e">
        <f>[2]自有船应收租金!Y933</f>
        <v>#REF!</v>
      </c>
    </row>
    <row r="992" spans="2:9" s="19" customFormat="1" ht="12" customHeight="1">
      <c r="B992" s="20" t="e">
        <f>[2]自有船应收租金!B934</f>
        <v>#REF!</v>
      </c>
      <c r="C992" s="20" t="e">
        <f>[2]自有船应收租金!C934</f>
        <v>#REF!</v>
      </c>
      <c r="D992" s="20" t="e">
        <f>[2]自有船应收租金!F934</f>
        <v>#REF!</v>
      </c>
      <c r="E992" s="20" t="e">
        <f>[2]自有船应收租金!I934</f>
        <v>#REF!</v>
      </c>
      <c r="F992" s="34" t="e">
        <f>[2]自有船应收租金!V934</f>
        <v>#REF!</v>
      </c>
      <c r="G992" s="20" t="e">
        <f>[2]自有船应收租金!AA934</f>
        <v>#REF!</v>
      </c>
      <c r="H992" s="20" t="e">
        <f>IF([2]自有船应收租金!AB934="","",[2]自有船应收租金!AB934)</f>
        <v>#REF!</v>
      </c>
      <c r="I992" s="29" t="e">
        <f>[2]自有船应收租金!Y934</f>
        <v>#REF!</v>
      </c>
    </row>
    <row r="993" spans="2:9" s="19" customFormat="1" ht="12" customHeight="1">
      <c r="B993" s="20" t="e">
        <f>[2]自有船应收租金!B935</f>
        <v>#REF!</v>
      </c>
      <c r="C993" s="20" t="e">
        <f>[2]自有船应收租金!C935</f>
        <v>#REF!</v>
      </c>
      <c r="D993" s="20" t="e">
        <f>[2]自有船应收租金!F935</f>
        <v>#REF!</v>
      </c>
      <c r="E993" s="20" t="e">
        <f>[2]自有船应收租金!I935</f>
        <v>#REF!</v>
      </c>
      <c r="F993" s="34" t="e">
        <f>[2]自有船应收租金!V935</f>
        <v>#REF!</v>
      </c>
      <c r="G993" s="20" t="e">
        <f>[2]自有船应收租金!AA935</f>
        <v>#REF!</v>
      </c>
      <c r="H993" s="20" t="e">
        <f>IF([2]自有船应收租金!AB935="","",[2]自有船应收租金!AB935)</f>
        <v>#REF!</v>
      </c>
      <c r="I993" s="29" t="e">
        <f>[2]自有船应收租金!Y935</f>
        <v>#REF!</v>
      </c>
    </row>
    <row r="994" spans="2:9" s="19" customFormat="1" ht="12" customHeight="1">
      <c r="B994" s="20" t="e">
        <f>[2]自有船应收租金!B936</f>
        <v>#REF!</v>
      </c>
      <c r="C994" s="20" t="e">
        <f>[2]自有船应收租金!C936</f>
        <v>#REF!</v>
      </c>
      <c r="D994" s="20" t="e">
        <f>[2]自有船应收租金!F936</f>
        <v>#REF!</v>
      </c>
      <c r="E994" s="20" t="e">
        <f>[2]自有船应收租金!I936</f>
        <v>#REF!</v>
      </c>
      <c r="F994" s="34" t="e">
        <f>[2]自有船应收租金!V936</f>
        <v>#REF!</v>
      </c>
      <c r="G994" s="20" t="e">
        <f>[2]自有船应收租金!AA936</f>
        <v>#REF!</v>
      </c>
      <c r="H994" s="20" t="e">
        <f>IF([2]自有船应收租金!AB936="","",[2]自有船应收租金!AB936)</f>
        <v>#REF!</v>
      </c>
      <c r="I994" s="29" t="e">
        <f>[2]自有船应收租金!Y936</f>
        <v>#REF!</v>
      </c>
    </row>
    <row r="995" spans="2:9" s="19" customFormat="1" ht="12" customHeight="1">
      <c r="B995" s="20" t="e">
        <f>[2]自有船应收租金!B937</f>
        <v>#REF!</v>
      </c>
      <c r="C995" s="20" t="e">
        <f>[2]自有船应收租金!C937</f>
        <v>#REF!</v>
      </c>
      <c r="D995" s="20" t="e">
        <f>[2]自有船应收租金!F937</f>
        <v>#REF!</v>
      </c>
      <c r="E995" s="20" t="e">
        <f>[2]自有船应收租金!I937</f>
        <v>#REF!</v>
      </c>
      <c r="F995" s="34" t="e">
        <f>[2]自有船应收租金!V937</f>
        <v>#REF!</v>
      </c>
      <c r="G995" s="20" t="e">
        <f>[2]自有船应收租金!AA937</f>
        <v>#REF!</v>
      </c>
      <c r="H995" s="20" t="e">
        <f>IF([2]自有船应收租金!AB937="","",[2]自有船应收租金!AB937)</f>
        <v>#REF!</v>
      </c>
      <c r="I995" s="29" t="e">
        <f>[2]自有船应收租金!Y937</f>
        <v>#REF!</v>
      </c>
    </row>
    <row r="996" spans="2:9" s="19" customFormat="1" ht="12" customHeight="1">
      <c r="B996" s="20" t="e">
        <f>[2]自有船应收租金!B938</f>
        <v>#REF!</v>
      </c>
      <c r="C996" s="20" t="e">
        <f>[2]自有船应收租金!C938</f>
        <v>#REF!</v>
      </c>
      <c r="D996" s="20" t="e">
        <f>[2]自有船应收租金!F938</f>
        <v>#REF!</v>
      </c>
      <c r="E996" s="20" t="e">
        <f>[2]自有船应收租金!I938</f>
        <v>#REF!</v>
      </c>
      <c r="F996" s="34" t="e">
        <f>[2]自有船应收租金!V938</f>
        <v>#REF!</v>
      </c>
      <c r="G996" s="20" t="e">
        <f>[2]自有船应收租金!AA938</f>
        <v>#REF!</v>
      </c>
      <c r="H996" s="20" t="e">
        <f>IF([2]自有船应收租金!AB938="","",[2]自有船应收租金!AB938)</f>
        <v>#REF!</v>
      </c>
      <c r="I996" s="29" t="e">
        <f>[2]自有船应收租金!Y938</f>
        <v>#REF!</v>
      </c>
    </row>
    <row r="997" spans="2:9" s="19" customFormat="1" ht="12" customHeight="1">
      <c r="B997" s="20" t="e">
        <f>[2]自有船应收租金!B939</f>
        <v>#REF!</v>
      </c>
      <c r="C997" s="20" t="e">
        <f>[2]自有船应收租金!C939</f>
        <v>#REF!</v>
      </c>
      <c r="D997" s="20" t="e">
        <f>[2]自有船应收租金!F939</f>
        <v>#REF!</v>
      </c>
      <c r="E997" s="20" t="e">
        <f>[2]自有船应收租金!I939</f>
        <v>#REF!</v>
      </c>
      <c r="F997" s="34" t="e">
        <f>[2]自有船应收租金!V939</f>
        <v>#REF!</v>
      </c>
      <c r="G997" s="20" t="e">
        <f>[2]自有船应收租金!AA939</f>
        <v>#REF!</v>
      </c>
      <c r="H997" s="20" t="e">
        <f>IF([2]自有船应收租金!AB939="","",[2]自有船应收租金!AB939)</f>
        <v>#REF!</v>
      </c>
      <c r="I997" s="29" t="e">
        <f>[2]自有船应收租金!Y939</f>
        <v>#REF!</v>
      </c>
    </row>
    <row r="998" spans="2:9" s="19" customFormat="1" ht="12" customHeight="1">
      <c r="B998" s="20" t="e">
        <f>[2]自有船应收租金!B940</f>
        <v>#REF!</v>
      </c>
      <c r="C998" s="20" t="e">
        <f>[2]自有船应收租金!C940</f>
        <v>#REF!</v>
      </c>
      <c r="D998" s="20" t="e">
        <f>[2]自有船应收租金!F940</f>
        <v>#REF!</v>
      </c>
      <c r="E998" s="20" t="e">
        <f>[2]自有船应收租金!I940</f>
        <v>#REF!</v>
      </c>
      <c r="F998" s="34" t="e">
        <f>[2]自有船应收租金!V940</f>
        <v>#REF!</v>
      </c>
      <c r="G998" s="20" t="e">
        <f>[2]自有船应收租金!AA940</f>
        <v>#REF!</v>
      </c>
      <c r="H998" s="20" t="e">
        <f>IF([2]自有船应收租金!AB940="","",[2]自有船应收租金!AB940)</f>
        <v>#REF!</v>
      </c>
      <c r="I998" s="29" t="e">
        <f>[2]自有船应收租金!Y940</f>
        <v>#REF!</v>
      </c>
    </row>
    <row r="999" spans="2:9" s="19" customFormat="1" ht="12" customHeight="1">
      <c r="B999" s="20" t="e">
        <f>[2]自有船应收租金!B941</f>
        <v>#REF!</v>
      </c>
      <c r="C999" s="20" t="e">
        <f>[2]自有船应收租金!C941</f>
        <v>#REF!</v>
      </c>
      <c r="D999" s="20" t="e">
        <f>[2]自有船应收租金!F941</f>
        <v>#REF!</v>
      </c>
      <c r="E999" s="20" t="e">
        <f>[2]自有船应收租金!I941</f>
        <v>#REF!</v>
      </c>
      <c r="F999" s="34" t="e">
        <f>[2]自有船应收租金!V941</f>
        <v>#REF!</v>
      </c>
      <c r="G999" s="20" t="e">
        <f>[2]自有船应收租金!AA941</f>
        <v>#REF!</v>
      </c>
      <c r="H999" s="20" t="e">
        <f>IF([2]自有船应收租金!AB941="","",[2]自有船应收租金!AB941)</f>
        <v>#REF!</v>
      </c>
      <c r="I999" s="29" t="e">
        <f>[2]自有船应收租金!Y941</f>
        <v>#REF!</v>
      </c>
    </row>
    <row r="1000" spans="2:9" s="19" customFormat="1" ht="12" customHeight="1">
      <c r="B1000" s="20" t="e">
        <f>[2]自有船应收租金!B942</f>
        <v>#REF!</v>
      </c>
      <c r="C1000" s="20" t="e">
        <f>[2]自有船应收租金!C942</f>
        <v>#REF!</v>
      </c>
      <c r="D1000" s="20" t="e">
        <f>[2]自有船应收租金!F942</f>
        <v>#REF!</v>
      </c>
      <c r="E1000" s="20" t="e">
        <f>[2]自有船应收租金!I942</f>
        <v>#REF!</v>
      </c>
      <c r="F1000" s="34" t="e">
        <f>[2]自有船应收租金!V942</f>
        <v>#REF!</v>
      </c>
      <c r="G1000" s="20" t="e">
        <f>[2]自有船应收租金!AA942</f>
        <v>#REF!</v>
      </c>
      <c r="H1000" s="20" t="e">
        <f>IF([2]自有船应收租金!AB942="","",[2]自有船应收租金!AB942)</f>
        <v>#REF!</v>
      </c>
      <c r="I1000" s="29" t="e">
        <f>[2]自有船应收租金!Y942</f>
        <v>#REF!</v>
      </c>
    </row>
    <row r="1001" spans="2:9" s="19" customFormat="1" ht="12" customHeight="1">
      <c r="B1001" s="20" t="e">
        <f>[2]自有船应收租金!B943</f>
        <v>#REF!</v>
      </c>
      <c r="C1001" s="20" t="e">
        <f>[2]自有船应收租金!C943</f>
        <v>#REF!</v>
      </c>
      <c r="D1001" s="20" t="e">
        <f>[2]自有船应收租金!F943</f>
        <v>#REF!</v>
      </c>
      <c r="E1001" s="20" t="e">
        <f>[2]自有船应收租金!I943</f>
        <v>#REF!</v>
      </c>
      <c r="F1001" s="34" t="e">
        <f>[2]自有船应收租金!V943</f>
        <v>#REF!</v>
      </c>
      <c r="G1001" s="20" t="e">
        <f>[2]自有船应收租金!AA943</f>
        <v>#REF!</v>
      </c>
      <c r="H1001" s="20" t="e">
        <f>IF([2]自有船应收租金!AB943="","",[2]自有船应收租金!AB943)</f>
        <v>#REF!</v>
      </c>
      <c r="I1001" s="29" t="e">
        <f>[2]自有船应收租金!Y943</f>
        <v>#REF!</v>
      </c>
    </row>
    <row r="1002" spans="2:9" s="19" customFormat="1" ht="12" customHeight="1">
      <c r="B1002" s="20" t="e">
        <f>[2]自有船应收租金!B944</f>
        <v>#REF!</v>
      </c>
      <c r="C1002" s="20" t="e">
        <f>[2]自有船应收租金!C944</f>
        <v>#REF!</v>
      </c>
      <c r="D1002" s="20" t="e">
        <f>[2]自有船应收租金!F944</f>
        <v>#REF!</v>
      </c>
      <c r="E1002" s="20" t="e">
        <f>[2]自有船应收租金!I944</f>
        <v>#REF!</v>
      </c>
      <c r="F1002" s="34" t="e">
        <f>[2]自有船应收租金!V944</f>
        <v>#REF!</v>
      </c>
      <c r="G1002" s="20" t="e">
        <f>[2]自有船应收租金!AA944</f>
        <v>#REF!</v>
      </c>
      <c r="H1002" s="20" t="e">
        <f>IF([2]自有船应收租金!AB944="","",[2]自有船应收租金!AB944)</f>
        <v>#REF!</v>
      </c>
      <c r="I1002" s="29" t="e">
        <f>[2]自有船应收租金!Y944</f>
        <v>#REF!</v>
      </c>
    </row>
    <row r="1003" spans="2:9" s="19" customFormat="1" ht="12" customHeight="1">
      <c r="B1003" s="20" t="e">
        <f>[2]自有船应收租金!B945</f>
        <v>#REF!</v>
      </c>
      <c r="C1003" s="20" t="e">
        <f>[2]自有船应收租金!C945</f>
        <v>#REF!</v>
      </c>
      <c r="D1003" s="20" t="e">
        <f>[2]自有船应收租金!F945</f>
        <v>#REF!</v>
      </c>
      <c r="E1003" s="20" t="e">
        <f>[2]自有船应收租金!I945</f>
        <v>#REF!</v>
      </c>
      <c r="F1003" s="34" t="e">
        <f>[2]自有船应收租金!V945</f>
        <v>#REF!</v>
      </c>
      <c r="G1003" s="20" t="e">
        <f>[2]自有船应收租金!AA945</f>
        <v>#REF!</v>
      </c>
      <c r="H1003" s="20" t="e">
        <f>IF([2]自有船应收租金!AB945="","",[2]自有船应收租金!AB945)</f>
        <v>#REF!</v>
      </c>
      <c r="I1003" s="29" t="e">
        <f>[2]自有船应收租金!Y945</f>
        <v>#REF!</v>
      </c>
    </row>
    <row r="1004" spans="2:9" s="19" customFormat="1" ht="12" customHeight="1">
      <c r="B1004" s="20" t="e">
        <f>[2]自有船应收租金!B946</f>
        <v>#REF!</v>
      </c>
      <c r="C1004" s="20" t="e">
        <f>[2]自有船应收租金!C946</f>
        <v>#REF!</v>
      </c>
      <c r="D1004" s="20" t="e">
        <f>[2]自有船应收租金!F946</f>
        <v>#REF!</v>
      </c>
      <c r="E1004" s="20" t="e">
        <f>[2]自有船应收租金!I946</f>
        <v>#REF!</v>
      </c>
      <c r="F1004" s="34" t="e">
        <f>[2]自有船应收租金!V946</f>
        <v>#REF!</v>
      </c>
      <c r="G1004" s="20" t="e">
        <f>[2]自有船应收租金!AA946</f>
        <v>#REF!</v>
      </c>
      <c r="H1004" s="20" t="e">
        <f>IF([2]自有船应收租金!AB946="","",[2]自有船应收租金!AB946)</f>
        <v>#REF!</v>
      </c>
      <c r="I1004" s="29" t="e">
        <f>[2]自有船应收租金!Y946</f>
        <v>#REF!</v>
      </c>
    </row>
    <row r="1005" spans="2:9" s="19" customFormat="1" ht="12" customHeight="1">
      <c r="B1005" s="20" t="e">
        <f>[2]自有船应收租金!B947</f>
        <v>#REF!</v>
      </c>
      <c r="C1005" s="20" t="e">
        <f>[2]自有船应收租金!C947</f>
        <v>#REF!</v>
      </c>
      <c r="D1005" s="20" t="e">
        <f>[2]自有船应收租金!F947</f>
        <v>#REF!</v>
      </c>
      <c r="E1005" s="20" t="e">
        <f>[2]自有船应收租金!I947</f>
        <v>#REF!</v>
      </c>
      <c r="F1005" s="34" t="e">
        <f>[2]自有船应收租金!V947</f>
        <v>#REF!</v>
      </c>
      <c r="G1005" s="20" t="e">
        <f>[2]自有船应收租金!AA947</f>
        <v>#REF!</v>
      </c>
      <c r="H1005" s="20" t="e">
        <f>IF([2]自有船应收租金!AB947="","",[2]自有船应收租金!AB947)</f>
        <v>#REF!</v>
      </c>
      <c r="I1005" s="29" t="e">
        <f>[2]自有船应收租金!Y947</f>
        <v>#REF!</v>
      </c>
    </row>
    <row r="1006" spans="2:9" s="19" customFormat="1" ht="12" customHeight="1">
      <c r="B1006" s="20" t="e">
        <f>[2]自有船应收租金!B948</f>
        <v>#REF!</v>
      </c>
      <c r="C1006" s="20" t="e">
        <f>[2]自有船应收租金!C948</f>
        <v>#REF!</v>
      </c>
      <c r="D1006" s="20" t="e">
        <f>[2]自有船应收租金!F948</f>
        <v>#REF!</v>
      </c>
      <c r="E1006" s="20" t="e">
        <f>[2]自有船应收租金!I948</f>
        <v>#REF!</v>
      </c>
      <c r="F1006" s="34" t="e">
        <f>[2]自有船应收租金!V948</f>
        <v>#REF!</v>
      </c>
      <c r="G1006" s="20" t="e">
        <f>[2]自有船应收租金!AA948</f>
        <v>#REF!</v>
      </c>
      <c r="H1006" s="20" t="e">
        <f>IF([2]自有船应收租金!AB948="","",[2]自有船应收租金!AB948)</f>
        <v>#REF!</v>
      </c>
      <c r="I1006" s="29" t="e">
        <f>[2]自有船应收租金!Y948</f>
        <v>#REF!</v>
      </c>
    </row>
    <row r="1007" spans="2:9" s="19" customFormat="1" ht="12" customHeight="1">
      <c r="B1007" s="20" t="e">
        <f>[2]自有船应收租金!B949</f>
        <v>#REF!</v>
      </c>
      <c r="C1007" s="20" t="e">
        <f>[2]自有船应收租金!C949</f>
        <v>#REF!</v>
      </c>
      <c r="D1007" s="20" t="e">
        <f>[2]自有船应收租金!F949</f>
        <v>#REF!</v>
      </c>
      <c r="E1007" s="20" t="e">
        <f>[2]自有船应收租金!I949</f>
        <v>#REF!</v>
      </c>
      <c r="F1007" s="34" t="e">
        <f>[2]自有船应收租金!V949</f>
        <v>#REF!</v>
      </c>
      <c r="G1007" s="20" t="e">
        <f>[2]自有船应收租金!AA949</f>
        <v>#REF!</v>
      </c>
      <c r="H1007" s="20" t="e">
        <f>IF([2]自有船应收租金!AB949="","",[2]自有船应收租金!AB949)</f>
        <v>#REF!</v>
      </c>
      <c r="I1007" s="29" t="e">
        <f>[2]自有船应收租金!Y949</f>
        <v>#REF!</v>
      </c>
    </row>
    <row r="1008" spans="2:9" s="19" customFormat="1" ht="12" customHeight="1">
      <c r="B1008" s="20" t="e">
        <f>[2]自有船应收租金!B950</f>
        <v>#REF!</v>
      </c>
      <c r="C1008" s="20" t="e">
        <f>[2]自有船应收租金!C950</f>
        <v>#REF!</v>
      </c>
      <c r="D1008" s="20" t="e">
        <f>[2]自有船应收租金!F950</f>
        <v>#REF!</v>
      </c>
      <c r="E1008" s="20" t="e">
        <f>[2]自有船应收租金!I950</f>
        <v>#REF!</v>
      </c>
      <c r="F1008" s="34" t="e">
        <f>[2]自有船应收租金!V950</f>
        <v>#REF!</v>
      </c>
      <c r="G1008" s="20" t="e">
        <f>[2]自有船应收租金!AA950</f>
        <v>#REF!</v>
      </c>
      <c r="H1008" s="20" t="e">
        <f>IF([2]自有船应收租金!AB950="","",[2]自有船应收租金!AB950)</f>
        <v>#REF!</v>
      </c>
      <c r="I1008" s="29" t="e">
        <f>[2]自有船应收租金!Y950</f>
        <v>#REF!</v>
      </c>
    </row>
    <row r="1009" spans="2:9" s="19" customFormat="1" ht="12" customHeight="1">
      <c r="B1009" s="20" t="e">
        <f>[2]自有船应收租金!B951</f>
        <v>#REF!</v>
      </c>
      <c r="C1009" s="20" t="e">
        <f>[2]自有船应收租金!C951</f>
        <v>#REF!</v>
      </c>
      <c r="D1009" s="20" t="e">
        <f>[2]自有船应收租金!F951</f>
        <v>#REF!</v>
      </c>
      <c r="E1009" s="20" t="e">
        <f>[2]自有船应收租金!I951</f>
        <v>#REF!</v>
      </c>
      <c r="F1009" s="34" t="e">
        <f>[2]自有船应收租金!V951</f>
        <v>#REF!</v>
      </c>
      <c r="G1009" s="20" t="e">
        <f>[2]自有船应收租金!AA951</f>
        <v>#REF!</v>
      </c>
      <c r="H1009" s="20" t="e">
        <f>IF([2]自有船应收租金!AB951="","",[2]自有船应收租金!AB951)</f>
        <v>#REF!</v>
      </c>
      <c r="I1009" s="29" t="e">
        <f>[2]自有船应收租金!Y951</f>
        <v>#REF!</v>
      </c>
    </row>
    <row r="1010" spans="2:9" s="19" customFormat="1" ht="12" customHeight="1">
      <c r="B1010" s="20" t="e">
        <f>[2]自有船应收租金!B952</f>
        <v>#REF!</v>
      </c>
      <c r="C1010" s="20" t="e">
        <f>[2]自有船应收租金!C952</f>
        <v>#REF!</v>
      </c>
      <c r="D1010" s="20" t="e">
        <f>[2]自有船应收租金!F952</f>
        <v>#REF!</v>
      </c>
      <c r="E1010" s="20" t="e">
        <f>[2]自有船应收租金!I952</f>
        <v>#REF!</v>
      </c>
      <c r="F1010" s="34" t="e">
        <f>[2]自有船应收租金!V952</f>
        <v>#REF!</v>
      </c>
      <c r="G1010" s="20" t="e">
        <f>[2]自有船应收租金!AA952</f>
        <v>#REF!</v>
      </c>
      <c r="H1010" s="20" t="e">
        <f>IF([2]自有船应收租金!AB952="","",[2]自有船应收租金!AB952)</f>
        <v>#REF!</v>
      </c>
      <c r="I1010" s="29" t="e">
        <f>[2]自有船应收租金!Y952</f>
        <v>#REF!</v>
      </c>
    </row>
    <row r="1011" spans="2:9" s="19" customFormat="1" ht="12" customHeight="1">
      <c r="B1011" s="20" t="e">
        <f>[2]自有船应收租金!B953</f>
        <v>#REF!</v>
      </c>
      <c r="C1011" s="20" t="e">
        <f>[2]自有船应收租金!C953</f>
        <v>#REF!</v>
      </c>
      <c r="D1011" s="20" t="e">
        <f>[2]自有船应收租金!F953</f>
        <v>#REF!</v>
      </c>
      <c r="E1011" s="20" t="e">
        <f>[2]自有船应收租金!I953</f>
        <v>#REF!</v>
      </c>
      <c r="F1011" s="34" t="e">
        <f>[2]自有船应收租金!V953</f>
        <v>#REF!</v>
      </c>
      <c r="G1011" s="20" t="e">
        <f>[2]自有船应收租金!AA953</f>
        <v>#REF!</v>
      </c>
      <c r="H1011" s="20" t="e">
        <f>IF([2]自有船应收租金!AB953="","",[2]自有船应收租金!AB953)</f>
        <v>#REF!</v>
      </c>
      <c r="I1011" s="29" t="e">
        <f>[2]自有船应收租金!Y953</f>
        <v>#REF!</v>
      </c>
    </row>
    <row r="1012" spans="2:9" s="19" customFormat="1" ht="12" customHeight="1">
      <c r="B1012" s="20" t="e">
        <f>[2]自有船应收租金!B954</f>
        <v>#REF!</v>
      </c>
      <c r="C1012" s="20" t="e">
        <f>[2]自有船应收租金!C954</f>
        <v>#REF!</v>
      </c>
      <c r="D1012" s="20" t="e">
        <f>[2]自有船应收租金!F954</f>
        <v>#REF!</v>
      </c>
      <c r="E1012" s="20" t="e">
        <f>[2]自有船应收租金!I954</f>
        <v>#REF!</v>
      </c>
      <c r="F1012" s="34" t="e">
        <f>[2]自有船应收租金!V954</f>
        <v>#REF!</v>
      </c>
      <c r="G1012" s="20" t="e">
        <f>[2]自有船应收租金!AA954</f>
        <v>#REF!</v>
      </c>
      <c r="H1012" s="20" t="e">
        <f>IF([2]自有船应收租金!AB954="","",[2]自有船应收租金!AB954)</f>
        <v>#REF!</v>
      </c>
      <c r="I1012" s="29" t="e">
        <f>[2]自有船应收租金!Y954</f>
        <v>#REF!</v>
      </c>
    </row>
    <row r="1013" spans="2:9" s="19" customFormat="1" ht="12" customHeight="1">
      <c r="B1013" s="20" t="e">
        <f>[2]自有船应收租金!B955</f>
        <v>#REF!</v>
      </c>
      <c r="C1013" s="20" t="e">
        <f>[2]自有船应收租金!C955</f>
        <v>#REF!</v>
      </c>
      <c r="D1013" s="20" t="e">
        <f>[2]自有船应收租金!F955</f>
        <v>#REF!</v>
      </c>
      <c r="E1013" s="20" t="e">
        <f>[2]自有船应收租金!I955</f>
        <v>#REF!</v>
      </c>
      <c r="F1013" s="34" t="e">
        <f>[2]自有船应收租金!V955</f>
        <v>#REF!</v>
      </c>
      <c r="G1013" s="20" t="e">
        <f>[2]自有船应收租金!AA955</f>
        <v>#REF!</v>
      </c>
      <c r="H1013" s="20" t="e">
        <f>IF([2]自有船应收租金!AB955="","",[2]自有船应收租金!AB955)</f>
        <v>#REF!</v>
      </c>
      <c r="I1013" s="29" t="e">
        <f>[2]自有船应收租金!Y955</f>
        <v>#REF!</v>
      </c>
    </row>
    <row r="1014" spans="2:9" s="19" customFormat="1" ht="12" customHeight="1">
      <c r="B1014" s="20" t="e">
        <f>[2]自有船应收租金!B956</f>
        <v>#REF!</v>
      </c>
      <c r="C1014" s="20" t="e">
        <f>[2]自有船应收租金!C956</f>
        <v>#REF!</v>
      </c>
      <c r="D1014" s="20" t="e">
        <f>[2]自有船应收租金!F956</f>
        <v>#REF!</v>
      </c>
      <c r="E1014" s="20" t="e">
        <f>[2]自有船应收租金!I956</f>
        <v>#REF!</v>
      </c>
      <c r="F1014" s="34" t="e">
        <f>[2]自有船应收租金!V956</f>
        <v>#REF!</v>
      </c>
      <c r="G1014" s="20" t="e">
        <f>[2]自有船应收租金!AA956</f>
        <v>#REF!</v>
      </c>
      <c r="H1014" s="20" t="e">
        <f>IF([2]自有船应收租金!AB956="","",[2]自有船应收租金!AB956)</f>
        <v>#REF!</v>
      </c>
      <c r="I1014" s="29" t="e">
        <f>[2]自有船应收租金!Y956</f>
        <v>#REF!</v>
      </c>
    </row>
    <row r="1015" spans="2:9" s="19" customFormat="1" ht="12" customHeight="1">
      <c r="B1015" s="20" t="e">
        <f>[2]自有船应收租金!B957</f>
        <v>#REF!</v>
      </c>
      <c r="C1015" s="20" t="e">
        <f>[2]自有船应收租金!C957</f>
        <v>#REF!</v>
      </c>
      <c r="D1015" s="20" t="e">
        <f>[2]自有船应收租金!F957</f>
        <v>#REF!</v>
      </c>
      <c r="E1015" s="20" t="e">
        <f>[2]自有船应收租金!I957</f>
        <v>#REF!</v>
      </c>
      <c r="F1015" s="34" t="e">
        <f>[2]自有船应收租金!V957</f>
        <v>#REF!</v>
      </c>
      <c r="G1015" s="20" t="e">
        <f>[2]自有船应收租金!AA957</f>
        <v>#REF!</v>
      </c>
      <c r="H1015" s="20" t="e">
        <f>IF([2]自有船应收租金!AB957="","",[2]自有船应收租金!AB957)</f>
        <v>#REF!</v>
      </c>
      <c r="I1015" s="29" t="e">
        <f>[2]自有船应收租金!Y957</f>
        <v>#REF!</v>
      </c>
    </row>
    <row r="1016" spans="2:9" s="19" customFormat="1" ht="12" customHeight="1">
      <c r="B1016" s="20" t="e">
        <f>[2]自有船应收租金!B958</f>
        <v>#REF!</v>
      </c>
      <c r="C1016" s="20" t="e">
        <f>[2]自有船应收租金!C958</f>
        <v>#REF!</v>
      </c>
      <c r="D1016" s="20" t="e">
        <f>[2]自有船应收租金!F958</f>
        <v>#REF!</v>
      </c>
      <c r="E1016" s="20" t="e">
        <f>[2]自有船应收租金!I958</f>
        <v>#REF!</v>
      </c>
      <c r="F1016" s="34" t="e">
        <f>[2]自有船应收租金!V958</f>
        <v>#REF!</v>
      </c>
      <c r="G1016" s="20" t="e">
        <f>[2]自有船应收租金!AA958</f>
        <v>#REF!</v>
      </c>
      <c r="H1016" s="20" t="e">
        <f>IF([2]自有船应收租金!AB958="","",[2]自有船应收租金!AB958)</f>
        <v>#REF!</v>
      </c>
      <c r="I1016" s="29" t="e">
        <f>[2]自有船应收租金!Y958</f>
        <v>#REF!</v>
      </c>
    </row>
    <row r="1017" spans="2:9" s="19" customFormat="1" ht="12" customHeight="1">
      <c r="B1017" s="20" t="e">
        <f>[2]自有船应收租金!B959</f>
        <v>#REF!</v>
      </c>
      <c r="C1017" s="20" t="e">
        <f>[2]自有船应收租金!C959</f>
        <v>#REF!</v>
      </c>
      <c r="D1017" s="20" t="e">
        <f>[2]自有船应收租金!F959</f>
        <v>#REF!</v>
      </c>
      <c r="E1017" s="20" t="e">
        <f>[2]自有船应收租金!I959</f>
        <v>#REF!</v>
      </c>
      <c r="F1017" s="34" t="e">
        <f>[2]自有船应收租金!V959</f>
        <v>#REF!</v>
      </c>
      <c r="G1017" s="20" t="e">
        <f>[2]自有船应收租金!AA959</f>
        <v>#REF!</v>
      </c>
      <c r="H1017" s="20" t="e">
        <f>IF([2]自有船应收租金!AB959="","",[2]自有船应收租金!AB959)</f>
        <v>#REF!</v>
      </c>
      <c r="I1017" s="29" t="e">
        <f>[2]自有船应收租金!Y959</f>
        <v>#REF!</v>
      </c>
    </row>
    <row r="1018" spans="2:9" s="19" customFormat="1" ht="12" customHeight="1">
      <c r="B1018" s="20" t="e">
        <f>[2]自有船应收租金!B960</f>
        <v>#REF!</v>
      </c>
      <c r="C1018" s="20" t="e">
        <f>[2]自有船应收租金!C960</f>
        <v>#REF!</v>
      </c>
      <c r="D1018" s="20" t="e">
        <f>[2]自有船应收租金!F960</f>
        <v>#REF!</v>
      </c>
      <c r="E1018" s="20" t="e">
        <f>[2]自有船应收租金!I960</f>
        <v>#REF!</v>
      </c>
      <c r="F1018" s="34" t="e">
        <f>[2]自有船应收租金!V960</f>
        <v>#REF!</v>
      </c>
      <c r="G1018" s="20" t="e">
        <f>[2]自有船应收租金!AA960</f>
        <v>#REF!</v>
      </c>
      <c r="H1018" s="20" t="e">
        <f>IF([2]自有船应收租金!AB960="","",[2]自有船应收租金!AB960)</f>
        <v>#REF!</v>
      </c>
      <c r="I1018" s="29" t="e">
        <f>[2]自有船应收租金!Y960</f>
        <v>#REF!</v>
      </c>
    </row>
    <row r="1019" spans="2:9" s="19" customFormat="1" ht="12" customHeight="1">
      <c r="B1019" s="20" t="e">
        <f>[2]自有船应收租金!B961</f>
        <v>#REF!</v>
      </c>
      <c r="C1019" s="20" t="e">
        <f>[2]自有船应收租金!C961</f>
        <v>#REF!</v>
      </c>
      <c r="D1019" s="20" t="e">
        <f>[2]自有船应收租金!F961</f>
        <v>#REF!</v>
      </c>
      <c r="E1019" s="20" t="e">
        <f>[2]自有船应收租金!I961</f>
        <v>#REF!</v>
      </c>
      <c r="F1019" s="34" t="e">
        <f>[2]自有船应收租金!V961</f>
        <v>#REF!</v>
      </c>
      <c r="G1019" s="20" t="e">
        <f>[2]自有船应收租金!AA961</f>
        <v>#REF!</v>
      </c>
      <c r="H1019" s="20" t="e">
        <f>IF([2]自有船应收租金!AB961="","",[2]自有船应收租金!AB961)</f>
        <v>#REF!</v>
      </c>
      <c r="I1019" s="29" t="e">
        <f>[2]自有船应收租金!Y961</f>
        <v>#REF!</v>
      </c>
    </row>
    <row r="1020" spans="2:9" s="19" customFormat="1" ht="12" customHeight="1">
      <c r="B1020" s="20" t="e">
        <f>[2]自有船应收租金!B962</f>
        <v>#REF!</v>
      </c>
      <c r="C1020" s="20" t="e">
        <f>[2]自有船应收租金!C962</f>
        <v>#REF!</v>
      </c>
      <c r="D1020" s="20" t="e">
        <f>[2]自有船应收租金!F962</f>
        <v>#REF!</v>
      </c>
      <c r="E1020" s="20" t="e">
        <f>[2]自有船应收租金!I962</f>
        <v>#REF!</v>
      </c>
      <c r="F1020" s="34" t="e">
        <f>[2]自有船应收租金!V962</f>
        <v>#REF!</v>
      </c>
      <c r="G1020" s="20" t="e">
        <f>[2]自有船应收租金!AA962</f>
        <v>#REF!</v>
      </c>
      <c r="H1020" s="20" t="e">
        <f>IF([2]自有船应收租金!AB962="","",[2]自有船应收租金!AB962)</f>
        <v>#REF!</v>
      </c>
      <c r="I1020" s="29" t="e">
        <f>[2]自有船应收租金!Y962</f>
        <v>#REF!</v>
      </c>
    </row>
    <row r="1021" spans="2:9" s="19" customFormat="1" ht="12" customHeight="1">
      <c r="B1021" s="20" t="e">
        <f>[2]自有船应收租金!B963</f>
        <v>#REF!</v>
      </c>
      <c r="C1021" s="20" t="e">
        <f>[2]自有船应收租金!C963</f>
        <v>#REF!</v>
      </c>
      <c r="D1021" s="20" t="e">
        <f>[2]自有船应收租金!F963</f>
        <v>#REF!</v>
      </c>
      <c r="E1021" s="20" t="e">
        <f>[2]自有船应收租金!I963</f>
        <v>#REF!</v>
      </c>
      <c r="F1021" s="34" t="e">
        <f>[2]自有船应收租金!V963</f>
        <v>#REF!</v>
      </c>
      <c r="G1021" s="20" t="e">
        <f>[2]自有船应收租金!AA963</f>
        <v>#REF!</v>
      </c>
      <c r="H1021" s="20" t="e">
        <f>IF([2]自有船应收租金!AB963="","",[2]自有船应收租金!AB963)</f>
        <v>#REF!</v>
      </c>
      <c r="I1021" s="29" t="e">
        <f>[2]自有船应收租金!Y963</f>
        <v>#REF!</v>
      </c>
    </row>
    <row r="1022" spans="2:9" s="19" customFormat="1" ht="12" customHeight="1">
      <c r="B1022" s="20" t="e">
        <f>[2]自有船应收租金!B964</f>
        <v>#REF!</v>
      </c>
      <c r="C1022" s="20" t="e">
        <f>[2]自有船应收租金!C964</f>
        <v>#REF!</v>
      </c>
      <c r="D1022" s="20" t="e">
        <f>[2]自有船应收租金!F964</f>
        <v>#REF!</v>
      </c>
      <c r="E1022" s="20" t="e">
        <f>[2]自有船应收租金!I964</f>
        <v>#REF!</v>
      </c>
      <c r="F1022" s="34" t="e">
        <f>[2]自有船应收租金!V964</f>
        <v>#REF!</v>
      </c>
      <c r="G1022" s="20" t="e">
        <f>[2]自有船应收租金!AA964</f>
        <v>#REF!</v>
      </c>
      <c r="H1022" s="20" t="e">
        <f>IF([2]自有船应收租金!AB964="","",[2]自有船应收租金!AB964)</f>
        <v>#REF!</v>
      </c>
      <c r="I1022" s="29" t="e">
        <f>[2]自有船应收租金!Y964</f>
        <v>#REF!</v>
      </c>
    </row>
    <row r="1023" spans="2:9" s="19" customFormat="1" ht="12" customHeight="1">
      <c r="B1023" s="20" t="e">
        <f>[2]自有船应收租金!B965</f>
        <v>#REF!</v>
      </c>
      <c r="C1023" s="20" t="e">
        <f>[2]自有船应收租金!C965</f>
        <v>#REF!</v>
      </c>
      <c r="D1023" s="20" t="e">
        <f>[2]自有船应收租金!F965</f>
        <v>#REF!</v>
      </c>
      <c r="E1023" s="20" t="e">
        <f>[2]自有船应收租金!I965</f>
        <v>#REF!</v>
      </c>
      <c r="F1023" s="34" t="e">
        <f>[2]自有船应收租金!V965</f>
        <v>#REF!</v>
      </c>
      <c r="G1023" s="20" t="e">
        <f>[2]自有船应收租金!AA965</f>
        <v>#REF!</v>
      </c>
      <c r="H1023" s="20" t="e">
        <f>IF([2]自有船应收租金!AB965="","",[2]自有船应收租金!AB965)</f>
        <v>#REF!</v>
      </c>
      <c r="I1023" s="29" t="e">
        <f>[2]自有船应收租金!Y965</f>
        <v>#REF!</v>
      </c>
    </row>
    <row r="1024" spans="2:9" s="19" customFormat="1" ht="12" customHeight="1">
      <c r="B1024" s="20" t="e">
        <f>[2]自有船应收租金!B966</f>
        <v>#REF!</v>
      </c>
      <c r="C1024" s="20" t="e">
        <f>[2]自有船应收租金!C966</f>
        <v>#REF!</v>
      </c>
      <c r="D1024" s="20" t="e">
        <f>[2]自有船应收租金!F966</f>
        <v>#REF!</v>
      </c>
      <c r="E1024" s="20" t="e">
        <f>[2]自有船应收租金!I966</f>
        <v>#REF!</v>
      </c>
      <c r="F1024" s="34" t="e">
        <f>[2]自有船应收租金!V966</f>
        <v>#REF!</v>
      </c>
      <c r="G1024" s="20" t="e">
        <f>[2]自有船应收租金!AA966</f>
        <v>#REF!</v>
      </c>
      <c r="H1024" s="20" t="e">
        <f>IF([2]自有船应收租金!AB966="","",[2]自有船应收租金!AB966)</f>
        <v>#REF!</v>
      </c>
      <c r="I1024" s="29" t="e">
        <f>[2]自有船应收租金!Y966</f>
        <v>#REF!</v>
      </c>
    </row>
    <row r="1025" spans="2:9" s="19" customFormat="1" ht="12" customHeight="1">
      <c r="B1025" s="20" t="e">
        <f>[2]自有船应收租金!B967</f>
        <v>#REF!</v>
      </c>
      <c r="C1025" s="20" t="e">
        <f>[2]自有船应收租金!C967</f>
        <v>#REF!</v>
      </c>
      <c r="D1025" s="20" t="e">
        <f>[2]自有船应收租金!F967</f>
        <v>#REF!</v>
      </c>
      <c r="E1025" s="20" t="e">
        <f>[2]自有船应收租金!I967</f>
        <v>#REF!</v>
      </c>
      <c r="F1025" s="34" t="e">
        <f>[2]自有船应收租金!V967</f>
        <v>#REF!</v>
      </c>
      <c r="G1025" s="20" t="e">
        <f>[2]自有船应收租金!AA967</f>
        <v>#REF!</v>
      </c>
      <c r="H1025" s="20" t="e">
        <f>IF([2]自有船应收租金!AB967="","",[2]自有船应收租金!AB967)</f>
        <v>#REF!</v>
      </c>
      <c r="I1025" s="29" t="e">
        <f>[2]自有船应收租金!Y967</f>
        <v>#REF!</v>
      </c>
    </row>
    <row r="1026" spans="2:9" s="19" customFormat="1" ht="12" customHeight="1">
      <c r="B1026" s="20" t="e">
        <f>[2]自有船应收租金!B968</f>
        <v>#REF!</v>
      </c>
      <c r="C1026" s="20" t="e">
        <f>[2]自有船应收租金!C968</f>
        <v>#REF!</v>
      </c>
      <c r="D1026" s="20" t="e">
        <f>[2]自有船应收租金!F968</f>
        <v>#REF!</v>
      </c>
      <c r="E1026" s="20" t="e">
        <f>[2]自有船应收租金!I968</f>
        <v>#REF!</v>
      </c>
      <c r="F1026" s="34" t="e">
        <f>[2]自有船应收租金!V968</f>
        <v>#REF!</v>
      </c>
      <c r="G1026" s="20" t="e">
        <f>[2]自有船应收租金!AA968</f>
        <v>#REF!</v>
      </c>
      <c r="H1026" s="20" t="e">
        <f>IF([2]自有船应收租金!AB968="","",[2]自有船应收租金!AB968)</f>
        <v>#REF!</v>
      </c>
      <c r="I1026" s="29" t="e">
        <f>[2]自有船应收租金!Y968</f>
        <v>#REF!</v>
      </c>
    </row>
    <row r="1027" spans="2:9" s="19" customFormat="1" ht="12" customHeight="1">
      <c r="B1027" s="20" t="e">
        <f>[2]自有船应收租金!B969</f>
        <v>#REF!</v>
      </c>
      <c r="C1027" s="20" t="e">
        <f>[2]自有船应收租金!C969</f>
        <v>#REF!</v>
      </c>
      <c r="D1027" s="20" t="e">
        <f>[2]自有船应收租金!F969</f>
        <v>#REF!</v>
      </c>
      <c r="E1027" s="20" t="e">
        <f>[2]自有船应收租金!I969</f>
        <v>#REF!</v>
      </c>
      <c r="F1027" s="34" t="e">
        <f>[2]自有船应收租金!V969</f>
        <v>#REF!</v>
      </c>
      <c r="G1027" s="20" t="e">
        <f>[2]自有船应收租金!AA969</f>
        <v>#REF!</v>
      </c>
      <c r="H1027" s="20" t="e">
        <f>IF([2]自有船应收租金!AB969="","",[2]自有船应收租金!AB969)</f>
        <v>#REF!</v>
      </c>
      <c r="I1027" s="29" t="e">
        <f>[2]自有船应收租金!Y969</f>
        <v>#REF!</v>
      </c>
    </row>
    <row r="1028" spans="2:9" s="19" customFormat="1" ht="12" customHeight="1">
      <c r="B1028" s="20" t="e">
        <f>[2]自有船应收租金!B970</f>
        <v>#REF!</v>
      </c>
      <c r="C1028" s="20" t="e">
        <f>[2]自有船应收租金!C970</f>
        <v>#REF!</v>
      </c>
      <c r="D1028" s="20" t="e">
        <f>[2]自有船应收租金!F970</f>
        <v>#REF!</v>
      </c>
      <c r="E1028" s="20" t="e">
        <f>[2]自有船应收租金!I970</f>
        <v>#REF!</v>
      </c>
      <c r="F1028" s="34" t="e">
        <f>[2]自有船应收租金!V970</f>
        <v>#REF!</v>
      </c>
      <c r="G1028" s="20" t="e">
        <f>[2]自有船应收租金!AA970</f>
        <v>#REF!</v>
      </c>
      <c r="H1028" s="20" t="e">
        <f>IF([2]自有船应收租金!AB970="","",[2]自有船应收租金!AB970)</f>
        <v>#REF!</v>
      </c>
      <c r="I1028" s="29" t="e">
        <f>[2]自有船应收租金!Y970</f>
        <v>#REF!</v>
      </c>
    </row>
    <row r="1029" spans="2:9" s="19" customFormat="1" ht="12" customHeight="1">
      <c r="B1029" s="20" t="e">
        <f>[2]自有船应收租金!B971</f>
        <v>#REF!</v>
      </c>
      <c r="C1029" s="20" t="e">
        <f>[2]自有船应收租金!C971</f>
        <v>#REF!</v>
      </c>
      <c r="D1029" s="20" t="e">
        <f>[2]自有船应收租金!F971</f>
        <v>#REF!</v>
      </c>
      <c r="E1029" s="20" t="e">
        <f>[2]自有船应收租金!I971</f>
        <v>#REF!</v>
      </c>
      <c r="F1029" s="34" t="e">
        <f>[2]自有船应收租金!V971</f>
        <v>#REF!</v>
      </c>
      <c r="G1029" s="20" t="e">
        <f>[2]自有船应收租金!AA971</f>
        <v>#REF!</v>
      </c>
      <c r="H1029" s="20" t="e">
        <f>IF([2]自有船应收租金!AB971="","",[2]自有船应收租金!AB971)</f>
        <v>#REF!</v>
      </c>
      <c r="I1029" s="29" t="e">
        <f>[2]自有船应收租金!Y971</f>
        <v>#REF!</v>
      </c>
    </row>
    <row r="1030" spans="2:9" s="19" customFormat="1" ht="12" customHeight="1">
      <c r="B1030" s="20" t="e">
        <f>[2]自有船应收租金!B972</f>
        <v>#REF!</v>
      </c>
      <c r="C1030" s="20" t="e">
        <f>[2]自有船应收租金!C972</f>
        <v>#REF!</v>
      </c>
      <c r="D1030" s="20" t="e">
        <f>[2]自有船应收租金!F972</f>
        <v>#REF!</v>
      </c>
      <c r="E1030" s="20" t="e">
        <f>[2]自有船应收租金!I972</f>
        <v>#REF!</v>
      </c>
      <c r="F1030" s="34" t="e">
        <f>[2]自有船应收租金!V972</f>
        <v>#REF!</v>
      </c>
      <c r="G1030" s="20" t="e">
        <f>[2]自有船应收租金!AA972</f>
        <v>#REF!</v>
      </c>
      <c r="H1030" s="20" t="e">
        <f>IF([2]自有船应收租金!AB972="","",[2]自有船应收租金!AB972)</f>
        <v>#REF!</v>
      </c>
      <c r="I1030" s="29" t="e">
        <f>[2]自有船应收租金!Y972</f>
        <v>#REF!</v>
      </c>
    </row>
    <row r="1031" spans="2:9" s="19" customFormat="1" ht="12" customHeight="1">
      <c r="B1031" s="20" t="e">
        <f>[2]自有船应收租金!B973</f>
        <v>#REF!</v>
      </c>
      <c r="C1031" s="20" t="e">
        <f>[2]自有船应收租金!C973</f>
        <v>#REF!</v>
      </c>
      <c r="D1031" s="20" t="e">
        <f>[2]自有船应收租金!F973</f>
        <v>#REF!</v>
      </c>
      <c r="E1031" s="20" t="e">
        <f>[2]自有船应收租金!I973</f>
        <v>#REF!</v>
      </c>
      <c r="F1031" s="34" t="e">
        <f>[2]自有船应收租金!V973</f>
        <v>#REF!</v>
      </c>
      <c r="G1031" s="20" t="e">
        <f>[2]自有船应收租金!AA973</f>
        <v>#REF!</v>
      </c>
      <c r="H1031" s="20" t="e">
        <f>IF([2]自有船应收租金!AB973="","",[2]自有船应收租金!AB973)</f>
        <v>#REF!</v>
      </c>
      <c r="I1031" s="29" t="e">
        <f>[2]自有船应收租金!Y973</f>
        <v>#REF!</v>
      </c>
    </row>
    <row r="1032" spans="2:9" s="19" customFormat="1" ht="12" customHeight="1">
      <c r="B1032" s="20" t="e">
        <f>[2]自有船应收租金!B974</f>
        <v>#REF!</v>
      </c>
      <c r="C1032" s="20" t="e">
        <f>[2]自有船应收租金!C974</f>
        <v>#REF!</v>
      </c>
      <c r="D1032" s="20" t="e">
        <f>[2]自有船应收租金!F974</f>
        <v>#REF!</v>
      </c>
      <c r="E1032" s="20" t="e">
        <f>[2]自有船应收租金!I974</f>
        <v>#REF!</v>
      </c>
      <c r="F1032" s="34" t="e">
        <f>[2]自有船应收租金!V974</f>
        <v>#REF!</v>
      </c>
      <c r="G1032" s="20" t="e">
        <f>[2]自有船应收租金!AA974</f>
        <v>#REF!</v>
      </c>
      <c r="H1032" s="20" t="e">
        <f>IF([2]自有船应收租金!AB974="","",[2]自有船应收租金!AB974)</f>
        <v>#REF!</v>
      </c>
      <c r="I1032" s="29" t="e">
        <f>[2]自有船应收租金!Y974</f>
        <v>#REF!</v>
      </c>
    </row>
    <row r="1033" spans="2:9" s="19" customFormat="1" ht="12" customHeight="1">
      <c r="B1033" s="20" t="e">
        <f>[2]自有船应收租金!B975</f>
        <v>#REF!</v>
      </c>
      <c r="C1033" s="20" t="e">
        <f>[2]自有船应收租金!C975</f>
        <v>#REF!</v>
      </c>
      <c r="D1033" s="20" t="e">
        <f>[2]自有船应收租金!F975</f>
        <v>#REF!</v>
      </c>
      <c r="E1033" s="20" t="e">
        <f>[2]自有船应收租金!I975</f>
        <v>#REF!</v>
      </c>
      <c r="F1033" s="34" t="e">
        <f>[2]自有船应收租金!V975</f>
        <v>#REF!</v>
      </c>
      <c r="G1033" s="20" t="e">
        <f>[2]自有船应收租金!AA975</f>
        <v>#REF!</v>
      </c>
      <c r="H1033" s="20" t="e">
        <f>IF([2]自有船应收租金!AB975="","",[2]自有船应收租金!AB975)</f>
        <v>#REF!</v>
      </c>
      <c r="I1033" s="29" t="e">
        <f>[2]自有船应收租金!Y975</f>
        <v>#REF!</v>
      </c>
    </row>
    <row r="1034" spans="2:9" s="19" customFormat="1" ht="12" customHeight="1">
      <c r="B1034" s="20" t="e">
        <f>[2]自有船应收租金!B976</f>
        <v>#REF!</v>
      </c>
      <c r="C1034" s="20" t="e">
        <f>[2]自有船应收租金!C976</f>
        <v>#REF!</v>
      </c>
      <c r="D1034" s="20" t="e">
        <f>[2]自有船应收租金!F976</f>
        <v>#REF!</v>
      </c>
      <c r="E1034" s="20" t="e">
        <f>[2]自有船应收租金!I976</f>
        <v>#REF!</v>
      </c>
      <c r="F1034" s="34" t="e">
        <f>[2]自有船应收租金!V976</f>
        <v>#REF!</v>
      </c>
      <c r="G1034" s="20" t="e">
        <f>[2]自有船应收租金!AA976</f>
        <v>#REF!</v>
      </c>
      <c r="H1034" s="20" t="e">
        <f>IF([2]自有船应收租金!AB976="","",[2]自有船应收租金!AB976)</f>
        <v>#REF!</v>
      </c>
      <c r="I1034" s="29" t="e">
        <f>[2]自有船应收租金!Y976</f>
        <v>#REF!</v>
      </c>
    </row>
    <row r="1035" spans="2:9" s="19" customFormat="1" ht="12" customHeight="1">
      <c r="B1035" s="20" t="e">
        <f>[2]自有船应收租金!B977</f>
        <v>#REF!</v>
      </c>
      <c r="C1035" s="20" t="e">
        <f>[2]自有船应收租金!C977</f>
        <v>#REF!</v>
      </c>
      <c r="D1035" s="20" t="e">
        <f>[2]自有船应收租金!F977</f>
        <v>#REF!</v>
      </c>
      <c r="E1035" s="20" t="e">
        <f>[2]自有船应收租金!I977</f>
        <v>#REF!</v>
      </c>
      <c r="F1035" s="34" t="e">
        <f>[2]自有船应收租金!V977</f>
        <v>#REF!</v>
      </c>
      <c r="G1035" s="20" t="e">
        <f>[2]自有船应收租金!AA977</f>
        <v>#REF!</v>
      </c>
      <c r="H1035" s="20" t="e">
        <f>IF([2]自有船应收租金!AB977="","",[2]自有船应收租金!AB977)</f>
        <v>#REF!</v>
      </c>
      <c r="I1035" s="29" t="e">
        <f>[2]自有船应收租金!Y977</f>
        <v>#REF!</v>
      </c>
    </row>
    <row r="1036" spans="2:9" s="19" customFormat="1" ht="12" customHeight="1">
      <c r="B1036" s="20" t="e">
        <f>[2]自有船应收租金!B978</f>
        <v>#REF!</v>
      </c>
      <c r="C1036" s="20" t="e">
        <f>[2]自有船应收租金!C978</f>
        <v>#REF!</v>
      </c>
      <c r="D1036" s="20" t="e">
        <f>[2]自有船应收租金!F978</f>
        <v>#REF!</v>
      </c>
      <c r="E1036" s="20" t="e">
        <f>[2]自有船应收租金!I978</f>
        <v>#REF!</v>
      </c>
      <c r="F1036" s="34" t="e">
        <f>[2]自有船应收租金!V978</f>
        <v>#REF!</v>
      </c>
      <c r="G1036" s="20" t="e">
        <f>[2]自有船应收租金!AA978</f>
        <v>#REF!</v>
      </c>
      <c r="H1036" s="20" t="e">
        <f>IF([2]自有船应收租金!AB978="","",[2]自有船应收租金!AB978)</f>
        <v>#REF!</v>
      </c>
      <c r="I1036" s="29" t="e">
        <f>[2]自有船应收租金!Y978</f>
        <v>#REF!</v>
      </c>
    </row>
    <row r="1037" spans="2:9" s="19" customFormat="1" ht="12" customHeight="1">
      <c r="B1037" s="20" t="e">
        <f>[2]自有船应收租金!B979</f>
        <v>#REF!</v>
      </c>
      <c r="C1037" s="20" t="e">
        <f>[2]自有船应收租金!C979</f>
        <v>#REF!</v>
      </c>
      <c r="D1037" s="20" t="e">
        <f>[2]自有船应收租金!F979</f>
        <v>#REF!</v>
      </c>
      <c r="E1037" s="20" t="e">
        <f>[2]自有船应收租金!I979</f>
        <v>#REF!</v>
      </c>
      <c r="F1037" s="34" t="e">
        <f>[2]自有船应收租金!V979</f>
        <v>#REF!</v>
      </c>
      <c r="G1037" s="20" t="e">
        <f>[2]自有船应收租金!AA979</f>
        <v>#REF!</v>
      </c>
      <c r="H1037" s="20" t="e">
        <f>IF([2]自有船应收租金!AB979="","",[2]自有船应收租金!AB979)</f>
        <v>#REF!</v>
      </c>
      <c r="I1037" s="29" t="e">
        <f>[2]自有船应收租金!Y979</f>
        <v>#REF!</v>
      </c>
    </row>
    <row r="1038" spans="2:9" s="19" customFormat="1" ht="12" customHeight="1">
      <c r="B1038" s="20" t="e">
        <f>[2]自有船应收租金!B980</f>
        <v>#REF!</v>
      </c>
      <c r="C1038" s="20" t="e">
        <f>[2]自有船应收租金!C980</f>
        <v>#REF!</v>
      </c>
      <c r="D1038" s="20" t="e">
        <f>[2]自有船应收租金!F980</f>
        <v>#REF!</v>
      </c>
      <c r="E1038" s="20" t="e">
        <f>[2]自有船应收租金!I980</f>
        <v>#REF!</v>
      </c>
      <c r="F1038" s="34" t="e">
        <f>[2]自有船应收租金!V980</f>
        <v>#REF!</v>
      </c>
      <c r="G1038" s="20" t="e">
        <f>[2]自有船应收租金!AA980</f>
        <v>#REF!</v>
      </c>
      <c r="H1038" s="20" t="e">
        <f>IF([2]自有船应收租金!AB980="","",[2]自有船应收租金!AB980)</f>
        <v>#REF!</v>
      </c>
      <c r="I1038" s="29" t="e">
        <f>[2]自有船应收租金!Y980</f>
        <v>#REF!</v>
      </c>
    </row>
    <row r="1039" spans="2:9" s="19" customFormat="1" ht="12" customHeight="1">
      <c r="B1039" s="20" t="e">
        <f>[2]自有船应收租金!B981</f>
        <v>#REF!</v>
      </c>
      <c r="C1039" s="20" t="e">
        <f>[2]自有船应收租金!C981</f>
        <v>#REF!</v>
      </c>
      <c r="D1039" s="20" t="e">
        <f>[2]自有船应收租金!F981</f>
        <v>#REF!</v>
      </c>
      <c r="E1039" s="20" t="e">
        <f>[2]自有船应收租金!I981</f>
        <v>#REF!</v>
      </c>
      <c r="F1039" s="34" t="e">
        <f>[2]自有船应收租金!V981</f>
        <v>#REF!</v>
      </c>
      <c r="G1039" s="20" t="e">
        <f>[2]自有船应收租金!AA981</f>
        <v>#REF!</v>
      </c>
      <c r="H1039" s="20" t="e">
        <f>IF([2]自有船应收租金!AB981="","",[2]自有船应收租金!AB981)</f>
        <v>#REF!</v>
      </c>
      <c r="I1039" s="29" t="e">
        <f>[2]自有船应收租金!Y981</f>
        <v>#REF!</v>
      </c>
    </row>
    <row r="1040" spans="2:9" s="19" customFormat="1" ht="12" customHeight="1">
      <c r="B1040" s="20" t="e">
        <f>[2]自有船应收租金!B982</f>
        <v>#REF!</v>
      </c>
      <c r="C1040" s="20" t="e">
        <f>[2]自有船应收租金!C982</f>
        <v>#REF!</v>
      </c>
      <c r="D1040" s="20" t="e">
        <f>[2]自有船应收租金!F982</f>
        <v>#REF!</v>
      </c>
      <c r="E1040" s="20" t="e">
        <f>[2]自有船应收租金!I982</f>
        <v>#REF!</v>
      </c>
      <c r="F1040" s="34" t="e">
        <f>[2]自有船应收租金!V982</f>
        <v>#REF!</v>
      </c>
      <c r="G1040" s="20" t="e">
        <f>[2]自有船应收租金!AA982</f>
        <v>#REF!</v>
      </c>
      <c r="H1040" s="20" t="e">
        <f>IF([2]自有船应收租金!AB982="","",[2]自有船应收租金!AB982)</f>
        <v>#REF!</v>
      </c>
      <c r="I1040" s="29" t="e">
        <f>[2]自有船应收租金!Y982</f>
        <v>#REF!</v>
      </c>
    </row>
    <row r="1041" spans="2:9" s="19" customFormat="1" ht="12" customHeight="1">
      <c r="B1041" s="20" t="e">
        <f>[2]自有船应收租金!B983</f>
        <v>#REF!</v>
      </c>
      <c r="C1041" s="20" t="e">
        <f>[2]自有船应收租金!C983</f>
        <v>#REF!</v>
      </c>
      <c r="D1041" s="20" t="e">
        <f>[2]自有船应收租金!F983</f>
        <v>#REF!</v>
      </c>
      <c r="E1041" s="20" t="e">
        <f>[2]自有船应收租金!I983</f>
        <v>#REF!</v>
      </c>
      <c r="F1041" s="34" t="e">
        <f>[2]自有船应收租金!V983</f>
        <v>#REF!</v>
      </c>
      <c r="G1041" s="20" t="e">
        <f>[2]自有船应收租金!AA983</f>
        <v>#REF!</v>
      </c>
      <c r="H1041" s="20" t="e">
        <f>IF([2]自有船应收租金!AB983="","",[2]自有船应收租金!AB983)</f>
        <v>#REF!</v>
      </c>
      <c r="I1041" s="29" t="e">
        <f>[2]自有船应收租金!Y983</f>
        <v>#REF!</v>
      </c>
    </row>
    <row r="1042" spans="2:9" s="19" customFormat="1" ht="12" customHeight="1">
      <c r="B1042" s="20" t="e">
        <f>[2]自有船应收租金!B984</f>
        <v>#REF!</v>
      </c>
      <c r="C1042" s="20" t="e">
        <f>[2]自有船应收租金!C984</f>
        <v>#REF!</v>
      </c>
      <c r="D1042" s="20" t="e">
        <f>[2]自有船应收租金!F984</f>
        <v>#REF!</v>
      </c>
      <c r="E1042" s="20" t="e">
        <f>[2]自有船应收租金!I984</f>
        <v>#REF!</v>
      </c>
      <c r="F1042" s="34" t="e">
        <f>[2]自有船应收租金!V984</f>
        <v>#REF!</v>
      </c>
      <c r="G1042" s="20" t="e">
        <f>[2]自有船应收租金!AA984</f>
        <v>#REF!</v>
      </c>
      <c r="H1042" s="20" t="e">
        <f>IF([2]自有船应收租金!AB984="","",[2]自有船应收租金!AB984)</f>
        <v>#REF!</v>
      </c>
      <c r="I1042" s="29" t="e">
        <f>[2]自有船应收租金!Y984</f>
        <v>#REF!</v>
      </c>
    </row>
    <row r="1043" spans="2:9" s="19" customFormat="1" ht="12" customHeight="1">
      <c r="B1043" s="20" t="e">
        <f>[2]自有船应收租金!B985</f>
        <v>#REF!</v>
      </c>
      <c r="C1043" s="20" t="e">
        <f>[2]自有船应收租金!C985</f>
        <v>#REF!</v>
      </c>
      <c r="D1043" s="20" t="e">
        <f>[2]自有船应收租金!F985</f>
        <v>#REF!</v>
      </c>
      <c r="E1043" s="20" t="e">
        <f>[2]自有船应收租金!I985</f>
        <v>#REF!</v>
      </c>
      <c r="F1043" s="34" t="e">
        <f>[2]自有船应收租金!V985</f>
        <v>#REF!</v>
      </c>
      <c r="G1043" s="20" t="e">
        <f>[2]自有船应收租金!AA985</f>
        <v>#REF!</v>
      </c>
      <c r="H1043" s="20" t="e">
        <f>IF([2]自有船应收租金!AB985="","",[2]自有船应收租金!AB985)</f>
        <v>#REF!</v>
      </c>
      <c r="I1043" s="29" t="e">
        <f>[2]自有船应收租金!Y985</f>
        <v>#REF!</v>
      </c>
    </row>
    <row r="1044" spans="2:9" s="19" customFormat="1" ht="12" customHeight="1">
      <c r="B1044" s="20" t="e">
        <f>[2]自有船应收租金!B986</f>
        <v>#REF!</v>
      </c>
      <c r="C1044" s="20" t="e">
        <f>[2]自有船应收租金!C986</f>
        <v>#REF!</v>
      </c>
      <c r="D1044" s="20" t="e">
        <f>[2]自有船应收租金!F986</f>
        <v>#REF!</v>
      </c>
      <c r="E1044" s="20" t="e">
        <f>[2]自有船应收租金!I986</f>
        <v>#REF!</v>
      </c>
      <c r="F1044" s="34" t="e">
        <f>[2]自有船应收租金!V986</f>
        <v>#REF!</v>
      </c>
      <c r="G1044" s="20" t="e">
        <f>[2]自有船应收租金!AA986</f>
        <v>#REF!</v>
      </c>
      <c r="H1044" s="20" t="e">
        <f>IF([2]自有船应收租金!AB986="","",[2]自有船应收租金!AB986)</f>
        <v>#REF!</v>
      </c>
      <c r="I1044" s="29" t="e">
        <f>[2]自有船应收租金!Y986</f>
        <v>#REF!</v>
      </c>
    </row>
    <row r="1045" spans="2:9" s="19" customFormat="1" ht="12" customHeight="1">
      <c r="B1045" s="20" t="e">
        <f>[2]自有船应收租金!B987</f>
        <v>#REF!</v>
      </c>
      <c r="C1045" s="20" t="e">
        <f>[2]自有船应收租金!C987</f>
        <v>#REF!</v>
      </c>
      <c r="D1045" s="20" t="e">
        <f>[2]自有船应收租金!F987</f>
        <v>#REF!</v>
      </c>
      <c r="E1045" s="20" t="e">
        <f>[2]自有船应收租金!I987</f>
        <v>#REF!</v>
      </c>
      <c r="F1045" s="34" t="e">
        <f>[2]自有船应收租金!V987</f>
        <v>#REF!</v>
      </c>
      <c r="G1045" s="20" t="e">
        <f>[2]自有船应收租金!AA987</f>
        <v>#REF!</v>
      </c>
      <c r="H1045" s="20" t="e">
        <f>IF([2]自有船应收租金!AB987="","",[2]自有船应收租金!AB987)</f>
        <v>#REF!</v>
      </c>
      <c r="I1045" s="29" t="e">
        <f>[2]自有船应收租金!Y987</f>
        <v>#REF!</v>
      </c>
    </row>
    <row r="1046" spans="2:9" s="19" customFormat="1" ht="12" customHeight="1">
      <c r="B1046" s="20" t="e">
        <f>[2]自有船应收租金!B988</f>
        <v>#REF!</v>
      </c>
      <c r="C1046" s="20" t="e">
        <f>[2]自有船应收租金!C988</f>
        <v>#REF!</v>
      </c>
      <c r="D1046" s="20" t="e">
        <f>[2]自有船应收租金!F988</f>
        <v>#REF!</v>
      </c>
      <c r="E1046" s="20" t="e">
        <f>[2]自有船应收租金!I988</f>
        <v>#REF!</v>
      </c>
      <c r="F1046" s="34" t="e">
        <f>[2]自有船应收租金!V988</f>
        <v>#REF!</v>
      </c>
      <c r="G1046" s="20" t="e">
        <f>[2]自有船应收租金!AA988</f>
        <v>#REF!</v>
      </c>
      <c r="H1046" s="20" t="e">
        <f>IF([2]自有船应收租金!AB988="","",[2]自有船应收租金!AB988)</f>
        <v>#REF!</v>
      </c>
      <c r="I1046" s="29" t="e">
        <f>[2]自有船应收租金!Y988</f>
        <v>#REF!</v>
      </c>
    </row>
    <row r="1047" spans="2:9" s="19" customFormat="1" ht="12" customHeight="1">
      <c r="B1047" s="20" t="e">
        <f>[2]自有船应收租金!B989</f>
        <v>#REF!</v>
      </c>
      <c r="C1047" s="20" t="e">
        <f>[2]自有船应收租金!C989</f>
        <v>#REF!</v>
      </c>
      <c r="D1047" s="20" t="e">
        <f>[2]自有船应收租金!F989</f>
        <v>#REF!</v>
      </c>
      <c r="E1047" s="20" t="e">
        <f>[2]自有船应收租金!I989</f>
        <v>#REF!</v>
      </c>
      <c r="F1047" s="34" t="e">
        <f>[2]自有船应收租金!V989</f>
        <v>#REF!</v>
      </c>
      <c r="G1047" s="20" t="e">
        <f>[2]自有船应收租金!AA989</f>
        <v>#REF!</v>
      </c>
      <c r="H1047" s="20" t="e">
        <f>IF([2]自有船应收租金!AB989="","",[2]自有船应收租金!AB989)</f>
        <v>#REF!</v>
      </c>
      <c r="I1047" s="29" t="e">
        <f>[2]自有船应收租金!Y989</f>
        <v>#REF!</v>
      </c>
    </row>
    <row r="1048" spans="2:9" s="19" customFormat="1" ht="12" customHeight="1">
      <c r="B1048" s="20" t="e">
        <f>[2]自有船应收租金!B990</f>
        <v>#REF!</v>
      </c>
      <c r="C1048" s="20" t="e">
        <f>[2]自有船应收租金!C990</f>
        <v>#REF!</v>
      </c>
      <c r="D1048" s="20" t="e">
        <f>[2]自有船应收租金!F990</f>
        <v>#REF!</v>
      </c>
      <c r="E1048" s="20" t="e">
        <f>[2]自有船应收租金!I990</f>
        <v>#REF!</v>
      </c>
      <c r="F1048" s="34" t="e">
        <f>[2]自有船应收租金!V990</f>
        <v>#REF!</v>
      </c>
      <c r="G1048" s="20" t="e">
        <f>[2]自有船应收租金!AA990</f>
        <v>#REF!</v>
      </c>
      <c r="H1048" s="20" t="e">
        <f>IF([2]自有船应收租金!AB990="","",[2]自有船应收租金!AB990)</f>
        <v>#REF!</v>
      </c>
      <c r="I1048" s="29" t="e">
        <f>[2]自有船应收租金!Y990</f>
        <v>#REF!</v>
      </c>
    </row>
    <row r="1049" spans="2:9" s="19" customFormat="1" ht="12" customHeight="1">
      <c r="B1049" s="20" t="e">
        <f>[2]自有船应收租金!B991</f>
        <v>#REF!</v>
      </c>
      <c r="C1049" s="20" t="e">
        <f>[2]自有船应收租金!C991</f>
        <v>#REF!</v>
      </c>
      <c r="D1049" s="20" t="e">
        <f>[2]自有船应收租金!F991</f>
        <v>#REF!</v>
      </c>
      <c r="E1049" s="20" t="e">
        <f>[2]自有船应收租金!I991</f>
        <v>#REF!</v>
      </c>
      <c r="F1049" s="34" t="e">
        <f>[2]自有船应收租金!V991</f>
        <v>#REF!</v>
      </c>
      <c r="G1049" s="20" t="e">
        <f>[2]自有船应收租金!AA991</f>
        <v>#REF!</v>
      </c>
      <c r="H1049" s="20" t="e">
        <f>IF([2]自有船应收租金!AB991="","",[2]自有船应收租金!AB991)</f>
        <v>#REF!</v>
      </c>
      <c r="I1049" s="29" t="e">
        <f>[2]自有船应收租金!Y991</f>
        <v>#REF!</v>
      </c>
    </row>
    <row r="1050" spans="2:9" s="19" customFormat="1" ht="12" customHeight="1">
      <c r="B1050" s="20" t="e">
        <f>[2]自有船应收租金!B992</f>
        <v>#REF!</v>
      </c>
      <c r="C1050" s="20" t="e">
        <f>[2]自有船应收租金!C992</f>
        <v>#REF!</v>
      </c>
      <c r="D1050" s="20" t="e">
        <f>[2]自有船应收租金!F992</f>
        <v>#REF!</v>
      </c>
      <c r="E1050" s="20" t="e">
        <f>[2]自有船应收租金!I992</f>
        <v>#REF!</v>
      </c>
      <c r="F1050" s="34" t="e">
        <f>[2]自有船应收租金!V992</f>
        <v>#REF!</v>
      </c>
      <c r="G1050" s="20" t="e">
        <f>[2]自有船应收租金!AA992</f>
        <v>#REF!</v>
      </c>
      <c r="H1050" s="20" t="e">
        <f>IF([2]自有船应收租金!AB992="","",[2]自有船应收租金!AB992)</f>
        <v>#REF!</v>
      </c>
      <c r="I1050" s="29" t="e">
        <f>[2]自有船应收租金!Y992</f>
        <v>#REF!</v>
      </c>
    </row>
    <row r="1051" spans="2:9" s="19" customFormat="1" ht="12" customHeight="1">
      <c r="B1051" s="20" t="e">
        <f>[2]自有船应收租金!B993</f>
        <v>#REF!</v>
      </c>
      <c r="C1051" s="20" t="e">
        <f>[2]自有船应收租金!C993</f>
        <v>#REF!</v>
      </c>
      <c r="D1051" s="20" t="e">
        <f>[2]自有船应收租金!F993</f>
        <v>#REF!</v>
      </c>
      <c r="E1051" s="20" t="e">
        <f>[2]自有船应收租金!I993</f>
        <v>#REF!</v>
      </c>
      <c r="F1051" s="34" t="e">
        <f>[2]自有船应收租金!V993</f>
        <v>#REF!</v>
      </c>
      <c r="G1051" s="20" t="e">
        <f>[2]自有船应收租金!AA993</f>
        <v>#REF!</v>
      </c>
      <c r="H1051" s="20" t="e">
        <f>IF([2]自有船应收租金!AB993="","",[2]自有船应收租金!AB993)</f>
        <v>#REF!</v>
      </c>
      <c r="I1051" s="29" t="e">
        <f>[2]自有船应收租金!Y993</f>
        <v>#REF!</v>
      </c>
    </row>
    <row r="1052" spans="2:9" s="19" customFormat="1" ht="12" customHeight="1">
      <c r="B1052" s="20" t="e">
        <f>[2]自有船应收租金!B994</f>
        <v>#REF!</v>
      </c>
      <c r="C1052" s="20" t="e">
        <f>[2]自有船应收租金!C994</f>
        <v>#REF!</v>
      </c>
      <c r="D1052" s="20" t="e">
        <f>[2]自有船应收租金!F994</f>
        <v>#REF!</v>
      </c>
      <c r="E1052" s="20" t="e">
        <f>[2]自有船应收租金!I994</f>
        <v>#REF!</v>
      </c>
      <c r="F1052" s="34" t="e">
        <f>[2]自有船应收租金!V994</f>
        <v>#REF!</v>
      </c>
      <c r="G1052" s="20" t="e">
        <f>[2]自有船应收租金!AA994</f>
        <v>#REF!</v>
      </c>
      <c r="H1052" s="20" t="e">
        <f>IF([2]自有船应收租金!AB994="","",[2]自有船应收租金!AB994)</f>
        <v>#REF!</v>
      </c>
      <c r="I1052" s="29" t="e">
        <f>[2]自有船应收租金!Y994</f>
        <v>#REF!</v>
      </c>
    </row>
    <row r="1053" spans="2:9" s="19" customFormat="1" ht="12" customHeight="1">
      <c r="B1053" s="20" t="e">
        <f>[2]自有船应收租金!B995</f>
        <v>#REF!</v>
      </c>
      <c r="C1053" s="20" t="e">
        <f>[2]自有船应收租金!C995</f>
        <v>#REF!</v>
      </c>
      <c r="D1053" s="20" t="e">
        <f>[2]自有船应收租金!F995</f>
        <v>#REF!</v>
      </c>
      <c r="E1053" s="20" t="e">
        <f>[2]自有船应收租金!I995</f>
        <v>#REF!</v>
      </c>
      <c r="F1053" s="34" t="e">
        <f>[2]自有船应收租金!V995</f>
        <v>#REF!</v>
      </c>
      <c r="G1053" s="20" t="e">
        <f>[2]自有船应收租金!AA995</f>
        <v>#REF!</v>
      </c>
      <c r="H1053" s="20" t="e">
        <f>IF([2]自有船应收租金!AB995="","",[2]自有船应收租金!AB995)</f>
        <v>#REF!</v>
      </c>
      <c r="I1053" s="29" t="e">
        <f>[2]自有船应收租金!Y995</f>
        <v>#REF!</v>
      </c>
    </row>
    <row r="1054" spans="2:9" s="19" customFormat="1" ht="12" customHeight="1">
      <c r="B1054" s="20" t="e">
        <f>[2]自有船应收租金!B996</f>
        <v>#REF!</v>
      </c>
      <c r="C1054" s="20" t="e">
        <f>[2]自有船应收租金!C996</f>
        <v>#REF!</v>
      </c>
      <c r="D1054" s="20" t="e">
        <f>[2]自有船应收租金!F996</f>
        <v>#REF!</v>
      </c>
      <c r="E1054" s="20" t="e">
        <f>[2]自有船应收租金!I996</f>
        <v>#REF!</v>
      </c>
      <c r="F1054" s="34" t="e">
        <f>[2]自有船应收租金!V996</f>
        <v>#REF!</v>
      </c>
      <c r="G1054" s="20" t="e">
        <f>[2]自有船应收租金!AA996</f>
        <v>#REF!</v>
      </c>
      <c r="H1054" s="20" t="e">
        <f>IF([2]自有船应收租金!AB996="","",[2]自有船应收租金!AB996)</f>
        <v>#REF!</v>
      </c>
      <c r="I1054" s="29" t="e">
        <f>[2]自有船应收租金!Y996</f>
        <v>#REF!</v>
      </c>
    </row>
    <row r="1055" spans="2:9" s="19" customFormat="1" ht="12" customHeight="1">
      <c r="B1055" s="20" t="e">
        <f>[2]自有船应收租金!B997</f>
        <v>#REF!</v>
      </c>
      <c r="C1055" s="20" t="e">
        <f>[2]自有船应收租金!C997</f>
        <v>#REF!</v>
      </c>
      <c r="D1055" s="20" t="e">
        <f>[2]自有船应收租金!F997</f>
        <v>#REF!</v>
      </c>
      <c r="E1055" s="20" t="e">
        <f>[2]自有船应收租金!I997</f>
        <v>#REF!</v>
      </c>
      <c r="F1055" s="34" t="e">
        <f>[2]自有船应收租金!V997</f>
        <v>#REF!</v>
      </c>
      <c r="G1055" s="20" t="e">
        <f>[2]自有船应收租金!AA997</f>
        <v>#REF!</v>
      </c>
      <c r="H1055" s="20" t="e">
        <f>IF([2]自有船应收租金!AB997="","",[2]自有船应收租金!AB997)</f>
        <v>#REF!</v>
      </c>
      <c r="I1055" s="29" t="e">
        <f>[2]自有船应收租金!Y997</f>
        <v>#REF!</v>
      </c>
    </row>
    <row r="1056" spans="2:9" s="19" customFormat="1" ht="12" customHeight="1">
      <c r="B1056" s="20" t="e">
        <f>[2]自有船应收租金!B998</f>
        <v>#REF!</v>
      </c>
      <c r="C1056" s="20" t="e">
        <f>[2]自有船应收租金!C998</f>
        <v>#REF!</v>
      </c>
      <c r="D1056" s="20" t="e">
        <f>[2]自有船应收租金!F998</f>
        <v>#REF!</v>
      </c>
      <c r="E1056" s="20" t="e">
        <f>[2]自有船应收租金!I998</f>
        <v>#REF!</v>
      </c>
      <c r="F1056" s="34" t="e">
        <f>[2]自有船应收租金!V998</f>
        <v>#REF!</v>
      </c>
      <c r="G1056" s="20" t="e">
        <f>[2]自有船应收租金!AA998</f>
        <v>#REF!</v>
      </c>
      <c r="H1056" s="20" t="e">
        <f>IF([2]自有船应收租金!AB998="","",[2]自有船应收租金!AB998)</f>
        <v>#REF!</v>
      </c>
      <c r="I1056" s="29" t="e">
        <f>[2]自有船应收租金!Y998</f>
        <v>#REF!</v>
      </c>
    </row>
    <row r="1057" spans="2:9" s="19" customFormat="1" ht="12" customHeight="1">
      <c r="B1057" s="20" t="e">
        <f>[2]自有船应收租金!B999</f>
        <v>#REF!</v>
      </c>
      <c r="C1057" s="20" t="e">
        <f>[2]自有船应收租金!C999</f>
        <v>#REF!</v>
      </c>
      <c r="D1057" s="20" t="e">
        <f>[2]自有船应收租金!F999</f>
        <v>#REF!</v>
      </c>
      <c r="E1057" s="20" t="e">
        <f>[2]自有船应收租金!I999</f>
        <v>#REF!</v>
      </c>
      <c r="F1057" s="34" t="e">
        <f>[2]自有船应收租金!V999</f>
        <v>#REF!</v>
      </c>
      <c r="G1057" s="20" t="e">
        <f>[2]自有船应收租金!AA999</f>
        <v>#REF!</v>
      </c>
      <c r="H1057" s="20" t="e">
        <f>IF([2]自有船应收租金!AB999="","",[2]自有船应收租金!AB999)</f>
        <v>#REF!</v>
      </c>
      <c r="I1057" s="29" t="e">
        <f>[2]自有船应收租金!Y999</f>
        <v>#REF!</v>
      </c>
    </row>
    <row r="1058" spans="2:9" s="19" customFormat="1" ht="12" customHeight="1">
      <c r="B1058" s="20" t="e">
        <f>[2]自有船应收租金!B1000</f>
        <v>#REF!</v>
      </c>
      <c r="C1058" s="20" t="e">
        <f>[2]自有船应收租金!C1000</f>
        <v>#REF!</v>
      </c>
      <c r="D1058" s="20" t="e">
        <f>[2]自有船应收租金!F1000</f>
        <v>#REF!</v>
      </c>
      <c r="E1058" s="20" t="e">
        <f>[2]自有船应收租金!I1000</f>
        <v>#REF!</v>
      </c>
      <c r="F1058" s="34" t="e">
        <f>[2]自有船应收租金!V1000</f>
        <v>#REF!</v>
      </c>
      <c r="G1058" s="20" t="e">
        <f>[2]自有船应收租金!AA1000</f>
        <v>#REF!</v>
      </c>
      <c r="H1058" s="20" t="e">
        <f>IF([2]自有船应收租金!AB1000="","",[2]自有船应收租金!AB1000)</f>
        <v>#REF!</v>
      </c>
      <c r="I1058" s="29" t="e">
        <f>[2]自有船应收租金!Y1000</f>
        <v>#REF!</v>
      </c>
    </row>
    <row r="1059" spans="2:9" s="19" customFormat="1" ht="12" customHeight="1">
      <c r="B1059" s="20" t="e">
        <f>[2]自有船应收租金!B1001</f>
        <v>#REF!</v>
      </c>
      <c r="C1059" s="20" t="e">
        <f>[2]自有船应收租金!C1001</f>
        <v>#REF!</v>
      </c>
      <c r="D1059" s="20" t="e">
        <f>[2]自有船应收租金!F1001</f>
        <v>#REF!</v>
      </c>
      <c r="E1059" s="20" t="e">
        <f>[2]自有船应收租金!I1001</f>
        <v>#REF!</v>
      </c>
      <c r="F1059" s="34" t="e">
        <f>[2]自有船应收租金!V1001</f>
        <v>#REF!</v>
      </c>
      <c r="G1059" s="20" t="e">
        <f>[2]自有船应收租金!AA1001</f>
        <v>#REF!</v>
      </c>
      <c r="H1059" s="20" t="e">
        <f>IF([2]自有船应收租金!AB1001="","",[2]自有船应收租金!AB1001)</f>
        <v>#REF!</v>
      </c>
      <c r="I1059" s="29" t="e">
        <f>[2]自有船应收租金!Y1001</f>
        <v>#REF!</v>
      </c>
    </row>
    <row r="1060" spans="2:9" s="19" customFormat="1" ht="12" customHeight="1">
      <c r="B1060" s="20" t="e">
        <f>[2]自有船应收租金!B1002</f>
        <v>#REF!</v>
      </c>
      <c r="C1060" s="20" t="e">
        <f>[2]自有船应收租金!C1002</f>
        <v>#REF!</v>
      </c>
      <c r="D1060" s="20" t="e">
        <f>[2]自有船应收租金!F1002</f>
        <v>#REF!</v>
      </c>
      <c r="E1060" s="20" t="e">
        <f>[2]自有船应收租金!I1002</f>
        <v>#REF!</v>
      </c>
      <c r="F1060" s="34" t="e">
        <f>[2]自有船应收租金!V1002</f>
        <v>#REF!</v>
      </c>
      <c r="G1060" s="20" t="e">
        <f>[2]自有船应收租金!AA1002</f>
        <v>#REF!</v>
      </c>
      <c r="H1060" s="20" t="e">
        <f>IF([2]自有船应收租金!AB1002="","",[2]自有船应收租金!AB1002)</f>
        <v>#REF!</v>
      </c>
      <c r="I1060" s="29" t="e">
        <f>[2]自有船应收租金!Y1002</f>
        <v>#REF!</v>
      </c>
    </row>
    <row r="1061" spans="2:9" s="19" customFormat="1" ht="12" customHeight="1">
      <c r="B1061" s="20" t="e">
        <f>[2]自有船应收租金!B1003</f>
        <v>#REF!</v>
      </c>
      <c r="C1061" s="20" t="e">
        <f>[2]自有船应收租金!C1003</f>
        <v>#REF!</v>
      </c>
      <c r="D1061" s="20" t="e">
        <f>[2]自有船应收租金!F1003</f>
        <v>#REF!</v>
      </c>
      <c r="E1061" s="20" t="e">
        <f>[2]自有船应收租金!I1003</f>
        <v>#REF!</v>
      </c>
      <c r="F1061" s="34" t="e">
        <f>[2]自有船应收租金!V1003</f>
        <v>#REF!</v>
      </c>
      <c r="G1061" s="20" t="e">
        <f>[2]自有船应收租金!AA1003</f>
        <v>#REF!</v>
      </c>
      <c r="H1061" s="20" t="e">
        <f>IF([2]自有船应收租金!AB1003="","",[2]自有船应收租金!AB1003)</f>
        <v>#REF!</v>
      </c>
      <c r="I1061" s="29" t="e">
        <f>[2]自有船应收租金!Y1003</f>
        <v>#REF!</v>
      </c>
    </row>
    <row r="1062" spans="2:9" s="19" customFormat="1" ht="12" customHeight="1">
      <c r="B1062" s="20" t="e">
        <f>[2]自有船应收租金!B1004</f>
        <v>#REF!</v>
      </c>
      <c r="C1062" s="20" t="e">
        <f>[2]自有船应收租金!C1004</f>
        <v>#REF!</v>
      </c>
      <c r="D1062" s="20" t="e">
        <f>[2]自有船应收租金!F1004</f>
        <v>#REF!</v>
      </c>
      <c r="E1062" s="20" t="e">
        <f>[2]自有船应收租金!I1004</f>
        <v>#REF!</v>
      </c>
      <c r="F1062" s="34" t="e">
        <f>[2]自有船应收租金!V1004</f>
        <v>#REF!</v>
      </c>
      <c r="G1062" s="20" t="e">
        <f>[2]自有船应收租金!AA1004</f>
        <v>#REF!</v>
      </c>
      <c r="H1062" s="20" t="e">
        <f>IF([2]自有船应收租金!AB1004="","",[2]自有船应收租金!AB1004)</f>
        <v>#REF!</v>
      </c>
      <c r="I1062" s="29" t="e">
        <f>[2]自有船应收租金!Y1004</f>
        <v>#REF!</v>
      </c>
    </row>
    <row r="1063" spans="2:9" s="19" customFormat="1" ht="12" customHeight="1">
      <c r="B1063" s="20" t="e">
        <f>[2]自有船应收租金!B1005</f>
        <v>#REF!</v>
      </c>
      <c r="C1063" s="20" t="e">
        <f>[2]自有船应收租金!C1005</f>
        <v>#REF!</v>
      </c>
      <c r="D1063" s="20" t="e">
        <f>[2]自有船应收租金!F1005</f>
        <v>#REF!</v>
      </c>
      <c r="E1063" s="20" t="e">
        <f>[2]自有船应收租金!I1005</f>
        <v>#REF!</v>
      </c>
      <c r="F1063" s="34" t="e">
        <f>[2]自有船应收租金!V1005</f>
        <v>#REF!</v>
      </c>
      <c r="G1063" s="20" t="e">
        <f>[2]自有船应收租金!AA1005</f>
        <v>#REF!</v>
      </c>
      <c r="H1063" s="20" t="e">
        <f>IF([2]自有船应收租金!AB1005="","",[2]自有船应收租金!AB1005)</f>
        <v>#REF!</v>
      </c>
      <c r="I1063" s="29" t="e">
        <f>[2]自有船应收租金!Y1005</f>
        <v>#REF!</v>
      </c>
    </row>
    <row r="1064" spans="2:9" s="19" customFormat="1" ht="12" customHeight="1">
      <c r="B1064" s="20" t="e">
        <f>[2]自有船应收租金!B1006</f>
        <v>#REF!</v>
      </c>
      <c r="C1064" s="20" t="e">
        <f>[2]自有船应收租金!C1006</f>
        <v>#REF!</v>
      </c>
      <c r="D1064" s="20" t="e">
        <f>[2]自有船应收租金!F1006</f>
        <v>#REF!</v>
      </c>
      <c r="E1064" s="20" t="e">
        <f>[2]自有船应收租金!I1006</f>
        <v>#REF!</v>
      </c>
      <c r="F1064" s="34" t="e">
        <f>[2]自有船应收租金!V1006</f>
        <v>#REF!</v>
      </c>
      <c r="G1064" s="20" t="e">
        <f>[2]自有船应收租金!AA1006</f>
        <v>#REF!</v>
      </c>
      <c r="H1064" s="20" t="e">
        <f>IF([2]自有船应收租金!AB1006="","",[2]自有船应收租金!AB1006)</f>
        <v>#REF!</v>
      </c>
      <c r="I1064" s="29" t="e">
        <f>[2]自有船应收租金!Y1006</f>
        <v>#REF!</v>
      </c>
    </row>
    <row r="1065" spans="2:9" s="19" customFormat="1" ht="12" customHeight="1">
      <c r="B1065" s="20" t="e">
        <f>[2]自有船应收租金!B1007</f>
        <v>#REF!</v>
      </c>
      <c r="C1065" s="20" t="e">
        <f>[2]自有船应收租金!C1007</f>
        <v>#REF!</v>
      </c>
      <c r="D1065" s="20" t="e">
        <f>[2]自有船应收租金!F1007</f>
        <v>#REF!</v>
      </c>
      <c r="E1065" s="20" t="e">
        <f>[2]自有船应收租金!I1007</f>
        <v>#REF!</v>
      </c>
      <c r="F1065" s="34" t="e">
        <f>[2]自有船应收租金!V1007</f>
        <v>#REF!</v>
      </c>
      <c r="G1065" s="20" t="e">
        <f>[2]自有船应收租金!AA1007</f>
        <v>#REF!</v>
      </c>
      <c r="H1065" s="20" t="e">
        <f>IF([2]自有船应收租金!AB1007="","",[2]自有船应收租金!AB1007)</f>
        <v>#REF!</v>
      </c>
      <c r="I1065" s="29" t="e">
        <f>[2]自有船应收租金!Y1007</f>
        <v>#REF!</v>
      </c>
    </row>
    <row r="1066" spans="2:9" s="19" customFormat="1" ht="12" customHeight="1">
      <c r="B1066" s="20" t="e">
        <f>[2]自有船应收租金!B1008</f>
        <v>#REF!</v>
      </c>
      <c r="C1066" s="20" t="e">
        <f>[2]自有船应收租金!C1008</f>
        <v>#REF!</v>
      </c>
      <c r="D1066" s="20" t="e">
        <f>[2]自有船应收租金!F1008</f>
        <v>#REF!</v>
      </c>
      <c r="E1066" s="20" t="e">
        <f>[2]自有船应收租金!I1008</f>
        <v>#REF!</v>
      </c>
      <c r="F1066" s="34" t="e">
        <f>[2]自有船应收租金!V1008</f>
        <v>#REF!</v>
      </c>
      <c r="G1066" s="20" t="e">
        <f>[2]自有船应收租金!AA1008</f>
        <v>#REF!</v>
      </c>
      <c r="H1066" s="20" t="e">
        <f>IF([2]自有船应收租金!AB1008="","",[2]自有船应收租金!AB1008)</f>
        <v>#REF!</v>
      </c>
      <c r="I1066" s="29" t="e">
        <f>[2]自有船应收租金!Y1008</f>
        <v>#REF!</v>
      </c>
    </row>
    <row r="1067" spans="2:9" s="19" customFormat="1" ht="12" customHeight="1">
      <c r="B1067" s="20" t="e">
        <f>[2]自有船应收租金!B1009</f>
        <v>#REF!</v>
      </c>
      <c r="C1067" s="20" t="e">
        <f>[2]自有船应收租金!C1009</f>
        <v>#REF!</v>
      </c>
      <c r="D1067" s="20" t="e">
        <f>[2]自有船应收租金!F1009</f>
        <v>#REF!</v>
      </c>
      <c r="E1067" s="20" t="e">
        <f>[2]自有船应收租金!I1009</f>
        <v>#REF!</v>
      </c>
      <c r="F1067" s="34" t="e">
        <f>[2]自有船应收租金!V1009</f>
        <v>#REF!</v>
      </c>
      <c r="G1067" s="20" t="e">
        <f>[2]自有船应收租金!AA1009</f>
        <v>#REF!</v>
      </c>
      <c r="H1067" s="20" t="e">
        <f>IF([2]自有船应收租金!AB1009="","",[2]自有船应收租金!AB1009)</f>
        <v>#REF!</v>
      </c>
      <c r="I1067" s="29" t="e">
        <f>[2]自有船应收租金!Y1009</f>
        <v>#REF!</v>
      </c>
    </row>
    <row r="1068" spans="2:9" s="19" customFormat="1" ht="12" customHeight="1">
      <c r="B1068" s="20" t="e">
        <f>[2]自有船应收租金!B1010</f>
        <v>#REF!</v>
      </c>
      <c r="C1068" s="20" t="e">
        <f>[2]自有船应收租金!C1010</f>
        <v>#REF!</v>
      </c>
      <c r="D1068" s="20" t="e">
        <f>[2]自有船应收租金!F1010</f>
        <v>#REF!</v>
      </c>
      <c r="E1068" s="20" t="e">
        <f>[2]自有船应收租金!I1010</f>
        <v>#REF!</v>
      </c>
      <c r="F1068" s="34" t="e">
        <f>[2]自有船应收租金!V1010</f>
        <v>#REF!</v>
      </c>
      <c r="G1068" s="20" t="e">
        <f>[2]自有船应收租金!AA1010</f>
        <v>#REF!</v>
      </c>
      <c r="H1068" s="20" t="e">
        <f>IF([2]自有船应收租金!AB1010="","",[2]自有船应收租金!AB1010)</f>
        <v>#REF!</v>
      </c>
      <c r="I1068" s="29" t="e">
        <f>[2]自有船应收租金!Y1010</f>
        <v>#REF!</v>
      </c>
    </row>
    <row r="1069" spans="2:9" s="19" customFormat="1" ht="12" customHeight="1">
      <c r="B1069" s="20" t="e">
        <f>[2]自有船应收租金!B1011</f>
        <v>#REF!</v>
      </c>
      <c r="C1069" s="20" t="e">
        <f>[2]自有船应收租金!C1011</f>
        <v>#REF!</v>
      </c>
      <c r="D1069" s="20" t="e">
        <f>[2]自有船应收租金!F1011</f>
        <v>#REF!</v>
      </c>
      <c r="E1069" s="20" t="e">
        <f>[2]自有船应收租金!I1011</f>
        <v>#REF!</v>
      </c>
      <c r="F1069" s="34" t="e">
        <f>[2]自有船应收租金!V1011</f>
        <v>#REF!</v>
      </c>
      <c r="G1069" s="20" t="e">
        <f>[2]自有船应收租金!AA1011</f>
        <v>#REF!</v>
      </c>
      <c r="H1069" s="20" t="e">
        <f>IF([2]自有船应收租金!AB1011="","",[2]自有船应收租金!AB1011)</f>
        <v>#REF!</v>
      </c>
      <c r="I1069" s="29" t="e">
        <f>[2]自有船应收租金!Y1011</f>
        <v>#REF!</v>
      </c>
    </row>
    <row r="1070" spans="2:9" s="19" customFormat="1" ht="12" customHeight="1">
      <c r="B1070" s="20" t="e">
        <f>[2]自有船应收租金!B1012</f>
        <v>#REF!</v>
      </c>
      <c r="C1070" s="20" t="e">
        <f>[2]自有船应收租金!C1012</f>
        <v>#REF!</v>
      </c>
      <c r="D1070" s="20" t="e">
        <f>[2]自有船应收租金!F1012</f>
        <v>#REF!</v>
      </c>
      <c r="E1070" s="20" t="e">
        <f>[2]自有船应收租金!I1012</f>
        <v>#REF!</v>
      </c>
      <c r="F1070" s="34" t="e">
        <f>[2]自有船应收租金!V1012</f>
        <v>#REF!</v>
      </c>
      <c r="G1070" s="20" t="e">
        <f>[2]自有船应收租金!AA1012</f>
        <v>#REF!</v>
      </c>
      <c r="H1070" s="20" t="e">
        <f>IF([2]自有船应收租金!AB1012="","",[2]自有船应收租金!AB1012)</f>
        <v>#REF!</v>
      </c>
      <c r="I1070" s="29" t="e">
        <f>[2]自有船应收租金!Y1012</f>
        <v>#REF!</v>
      </c>
    </row>
    <row r="1071" spans="2:9" s="19" customFormat="1" ht="12" customHeight="1">
      <c r="B1071" s="20" t="e">
        <f>[2]自有船应收租金!B1013</f>
        <v>#REF!</v>
      </c>
      <c r="C1071" s="20" t="e">
        <f>[2]自有船应收租金!C1013</f>
        <v>#REF!</v>
      </c>
      <c r="D1071" s="20" t="e">
        <f>[2]自有船应收租金!F1013</f>
        <v>#REF!</v>
      </c>
      <c r="E1071" s="20" t="e">
        <f>[2]自有船应收租金!I1013</f>
        <v>#REF!</v>
      </c>
      <c r="F1071" s="34" t="e">
        <f>[2]自有船应收租金!V1013</f>
        <v>#REF!</v>
      </c>
      <c r="G1071" s="20" t="e">
        <f>[2]自有船应收租金!AA1013</f>
        <v>#REF!</v>
      </c>
      <c r="H1071" s="20" t="e">
        <f>IF([2]自有船应收租金!AB1013="","",[2]自有船应收租金!AB1013)</f>
        <v>#REF!</v>
      </c>
      <c r="I1071" s="29" t="e">
        <f>[2]自有船应收租金!Y1013</f>
        <v>#REF!</v>
      </c>
    </row>
    <row r="1072" spans="2:9" s="19" customFormat="1" ht="12" customHeight="1">
      <c r="B1072" s="20" t="e">
        <f>[2]自有船应收租金!B1014</f>
        <v>#REF!</v>
      </c>
      <c r="C1072" s="20" t="e">
        <f>[2]自有船应收租金!C1014</f>
        <v>#REF!</v>
      </c>
      <c r="D1072" s="20" t="e">
        <f>[2]自有船应收租金!F1014</f>
        <v>#REF!</v>
      </c>
      <c r="E1072" s="20" t="e">
        <f>[2]自有船应收租金!I1014</f>
        <v>#REF!</v>
      </c>
      <c r="F1072" s="34" t="e">
        <f>[2]自有船应收租金!V1014</f>
        <v>#REF!</v>
      </c>
      <c r="G1072" s="20" t="e">
        <f>[2]自有船应收租金!AA1014</f>
        <v>#REF!</v>
      </c>
      <c r="H1072" s="20" t="e">
        <f>IF([2]自有船应收租金!AB1014="","",[2]自有船应收租金!AB1014)</f>
        <v>#REF!</v>
      </c>
      <c r="I1072" s="29" t="e">
        <f>[2]自有船应收租金!Y1014</f>
        <v>#REF!</v>
      </c>
    </row>
    <row r="1073" spans="2:9" s="19" customFormat="1" ht="12" customHeight="1">
      <c r="B1073" s="20" t="e">
        <f>[2]自有船应收租金!B1015</f>
        <v>#REF!</v>
      </c>
      <c r="C1073" s="20" t="e">
        <f>[2]自有船应收租金!C1015</f>
        <v>#REF!</v>
      </c>
      <c r="D1073" s="20" t="e">
        <f>[2]自有船应收租金!F1015</f>
        <v>#REF!</v>
      </c>
      <c r="E1073" s="20" t="e">
        <f>[2]自有船应收租金!I1015</f>
        <v>#REF!</v>
      </c>
      <c r="F1073" s="34" t="e">
        <f>[2]自有船应收租金!V1015</f>
        <v>#REF!</v>
      </c>
      <c r="G1073" s="20" t="e">
        <f>[2]自有船应收租金!AA1015</f>
        <v>#REF!</v>
      </c>
      <c r="H1073" s="20" t="e">
        <f>IF([2]自有船应收租金!AB1015="","",[2]自有船应收租金!AB1015)</f>
        <v>#REF!</v>
      </c>
      <c r="I1073" s="29" t="e">
        <f>[2]自有船应收租金!Y1015</f>
        <v>#REF!</v>
      </c>
    </row>
    <row r="1074" spans="2:9" s="19" customFormat="1" ht="12" customHeight="1">
      <c r="B1074" s="20" t="e">
        <f>[2]自有船应收租金!B1016</f>
        <v>#REF!</v>
      </c>
      <c r="C1074" s="20" t="e">
        <f>[2]自有船应收租金!C1016</f>
        <v>#REF!</v>
      </c>
      <c r="D1074" s="20" t="e">
        <f>[2]自有船应收租金!F1016</f>
        <v>#REF!</v>
      </c>
      <c r="E1074" s="20" t="e">
        <f>[2]自有船应收租金!I1016</f>
        <v>#REF!</v>
      </c>
      <c r="F1074" s="34" t="e">
        <f>[2]自有船应收租金!V1016</f>
        <v>#REF!</v>
      </c>
      <c r="G1074" s="20" t="e">
        <f>[2]自有船应收租金!AA1016</f>
        <v>#REF!</v>
      </c>
      <c r="H1074" s="20" t="e">
        <f>IF([2]自有船应收租金!AB1016="","",[2]自有船应收租金!AB1016)</f>
        <v>#REF!</v>
      </c>
      <c r="I1074" s="29" t="e">
        <f>[2]自有船应收租金!Y1016</f>
        <v>#REF!</v>
      </c>
    </row>
    <row r="1075" spans="2:9" s="19" customFormat="1" ht="12" customHeight="1">
      <c r="B1075" s="20" t="e">
        <f>[2]自有船应收租金!B1017</f>
        <v>#REF!</v>
      </c>
      <c r="C1075" s="20" t="e">
        <f>[2]自有船应收租金!C1017</f>
        <v>#REF!</v>
      </c>
      <c r="D1075" s="20" t="e">
        <f>[2]自有船应收租金!F1017</f>
        <v>#REF!</v>
      </c>
      <c r="E1075" s="20" t="e">
        <f>[2]自有船应收租金!I1017</f>
        <v>#REF!</v>
      </c>
      <c r="F1075" s="34" t="e">
        <f>[2]自有船应收租金!V1017</f>
        <v>#REF!</v>
      </c>
      <c r="G1075" s="20" t="e">
        <f>[2]自有船应收租金!AA1017</f>
        <v>#REF!</v>
      </c>
      <c r="H1075" s="20" t="e">
        <f>IF([2]自有船应收租金!AB1017="","",[2]自有船应收租金!AB1017)</f>
        <v>#REF!</v>
      </c>
      <c r="I1075" s="29" t="e">
        <f>[2]自有船应收租金!Y1017</f>
        <v>#REF!</v>
      </c>
    </row>
    <row r="1076" spans="2:9" s="19" customFormat="1" ht="12" customHeight="1">
      <c r="B1076" s="20" t="e">
        <f>[2]自有船应收租金!B1018</f>
        <v>#REF!</v>
      </c>
      <c r="C1076" s="20" t="e">
        <f>[2]自有船应收租金!C1018</f>
        <v>#REF!</v>
      </c>
      <c r="D1076" s="20" t="e">
        <f>[2]自有船应收租金!F1018</f>
        <v>#REF!</v>
      </c>
      <c r="E1076" s="20" t="e">
        <f>[2]自有船应收租金!I1018</f>
        <v>#REF!</v>
      </c>
      <c r="F1076" s="34" t="e">
        <f>[2]自有船应收租金!V1018</f>
        <v>#REF!</v>
      </c>
      <c r="G1076" s="20" t="e">
        <f>[2]自有船应收租金!AA1018</f>
        <v>#REF!</v>
      </c>
      <c r="H1076" s="20" t="e">
        <f>IF([2]自有船应收租金!AB1018="","",[2]自有船应收租金!AB1018)</f>
        <v>#REF!</v>
      </c>
      <c r="I1076" s="29" t="e">
        <f>[2]自有船应收租金!Y1018</f>
        <v>#REF!</v>
      </c>
    </row>
    <row r="1077" spans="2:9" s="19" customFormat="1" ht="12" customHeight="1">
      <c r="B1077" s="20" t="e">
        <f>[2]自有船应收租金!B1019</f>
        <v>#REF!</v>
      </c>
      <c r="C1077" s="20" t="e">
        <f>[2]自有船应收租金!C1019</f>
        <v>#REF!</v>
      </c>
      <c r="D1077" s="20" t="e">
        <f>[2]自有船应收租金!F1019</f>
        <v>#REF!</v>
      </c>
      <c r="E1077" s="20" t="e">
        <f>[2]自有船应收租金!I1019</f>
        <v>#REF!</v>
      </c>
      <c r="F1077" s="34" t="e">
        <f>[2]自有船应收租金!V1019</f>
        <v>#REF!</v>
      </c>
      <c r="G1077" s="20" t="e">
        <f>[2]自有船应收租金!AA1019</f>
        <v>#REF!</v>
      </c>
      <c r="H1077" s="20" t="e">
        <f>IF([2]自有船应收租金!AB1019="","",[2]自有船应收租金!AB1019)</f>
        <v>#REF!</v>
      </c>
      <c r="I1077" s="29" t="e">
        <f>[2]自有船应收租金!Y1019</f>
        <v>#REF!</v>
      </c>
    </row>
    <row r="1078" spans="2:9" s="19" customFormat="1" ht="12" customHeight="1">
      <c r="B1078" s="20" t="e">
        <f>[2]自有船应收租金!B1020</f>
        <v>#REF!</v>
      </c>
      <c r="C1078" s="20" t="e">
        <f>[2]自有船应收租金!C1020</f>
        <v>#REF!</v>
      </c>
      <c r="D1078" s="20" t="e">
        <f>[2]自有船应收租金!F1020</f>
        <v>#REF!</v>
      </c>
      <c r="E1078" s="20" t="e">
        <f>[2]自有船应收租金!I1020</f>
        <v>#REF!</v>
      </c>
      <c r="F1078" s="34" t="e">
        <f>[2]自有船应收租金!V1020</f>
        <v>#REF!</v>
      </c>
      <c r="G1078" s="20" t="e">
        <f>[2]自有船应收租金!AA1020</f>
        <v>#REF!</v>
      </c>
      <c r="H1078" s="20" t="e">
        <f>IF([2]自有船应收租金!AB1020="","",[2]自有船应收租金!AB1020)</f>
        <v>#REF!</v>
      </c>
      <c r="I1078" s="29" t="e">
        <f>[2]自有船应收租金!Y1020</f>
        <v>#REF!</v>
      </c>
    </row>
    <row r="1079" spans="2:9" s="19" customFormat="1" ht="12" customHeight="1">
      <c r="B1079" s="20" t="e">
        <f>[2]自有船应收租金!B1021</f>
        <v>#REF!</v>
      </c>
      <c r="C1079" s="20" t="e">
        <f>[2]自有船应收租金!C1021</f>
        <v>#REF!</v>
      </c>
      <c r="D1079" s="20" t="e">
        <f>[2]自有船应收租金!F1021</f>
        <v>#REF!</v>
      </c>
      <c r="E1079" s="20" t="e">
        <f>[2]自有船应收租金!I1021</f>
        <v>#REF!</v>
      </c>
      <c r="F1079" s="34" t="e">
        <f>[2]自有船应收租金!V1021</f>
        <v>#REF!</v>
      </c>
      <c r="G1079" s="20" t="e">
        <f>[2]自有船应收租金!AA1021</f>
        <v>#REF!</v>
      </c>
      <c r="H1079" s="20" t="e">
        <f>IF([2]自有船应收租金!AB1021="","",[2]自有船应收租金!AB1021)</f>
        <v>#REF!</v>
      </c>
      <c r="I1079" s="29" t="e">
        <f>[2]自有船应收租金!Y1021</f>
        <v>#REF!</v>
      </c>
    </row>
    <row r="1080" spans="2:9" s="19" customFormat="1" ht="12" customHeight="1">
      <c r="B1080" s="20" t="e">
        <f>[2]自有船应收租金!B1022</f>
        <v>#REF!</v>
      </c>
      <c r="C1080" s="20" t="e">
        <f>[2]自有船应收租金!C1022</f>
        <v>#REF!</v>
      </c>
      <c r="D1080" s="20" t="e">
        <f>[2]自有船应收租金!F1022</f>
        <v>#REF!</v>
      </c>
      <c r="E1080" s="20" t="e">
        <f>[2]自有船应收租金!I1022</f>
        <v>#REF!</v>
      </c>
      <c r="F1080" s="34" t="e">
        <f>[2]自有船应收租金!V1022</f>
        <v>#REF!</v>
      </c>
      <c r="G1080" s="20" t="e">
        <f>[2]自有船应收租金!AA1022</f>
        <v>#REF!</v>
      </c>
      <c r="H1080" s="20" t="e">
        <f>IF([2]自有船应收租金!AB1022="","",[2]自有船应收租金!AB1022)</f>
        <v>#REF!</v>
      </c>
      <c r="I1080" s="29" t="e">
        <f>[2]自有船应收租金!Y1022</f>
        <v>#REF!</v>
      </c>
    </row>
    <row r="1081" spans="2:9" s="19" customFormat="1" ht="12" customHeight="1">
      <c r="B1081" s="20" t="e">
        <f>[2]自有船应收租金!B1023</f>
        <v>#REF!</v>
      </c>
      <c r="C1081" s="20" t="e">
        <f>[2]自有船应收租金!C1023</f>
        <v>#REF!</v>
      </c>
      <c r="D1081" s="20" t="e">
        <f>[2]自有船应收租金!F1023</f>
        <v>#REF!</v>
      </c>
      <c r="E1081" s="20" t="e">
        <f>[2]自有船应收租金!I1023</f>
        <v>#REF!</v>
      </c>
      <c r="F1081" s="34" t="e">
        <f>[2]自有船应收租金!V1023</f>
        <v>#REF!</v>
      </c>
      <c r="G1081" s="20" t="e">
        <f>[2]自有船应收租金!AA1023</f>
        <v>#REF!</v>
      </c>
      <c r="H1081" s="20" t="e">
        <f>IF([2]自有船应收租金!AB1023="","",[2]自有船应收租金!AB1023)</f>
        <v>#REF!</v>
      </c>
      <c r="I1081" s="29" t="e">
        <f>[2]自有船应收租金!Y1023</f>
        <v>#REF!</v>
      </c>
    </row>
    <row r="1082" spans="2:9" s="19" customFormat="1" ht="12" customHeight="1">
      <c r="B1082" s="20" t="e">
        <f>[2]自有船应收租金!B1024</f>
        <v>#REF!</v>
      </c>
      <c r="C1082" s="20" t="e">
        <f>[2]自有船应收租金!C1024</f>
        <v>#REF!</v>
      </c>
      <c r="D1082" s="20" t="e">
        <f>[2]自有船应收租金!F1024</f>
        <v>#REF!</v>
      </c>
      <c r="E1082" s="20" t="e">
        <f>[2]自有船应收租金!I1024</f>
        <v>#REF!</v>
      </c>
      <c r="F1082" s="34" t="e">
        <f>[2]自有船应收租金!V1024</f>
        <v>#REF!</v>
      </c>
      <c r="G1082" s="20" t="e">
        <f>[2]自有船应收租金!AA1024</f>
        <v>#REF!</v>
      </c>
      <c r="H1082" s="20" t="e">
        <f>IF([2]自有船应收租金!AB1024="","",[2]自有船应收租金!AB1024)</f>
        <v>#REF!</v>
      </c>
      <c r="I1082" s="29" t="e">
        <f>[2]自有船应收租金!Y1024</f>
        <v>#REF!</v>
      </c>
    </row>
    <row r="1083" spans="2:9" s="19" customFormat="1" ht="12" customHeight="1">
      <c r="B1083" s="20" t="e">
        <f>[2]自有船应收租金!B1025</f>
        <v>#REF!</v>
      </c>
      <c r="C1083" s="20" t="e">
        <f>[2]自有船应收租金!C1025</f>
        <v>#REF!</v>
      </c>
      <c r="D1083" s="20" t="e">
        <f>[2]自有船应收租金!F1025</f>
        <v>#REF!</v>
      </c>
      <c r="E1083" s="20" t="e">
        <f>[2]自有船应收租金!I1025</f>
        <v>#REF!</v>
      </c>
      <c r="F1083" s="34" t="e">
        <f>[2]自有船应收租金!V1025</f>
        <v>#REF!</v>
      </c>
      <c r="G1083" s="20" t="e">
        <f>[2]自有船应收租金!AA1025</f>
        <v>#REF!</v>
      </c>
      <c r="H1083" s="20" t="e">
        <f>IF([2]自有船应收租金!AB1025="","",[2]自有船应收租金!AB1025)</f>
        <v>#REF!</v>
      </c>
      <c r="I1083" s="29" t="e">
        <f>[2]自有船应收租金!Y1025</f>
        <v>#REF!</v>
      </c>
    </row>
    <row r="1084" spans="2:9" s="19" customFormat="1" ht="12" customHeight="1">
      <c r="B1084" s="20" t="e">
        <f>[2]自有船应收租金!B1026</f>
        <v>#REF!</v>
      </c>
      <c r="C1084" s="20" t="e">
        <f>[2]自有船应收租金!C1026</f>
        <v>#REF!</v>
      </c>
      <c r="D1084" s="20" t="e">
        <f>[2]自有船应收租金!F1026</f>
        <v>#REF!</v>
      </c>
      <c r="E1084" s="20" t="e">
        <f>[2]自有船应收租金!I1026</f>
        <v>#REF!</v>
      </c>
      <c r="F1084" s="34" t="e">
        <f>[2]自有船应收租金!V1026</f>
        <v>#REF!</v>
      </c>
      <c r="G1084" s="20" t="e">
        <f>[2]自有船应收租金!AA1026</f>
        <v>#REF!</v>
      </c>
      <c r="H1084" s="20" t="e">
        <f>IF([2]自有船应收租金!AB1026="","",[2]自有船应收租金!AB1026)</f>
        <v>#REF!</v>
      </c>
      <c r="I1084" s="29" t="e">
        <f>[2]自有船应收租金!Y1026</f>
        <v>#REF!</v>
      </c>
    </row>
    <row r="1085" spans="2:9" s="19" customFormat="1" ht="12" customHeight="1">
      <c r="B1085" s="20" t="e">
        <f>[2]自有船应收租金!B1027</f>
        <v>#REF!</v>
      </c>
      <c r="C1085" s="20" t="e">
        <f>[2]自有船应收租金!C1027</f>
        <v>#REF!</v>
      </c>
      <c r="D1085" s="20" t="e">
        <f>[2]自有船应收租金!F1027</f>
        <v>#REF!</v>
      </c>
      <c r="E1085" s="20" t="e">
        <f>[2]自有船应收租金!I1027</f>
        <v>#REF!</v>
      </c>
      <c r="F1085" s="34" t="e">
        <f>[2]自有船应收租金!V1027</f>
        <v>#REF!</v>
      </c>
      <c r="G1085" s="20" t="e">
        <f>[2]自有船应收租金!AA1027</f>
        <v>#REF!</v>
      </c>
      <c r="H1085" s="20" t="e">
        <f>IF([2]自有船应收租金!AB1027="","",[2]自有船应收租金!AB1027)</f>
        <v>#REF!</v>
      </c>
      <c r="I1085" s="29" t="e">
        <f>[2]自有船应收租金!Y1027</f>
        <v>#REF!</v>
      </c>
    </row>
    <row r="1086" spans="2:9" s="19" customFormat="1" ht="12" customHeight="1">
      <c r="B1086" s="20" t="e">
        <f>[2]自有船应收租金!B1028</f>
        <v>#REF!</v>
      </c>
      <c r="C1086" s="20" t="e">
        <f>[2]自有船应收租金!C1028</f>
        <v>#REF!</v>
      </c>
      <c r="D1086" s="20" t="e">
        <f>[2]自有船应收租金!F1028</f>
        <v>#REF!</v>
      </c>
      <c r="E1086" s="20" t="e">
        <f>[2]自有船应收租金!I1028</f>
        <v>#REF!</v>
      </c>
      <c r="F1086" s="34" t="e">
        <f>[2]自有船应收租金!V1028</f>
        <v>#REF!</v>
      </c>
      <c r="G1086" s="20" t="e">
        <f>[2]自有船应收租金!AA1028</f>
        <v>#REF!</v>
      </c>
      <c r="H1086" s="20" t="e">
        <f>IF([2]自有船应收租金!AB1028="","",[2]自有船应收租金!AB1028)</f>
        <v>#REF!</v>
      </c>
      <c r="I1086" s="29" t="e">
        <f>[2]自有船应收租金!Y1028</f>
        <v>#REF!</v>
      </c>
    </row>
    <row r="1087" spans="2:9" s="19" customFormat="1" ht="12" customHeight="1">
      <c r="B1087" s="20" t="e">
        <f>[2]自有船应收租金!B1029</f>
        <v>#REF!</v>
      </c>
      <c r="C1087" s="20" t="e">
        <f>[2]自有船应收租金!C1029</f>
        <v>#REF!</v>
      </c>
      <c r="D1087" s="20" t="e">
        <f>[2]自有船应收租金!F1029</f>
        <v>#REF!</v>
      </c>
      <c r="E1087" s="20" t="e">
        <f>[2]自有船应收租金!I1029</f>
        <v>#REF!</v>
      </c>
      <c r="F1087" s="34" t="e">
        <f>[2]自有船应收租金!V1029</f>
        <v>#REF!</v>
      </c>
      <c r="G1087" s="20" t="e">
        <f>[2]自有船应收租金!AA1029</f>
        <v>#REF!</v>
      </c>
      <c r="H1087" s="20" t="e">
        <f>IF([2]自有船应收租金!AB1029="","",[2]自有船应收租金!AB1029)</f>
        <v>#REF!</v>
      </c>
      <c r="I1087" s="29" t="e">
        <f>[2]自有船应收租金!Y1029</f>
        <v>#REF!</v>
      </c>
    </row>
    <row r="1088" spans="2:9" s="19" customFormat="1" ht="12" customHeight="1">
      <c r="B1088" s="20" t="e">
        <f>[2]自有船应收租金!B1030</f>
        <v>#REF!</v>
      </c>
      <c r="C1088" s="20" t="e">
        <f>[2]自有船应收租金!C1030</f>
        <v>#REF!</v>
      </c>
      <c r="D1088" s="20" t="e">
        <f>[2]自有船应收租金!F1030</f>
        <v>#REF!</v>
      </c>
      <c r="E1088" s="20" t="e">
        <f>[2]自有船应收租金!I1030</f>
        <v>#REF!</v>
      </c>
      <c r="F1088" s="34" t="e">
        <f>[2]自有船应收租金!V1030</f>
        <v>#REF!</v>
      </c>
      <c r="G1088" s="20" t="e">
        <f>[2]自有船应收租金!AA1030</f>
        <v>#REF!</v>
      </c>
      <c r="H1088" s="20" t="e">
        <f>IF([2]自有船应收租金!AB1030="","",[2]自有船应收租金!AB1030)</f>
        <v>#REF!</v>
      </c>
      <c r="I1088" s="29" t="e">
        <f>[2]自有船应收租金!Y1030</f>
        <v>#REF!</v>
      </c>
    </row>
    <row r="1089" spans="2:9" s="19" customFormat="1" ht="12" customHeight="1">
      <c r="B1089" s="20" t="e">
        <f>[2]自有船应收租金!B1031</f>
        <v>#REF!</v>
      </c>
      <c r="C1089" s="20" t="e">
        <f>[2]自有船应收租金!C1031</f>
        <v>#REF!</v>
      </c>
      <c r="D1089" s="20" t="e">
        <f>[2]自有船应收租金!F1031</f>
        <v>#REF!</v>
      </c>
      <c r="E1089" s="20" t="e">
        <f>[2]自有船应收租金!I1031</f>
        <v>#REF!</v>
      </c>
      <c r="F1089" s="34" t="e">
        <f>[2]自有船应收租金!V1031</f>
        <v>#REF!</v>
      </c>
      <c r="G1089" s="20" t="e">
        <f>[2]自有船应收租金!AA1031</f>
        <v>#REF!</v>
      </c>
      <c r="H1089" s="20" t="e">
        <f>IF([2]自有船应收租金!AB1031="","",[2]自有船应收租金!AB1031)</f>
        <v>#REF!</v>
      </c>
      <c r="I1089" s="29" t="e">
        <f>[2]自有船应收租金!Y1031</f>
        <v>#REF!</v>
      </c>
    </row>
    <row r="1090" spans="2:9" s="19" customFormat="1" ht="12" customHeight="1">
      <c r="B1090" s="20" t="e">
        <f>[2]自有船应收租金!B1032</f>
        <v>#REF!</v>
      </c>
      <c r="C1090" s="20" t="e">
        <f>[2]自有船应收租金!C1032</f>
        <v>#REF!</v>
      </c>
      <c r="D1090" s="20" t="e">
        <f>[2]自有船应收租金!F1032</f>
        <v>#REF!</v>
      </c>
      <c r="E1090" s="20" t="e">
        <f>[2]自有船应收租金!I1032</f>
        <v>#REF!</v>
      </c>
      <c r="F1090" s="34" t="e">
        <f>[2]自有船应收租金!V1032</f>
        <v>#REF!</v>
      </c>
      <c r="G1090" s="20" t="e">
        <f>[2]自有船应收租金!AA1032</f>
        <v>#REF!</v>
      </c>
      <c r="H1090" s="20" t="e">
        <f>IF([2]自有船应收租金!AB1032="","",[2]自有船应收租金!AB1032)</f>
        <v>#REF!</v>
      </c>
      <c r="I1090" s="29" t="e">
        <f>[2]自有船应收租金!Y1032</f>
        <v>#REF!</v>
      </c>
    </row>
    <row r="1091" spans="2:9" s="19" customFormat="1" ht="12" customHeight="1">
      <c r="B1091" s="20" t="e">
        <f>[2]自有船应收租金!B1033</f>
        <v>#REF!</v>
      </c>
      <c r="C1091" s="20" t="e">
        <f>[2]自有船应收租金!C1033</f>
        <v>#REF!</v>
      </c>
      <c r="D1091" s="20" t="e">
        <f>[2]自有船应收租金!F1033</f>
        <v>#REF!</v>
      </c>
      <c r="E1091" s="20" t="e">
        <f>[2]自有船应收租金!I1033</f>
        <v>#REF!</v>
      </c>
      <c r="F1091" s="34" t="e">
        <f>[2]自有船应收租金!V1033</f>
        <v>#REF!</v>
      </c>
      <c r="G1091" s="20" t="e">
        <f>[2]自有船应收租金!AA1033</f>
        <v>#REF!</v>
      </c>
      <c r="H1091" s="20" t="e">
        <f>IF([2]自有船应收租金!AB1033="","",[2]自有船应收租金!AB1033)</f>
        <v>#REF!</v>
      </c>
      <c r="I1091" s="29" t="e">
        <f>[2]自有船应收租金!Y1033</f>
        <v>#REF!</v>
      </c>
    </row>
    <row r="1092" spans="2:9" s="19" customFormat="1" ht="12" customHeight="1">
      <c r="B1092" s="20" t="e">
        <f>[2]自有船应收租金!B1034</f>
        <v>#REF!</v>
      </c>
      <c r="C1092" s="20" t="e">
        <f>[2]自有船应收租金!C1034</f>
        <v>#REF!</v>
      </c>
      <c r="D1092" s="20" t="e">
        <f>[2]自有船应收租金!F1034</f>
        <v>#REF!</v>
      </c>
      <c r="E1092" s="20" t="e">
        <f>[2]自有船应收租金!I1034</f>
        <v>#REF!</v>
      </c>
      <c r="F1092" s="34" t="e">
        <f>[2]自有船应收租金!V1034</f>
        <v>#REF!</v>
      </c>
      <c r="G1092" s="20" t="e">
        <f>[2]自有船应收租金!AA1034</f>
        <v>#REF!</v>
      </c>
      <c r="H1092" s="20" t="e">
        <f>IF([2]自有船应收租金!AB1034="","",[2]自有船应收租金!AB1034)</f>
        <v>#REF!</v>
      </c>
      <c r="I1092" s="29" t="e">
        <f>[2]自有船应收租金!Y1034</f>
        <v>#REF!</v>
      </c>
    </row>
    <row r="1093" spans="2:9" s="19" customFormat="1" ht="12" customHeight="1">
      <c r="B1093" s="20" t="e">
        <f>[2]自有船应收租金!B1035</f>
        <v>#REF!</v>
      </c>
      <c r="C1093" s="20" t="e">
        <f>[2]自有船应收租金!C1035</f>
        <v>#REF!</v>
      </c>
      <c r="D1093" s="20" t="e">
        <f>[2]自有船应收租金!F1035</f>
        <v>#REF!</v>
      </c>
      <c r="E1093" s="20" t="e">
        <f>[2]自有船应收租金!I1035</f>
        <v>#REF!</v>
      </c>
      <c r="F1093" s="34" t="e">
        <f>[2]自有船应收租金!V1035</f>
        <v>#REF!</v>
      </c>
      <c r="G1093" s="20" t="e">
        <f>[2]自有船应收租金!AA1035</f>
        <v>#REF!</v>
      </c>
      <c r="H1093" s="20" t="e">
        <f>IF([2]自有船应收租金!AB1035="","",[2]自有船应收租金!AB1035)</f>
        <v>#REF!</v>
      </c>
      <c r="I1093" s="29" t="e">
        <f>[2]自有船应收租金!Y1035</f>
        <v>#REF!</v>
      </c>
    </row>
    <row r="1094" spans="2:9" s="19" customFormat="1" ht="12" customHeight="1">
      <c r="B1094" s="20" t="e">
        <f>[2]自有船应收租金!B1036</f>
        <v>#REF!</v>
      </c>
      <c r="C1094" s="20" t="e">
        <f>[2]自有船应收租金!C1036</f>
        <v>#REF!</v>
      </c>
      <c r="D1094" s="20" t="e">
        <f>[2]自有船应收租金!F1036</f>
        <v>#REF!</v>
      </c>
      <c r="E1094" s="20" t="e">
        <f>[2]自有船应收租金!I1036</f>
        <v>#REF!</v>
      </c>
      <c r="F1094" s="34" t="e">
        <f>[2]自有船应收租金!V1036</f>
        <v>#REF!</v>
      </c>
      <c r="G1094" s="20" t="e">
        <f>[2]自有船应收租金!AA1036</f>
        <v>#REF!</v>
      </c>
      <c r="H1094" s="20" t="e">
        <f>IF([2]自有船应收租金!AB1036="","",[2]自有船应收租金!AB1036)</f>
        <v>#REF!</v>
      </c>
      <c r="I1094" s="29" t="e">
        <f>[2]自有船应收租金!Y1036</f>
        <v>#REF!</v>
      </c>
    </row>
    <row r="1095" spans="2:9" s="19" customFormat="1" ht="12" customHeight="1">
      <c r="B1095" s="20" t="e">
        <f>[2]自有船应收租金!B1037</f>
        <v>#REF!</v>
      </c>
      <c r="C1095" s="20" t="e">
        <f>[2]自有船应收租金!C1037</f>
        <v>#REF!</v>
      </c>
      <c r="D1095" s="20" t="e">
        <f>[2]自有船应收租金!F1037</f>
        <v>#REF!</v>
      </c>
      <c r="E1095" s="20" t="e">
        <f>[2]自有船应收租金!I1037</f>
        <v>#REF!</v>
      </c>
      <c r="F1095" s="34" t="e">
        <f>[2]自有船应收租金!V1037</f>
        <v>#REF!</v>
      </c>
      <c r="G1095" s="20" t="e">
        <f>[2]自有船应收租金!AA1037</f>
        <v>#REF!</v>
      </c>
      <c r="H1095" s="20" t="e">
        <f>IF([2]自有船应收租金!AB1037="","",[2]自有船应收租金!AB1037)</f>
        <v>#REF!</v>
      </c>
      <c r="I1095" s="29" t="e">
        <f>[2]自有船应收租金!Y1037</f>
        <v>#REF!</v>
      </c>
    </row>
    <row r="1096" spans="2:9" s="19" customFormat="1" ht="12" customHeight="1">
      <c r="B1096" s="20" t="e">
        <f>[2]自有船应收租金!B1038</f>
        <v>#REF!</v>
      </c>
      <c r="C1096" s="20" t="e">
        <f>[2]自有船应收租金!C1038</f>
        <v>#REF!</v>
      </c>
      <c r="D1096" s="20" t="e">
        <f>[2]自有船应收租金!F1038</f>
        <v>#REF!</v>
      </c>
      <c r="E1096" s="20" t="e">
        <f>[2]自有船应收租金!I1038</f>
        <v>#REF!</v>
      </c>
      <c r="F1096" s="34" t="e">
        <f>[2]自有船应收租金!V1038</f>
        <v>#REF!</v>
      </c>
      <c r="G1096" s="20" t="e">
        <f>[2]自有船应收租金!AA1038</f>
        <v>#REF!</v>
      </c>
      <c r="H1096" s="20" t="e">
        <f>IF([2]自有船应收租金!AB1038="","",[2]自有船应收租金!AB1038)</f>
        <v>#REF!</v>
      </c>
      <c r="I1096" s="29" t="e">
        <f>[2]自有船应收租金!Y1038</f>
        <v>#REF!</v>
      </c>
    </row>
    <row r="1097" spans="2:9" s="19" customFormat="1" ht="12" customHeight="1">
      <c r="B1097" s="20" t="e">
        <f>[2]自有船应收租金!B1039</f>
        <v>#REF!</v>
      </c>
      <c r="C1097" s="20" t="e">
        <f>[2]自有船应收租金!C1039</f>
        <v>#REF!</v>
      </c>
      <c r="D1097" s="20" t="e">
        <f>[2]自有船应收租金!F1039</f>
        <v>#REF!</v>
      </c>
      <c r="E1097" s="20" t="e">
        <f>[2]自有船应收租金!I1039</f>
        <v>#REF!</v>
      </c>
      <c r="F1097" s="34" t="e">
        <f>[2]自有船应收租金!V1039</f>
        <v>#REF!</v>
      </c>
      <c r="G1097" s="20" t="e">
        <f>[2]自有船应收租金!AA1039</f>
        <v>#REF!</v>
      </c>
      <c r="H1097" s="20" t="e">
        <f>IF([2]自有船应收租金!AB1039="","",[2]自有船应收租金!AB1039)</f>
        <v>#REF!</v>
      </c>
      <c r="I1097" s="29" t="e">
        <f>[2]自有船应收租金!Y1039</f>
        <v>#REF!</v>
      </c>
    </row>
    <row r="1098" spans="2:9" s="19" customFormat="1" ht="12" customHeight="1">
      <c r="B1098" s="20" t="e">
        <f>[2]自有船应收租金!B1040</f>
        <v>#REF!</v>
      </c>
      <c r="C1098" s="20" t="e">
        <f>[2]自有船应收租金!C1040</f>
        <v>#REF!</v>
      </c>
      <c r="D1098" s="20" t="e">
        <f>[2]自有船应收租金!F1040</f>
        <v>#REF!</v>
      </c>
      <c r="E1098" s="20" t="e">
        <f>[2]自有船应收租金!I1040</f>
        <v>#REF!</v>
      </c>
      <c r="F1098" s="34" t="e">
        <f>[2]自有船应收租金!V1040</f>
        <v>#REF!</v>
      </c>
      <c r="G1098" s="20" t="e">
        <f>[2]自有船应收租金!AA1040</f>
        <v>#REF!</v>
      </c>
      <c r="H1098" s="20" t="e">
        <f>IF([2]自有船应收租金!AB1040="","",[2]自有船应收租金!AB1040)</f>
        <v>#REF!</v>
      </c>
      <c r="I1098" s="29" t="e">
        <f>[2]自有船应收租金!Y1040</f>
        <v>#REF!</v>
      </c>
    </row>
    <row r="1099" spans="2:9" s="19" customFormat="1" ht="12" customHeight="1">
      <c r="B1099" s="20" t="e">
        <f>[2]自有船应收租金!B1041</f>
        <v>#REF!</v>
      </c>
      <c r="C1099" s="20" t="e">
        <f>[2]自有船应收租金!C1041</f>
        <v>#REF!</v>
      </c>
      <c r="D1099" s="20" t="e">
        <f>[2]自有船应收租金!F1041</f>
        <v>#REF!</v>
      </c>
      <c r="E1099" s="20" t="e">
        <f>[2]自有船应收租金!I1041</f>
        <v>#REF!</v>
      </c>
      <c r="F1099" s="34" t="e">
        <f>[2]自有船应收租金!V1041</f>
        <v>#REF!</v>
      </c>
      <c r="G1099" s="20" t="e">
        <f>[2]自有船应收租金!AA1041</f>
        <v>#REF!</v>
      </c>
      <c r="H1099" s="20" t="e">
        <f>IF([2]自有船应收租金!AB1041="","",[2]自有船应收租金!AB1041)</f>
        <v>#REF!</v>
      </c>
      <c r="I1099" s="29" t="e">
        <f>[2]自有船应收租金!Y1041</f>
        <v>#REF!</v>
      </c>
    </row>
    <row r="1100" spans="2:9" s="19" customFormat="1" ht="12" customHeight="1">
      <c r="B1100" s="20" t="e">
        <f>[2]自有船应收租金!B1042</f>
        <v>#REF!</v>
      </c>
      <c r="C1100" s="20" t="e">
        <f>[2]自有船应收租金!C1042</f>
        <v>#REF!</v>
      </c>
      <c r="D1100" s="20" t="e">
        <f>[2]自有船应收租金!F1042</f>
        <v>#REF!</v>
      </c>
      <c r="E1100" s="20" t="e">
        <f>[2]自有船应收租金!I1042</f>
        <v>#REF!</v>
      </c>
      <c r="F1100" s="34" t="e">
        <f>[2]自有船应收租金!V1042</f>
        <v>#REF!</v>
      </c>
      <c r="G1100" s="20" t="e">
        <f>[2]自有船应收租金!AA1042</f>
        <v>#REF!</v>
      </c>
      <c r="H1100" s="20" t="e">
        <f>IF([2]自有船应收租金!AB1042="","",[2]自有船应收租金!AB1042)</f>
        <v>#REF!</v>
      </c>
      <c r="I1100" s="29" t="e">
        <f>[2]自有船应收租金!Y1042</f>
        <v>#REF!</v>
      </c>
    </row>
    <row r="1101" spans="2:9" s="19" customFormat="1" ht="12" customHeight="1">
      <c r="B1101" s="20" t="e">
        <f>[2]自有船应收租金!B1043</f>
        <v>#REF!</v>
      </c>
      <c r="C1101" s="20" t="e">
        <f>[2]自有船应收租金!C1043</f>
        <v>#REF!</v>
      </c>
      <c r="D1101" s="20" t="e">
        <f>[2]自有船应收租金!F1043</f>
        <v>#REF!</v>
      </c>
      <c r="E1101" s="20" t="e">
        <f>[2]自有船应收租金!I1043</f>
        <v>#REF!</v>
      </c>
      <c r="F1101" s="34" t="e">
        <f>[2]自有船应收租金!V1043</f>
        <v>#REF!</v>
      </c>
      <c r="G1101" s="20" t="e">
        <f>[2]自有船应收租金!AA1043</f>
        <v>#REF!</v>
      </c>
      <c r="H1101" s="20" t="e">
        <f>IF([2]自有船应收租金!AB1043="","",[2]自有船应收租金!AB1043)</f>
        <v>#REF!</v>
      </c>
      <c r="I1101" s="29" t="e">
        <f>[2]自有船应收租金!Y1043</f>
        <v>#REF!</v>
      </c>
    </row>
    <row r="1102" spans="2:9" s="19" customFormat="1" ht="12" customHeight="1">
      <c r="B1102" s="20" t="e">
        <f>[2]自有船应收租金!B1044</f>
        <v>#REF!</v>
      </c>
      <c r="C1102" s="20" t="e">
        <f>[2]自有船应收租金!C1044</f>
        <v>#REF!</v>
      </c>
      <c r="D1102" s="20" t="e">
        <f>[2]自有船应收租金!F1044</f>
        <v>#REF!</v>
      </c>
      <c r="E1102" s="20" t="e">
        <f>[2]自有船应收租金!I1044</f>
        <v>#REF!</v>
      </c>
      <c r="F1102" s="34" t="e">
        <f>[2]自有船应收租金!V1044</f>
        <v>#REF!</v>
      </c>
      <c r="G1102" s="20" t="e">
        <f>[2]自有船应收租金!AA1044</f>
        <v>#REF!</v>
      </c>
      <c r="H1102" s="20" t="e">
        <f>IF([2]自有船应收租金!AB1044="","",[2]自有船应收租金!AB1044)</f>
        <v>#REF!</v>
      </c>
      <c r="I1102" s="29" t="e">
        <f>[2]自有船应收租金!Y1044</f>
        <v>#REF!</v>
      </c>
    </row>
    <row r="1103" spans="2:9" s="19" customFormat="1" ht="12" customHeight="1">
      <c r="B1103" s="20" t="e">
        <f>[2]自有船应收租金!B1045</f>
        <v>#REF!</v>
      </c>
      <c r="C1103" s="20" t="e">
        <f>[2]自有船应收租金!C1045</f>
        <v>#REF!</v>
      </c>
      <c r="D1103" s="20" t="e">
        <f>[2]自有船应收租金!F1045</f>
        <v>#REF!</v>
      </c>
      <c r="E1103" s="20" t="e">
        <f>[2]自有船应收租金!I1045</f>
        <v>#REF!</v>
      </c>
      <c r="F1103" s="34" t="e">
        <f>[2]自有船应收租金!V1045</f>
        <v>#REF!</v>
      </c>
      <c r="G1103" s="20" t="e">
        <f>[2]自有船应收租金!AA1045</f>
        <v>#REF!</v>
      </c>
      <c r="H1103" s="20" t="e">
        <f>IF([2]自有船应收租金!AB1045="","",[2]自有船应收租金!AB1045)</f>
        <v>#REF!</v>
      </c>
      <c r="I1103" s="29" t="e">
        <f>[2]自有船应收租金!Y1045</f>
        <v>#REF!</v>
      </c>
    </row>
    <row r="1104" spans="2:9" s="19" customFormat="1" ht="12" customHeight="1">
      <c r="B1104" s="20" t="e">
        <f>[2]自有船应收租金!B1046</f>
        <v>#REF!</v>
      </c>
      <c r="C1104" s="20" t="e">
        <f>[2]自有船应收租金!C1046</f>
        <v>#REF!</v>
      </c>
      <c r="D1104" s="20" t="e">
        <f>[2]自有船应收租金!F1046</f>
        <v>#REF!</v>
      </c>
      <c r="E1104" s="20" t="e">
        <f>[2]自有船应收租金!I1046</f>
        <v>#REF!</v>
      </c>
      <c r="F1104" s="34" t="e">
        <f>[2]自有船应收租金!V1046</f>
        <v>#REF!</v>
      </c>
      <c r="G1104" s="20" t="e">
        <f>[2]自有船应收租金!AA1046</f>
        <v>#REF!</v>
      </c>
      <c r="H1104" s="20" t="e">
        <f>IF([2]自有船应收租金!AB1046="","",[2]自有船应收租金!AB1046)</f>
        <v>#REF!</v>
      </c>
      <c r="I1104" s="29" t="e">
        <f>[2]自有船应收租金!Y1046</f>
        <v>#REF!</v>
      </c>
    </row>
    <row r="1105" spans="2:9" s="19" customFormat="1" ht="12" customHeight="1">
      <c r="B1105" s="20" t="e">
        <f>[2]自有船应收租金!B1047</f>
        <v>#REF!</v>
      </c>
      <c r="C1105" s="20" t="e">
        <f>[2]自有船应收租金!C1047</f>
        <v>#REF!</v>
      </c>
      <c r="D1105" s="20" t="e">
        <f>[2]自有船应收租金!F1047</f>
        <v>#REF!</v>
      </c>
      <c r="E1105" s="20" t="e">
        <f>[2]自有船应收租金!I1047</f>
        <v>#REF!</v>
      </c>
      <c r="F1105" s="34" t="e">
        <f>[2]自有船应收租金!V1047</f>
        <v>#REF!</v>
      </c>
      <c r="G1105" s="20" t="e">
        <f>[2]自有船应收租金!AA1047</f>
        <v>#REF!</v>
      </c>
      <c r="H1105" s="20" t="e">
        <f>IF([2]自有船应收租金!AB1047="","",[2]自有船应收租金!AB1047)</f>
        <v>#REF!</v>
      </c>
      <c r="I1105" s="29" t="e">
        <f>[2]自有船应收租金!Y1047</f>
        <v>#REF!</v>
      </c>
    </row>
    <row r="1106" spans="2:9" s="19" customFormat="1" ht="12" customHeight="1">
      <c r="B1106" s="20" t="e">
        <f>[2]自有船应收租金!B1048</f>
        <v>#REF!</v>
      </c>
      <c r="C1106" s="20" t="e">
        <f>[2]自有船应收租金!C1048</f>
        <v>#REF!</v>
      </c>
      <c r="D1106" s="20" t="e">
        <f>[2]自有船应收租金!F1048</f>
        <v>#REF!</v>
      </c>
      <c r="E1106" s="20" t="e">
        <f>[2]自有船应收租金!I1048</f>
        <v>#REF!</v>
      </c>
      <c r="F1106" s="34" t="e">
        <f>[2]自有船应收租金!V1048</f>
        <v>#REF!</v>
      </c>
      <c r="G1106" s="20" t="e">
        <f>[2]自有船应收租金!AA1048</f>
        <v>#REF!</v>
      </c>
      <c r="H1106" s="20" t="e">
        <f>IF([2]自有船应收租金!AB1048="","",[2]自有船应收租金!AB1048)</f>
        <v>#REF!</v>
      </c>
      <c r="I1106" s="29" t="e">
        <f>[2]自有船应收租金!Y1048</f>
        <v>#REF!</v>
      </c>
    </row>
    <row r="1107" spans="2:9" s="19" customFormat="1" ht="12" customHeight="1">
      <c r="B1107" s="20" t="e">
        <f>[2]自有船应收租金!B1049</f>
        <v>#REF!</v>
      </c>
      <c r="C1107" s="20" t="e">
        <f>[2]自有船应收租金!C1049</f>
        <v>#REF!</v>
      </c>
      <c r="D1107" s="20" t="e">
        <f>[2]自有船应收租金!F1049</f>
        <v>#REF!</v>
      </c>
      <c r="E1107" s="20" t="e">
        <f>[2]自有船应收租金!I1049</f>
        <v>#REF!</v>
      </c>
      <c r="F1107" s="34" t="e">
        <f>[2]自有船应收租金!V1049</f>
        <v>#REF!</v>
      </c>
      <c r="G1107" s="20" t="e">
        <f>[2]自有船应收租金!AA1049</f>
        <v>#REF!</v>
      </c>
      <c r="H1107" s="20" t="e">
        <f>IF([2]自有船应收租金!AB1049="","",[2]自有船应收租金!AB1049)</f>
        <v>#REF!</v>
      </c>
      <c r="I1107" s="29" t="e">
        <f>[2]自有船应收租金!Y1049</f>
        <v>#REF!</v>
      </c>
    </row>
    <row r="1108" spans="2:9" s="19" customFormat="1" ht="12" customHeight="1">
      <c r="B1108" s="20" t="e">
        <f>[2]自有船应收租金!B1050</f>
        <v>#REF!</v>
      </c>
      <c r="C1108" s="20" t="e">
        <f>[2]自有船应收租金!C1050</f>
        <v>#REF!</v>
      </c>
      <c r="D1108" s="20" t="e">
        <f>[2]自有船应收租金!F1050</f>
        <v>#REF!</v>
      </c>
      <c r="E1108" s="20" t="e">
        <f>[2]自有船应收租金!I1050</f>
        <v>#REF!</v>
      </c>
      <c r="F1108" s="34" t="e">
        <f>[2]自有船应收租金!V1050</f>
        <v>#REF!</v>
      </c>
      <c r="G1108" s="20" t="e">
        <f>[2]自有船应收租金!AA1050</f>
        <v>#REF!</v>
      </c>
      <c r="H1108" s="20" t="e">
        <f>IF([2]自有船应收租金!AB1050="","",[2]自有船应收租金!AB1050)</f>
        <v>#REF!</v>
      </c>
      <c r="I1108" s="29" t="e">
        <f>[2]自有船应收租金!Y1050</f>
        <v>#REF!</v>
      </c>
    </row>
    <row r="1109" spans="2:9" s="19" customFormat="1" ht="12" customHeight="1">
      <c r="B1109" s="20" t="e">
        <f>[2]自有船应收租金!B1051</f>
        <v>#REF!</v>
      </c>
      <c r="C1109" s="20" t="e">
        <f>[2]自有船应收租金!C1051</f>
        <v>#REF!</v>
      </c>
      <c r="D1109" s="20" t="e">
        <f>[2]自有船应收租金!F1051</f>
        <v>#REF!</v>
      </c>
      <c r="E1109" s="20" t="e">
        <f>[2]自有船应收租金!I1051</f>
        <v>#REF!</v>
      </c>
      <c r="F1109" s="34" t="e">
        <f>[2]自有船应收租金!V1051</f>
        <v>#REF!</v>
      </c>
      <c r="G1109" s="20" t="e">
        <f>[2]自有船应收租金!AA1051</f>
        <v>#REF!</v>
      </c>
      <c r="H1109" s="20" t="e">
        <f>IF([2]自有船应收租金!AB1051="","",[2]自有船应收租金!AB1051)</f>
        <v>#REF!</v>
      </c>
      <c r="I1109" s="29" t="e">
        <f>[2]自有船应收租金!Y1051</f>
        <v>#REF!</v>
      </c>
    </row>
    <row r="1110" spans="2:9" s="19" customFormat="1" ht="12" customHeight="1">
      <c r="B1110" s="20" t="e">
        <f>[2]自有船应收租金!B1052</f>
        <v>#REF!</v>
      </c>
      <c r="C1110" s="20" t="e">
        <f>[2]自有船应收租金!C1052</f>
        <v>#REF!</v>
      </c>
      <c r="D1110" s="20" t="e">
        <f>[2]自有船应收租金!F1052</f>
        <v>#REF!</v>
      </c>
      <c r="E1110" s="20" t="e">
        <f>[2]自有船应收租金!I1052</f>
        <v>#REF!</v>
      </c>
      <c r="F1110" s="34" t="e">
        <f>[2]自有船应收租金!V1052</f>
        <v>#REF!</v>
      </c>
      <c r="G1110" s="20" t="e">
        <f>[2]自有船应收租金!AA1052</f>
        <v>#REF!</v>
      </c>
      <c r="H1110" s="20" t="e">
        <f>IF([2]自有船应收租金!AB1052="","",[2]自有船应收租金!AB1052)</f>
        <v>#REF!</v>
      </c>
      <c r="I1110" s="29" t="e">
        <f>[2]自有船应收租金!Y1052</f>
        <v>#REF!</v>
      </c>
    </row>
    <row r="1111" spans="2:9" s="19" customFormat="1" ht="12" customHeight="1">
      <c r="B1111" s="20" t="e">
        <f>[2]自有船应收租金!B1053</f>
        <v>#REF!</v>
      </c>
      <c r="C1111" s="20" t="e">
        <f>[2]自有船应收租金!C1053</f>
        <v>#REF!</v>
      </c>
      <c r="D1111" s="20" t="e">
        <f>[2]自有船应收租金!F1053</f>
        <v>#REF!</v>
      </c>
      <c r="E1111" s="20" t="e">
        <f>[2]自有船应收租金!I1053</f>
        <v>#REF!</v>
      </c>
      <c r="F1111" s="34" t="e">
        <f>[2]自有船应收租金!V1053</f>
        <v>#REF!</v>
      </c>
      <c r="G1111" s="20" t="e">
        <f>[2]自有船应收租金!AA1053</f>
        <v>#REF!</v>
      </c>
      <c r="H1111" s="20" t="e">
        <f>IF([2]自有船应收租金!AB1053="","",[2]自有船应收租金!AB1053)</f>
        <v>#REF!</v>
      </c>
      <c r="I1111" s="29" t="e">
        <f>[2]自有船应收租金!Y1053</f>
        <v>#REF!</v>
      </c>
    </row>
    <row r="1112" spans="2:9" s="19" customFormat="1" ht="12" customHeight="1">
      <c r="B1112" s="20" t="e">
        <f>[2]自有船应收租金!B1054</f>
        <v>#REF!</v>
      </c>
      <c r="C1112" s="20" t="e">
        <f>[2]自有船应收租金!C1054</f>
        <v>#REF!</v>
      </c>
      <c r="D1112" s="20" t="e">
        <f>[2]自有船应收租金!F1054</f>
        <v>#REF!</v>
      </c>
      <c r="E1112" s="20" t="e">
        <f>[2]自有船应收租金!I1054</f>
        <v>#REF!</v>
      </c>
      <c r="F1112" s="34" t="e">
        <f>[2]自有船应收租金!V1054</f>
        <v>#REF!</v>
      </c>
      <c r="G1112" s="20" t="e">
        <f>[2]自有船应收租金!AA1054</f>
        <v>#REF!</v>
      </c>
      <c r="H1112" s="20" t="e">
        <f>IF([2]自有船应收租金!AB1054="","",[2]自有船应收租金!AB1054)</f>
        <v>#REF!</v>
      </c>
      <c r="I1112" s="29" t="e">
        <f>[2]自有船应收租金!Y1054</f>
        <v>#REF!</v>
      </c>
    </row>
    <row r="1113" spans="2:9" s="19" customFormat="1" ht="12" customHeight="1">
      <c r="B1113" s="20" t="e">
        <f>[2]自有船应收租金!B1055</f>
        <v>#REF!</v>
      </c>
      <c r="C1113" s="20" t="e">
        <f>[2]自有船应收租金!C1055</f>
        <v>#REF!</v>
      </c>
      <c r="D1113" s="20" t="e">
        <f>[2]自有船应收租金!F1055</f>
        <v>#REF!</v>
      </c>
      <c r="E1113" s="20" t="e">
        <f>[2]自有船应收租金!I1055</f>
        <v>#REF!</v>
      </c>
      <c r="F1113" s="34" t="e">
        <f>[2]自有船应收租金!V1055</f>
        <v>#REF!</v>
      </c>
      <c r="G1113" s="20" t="e">
        <f>[2]自有船应收租金!AA1055</f>
        <v>#REF!</v>
      </c>
      <c r="H1113" s="20" t="e">
        <f>IF([2]自有船应收租金!AB1055="","",[2]自有船应收租金!AB1055)</f>
        <v>#REF!</v>
      </c>
      <c r="I1113" s="29" t="e">
        <f>[2]自有船应收租金!Y1055</f>
        <v>#REF!</v>
      </c>
    </row>
    <row r="1114" spans="2:9" s="19" customFormat="1" ht="12" customHeight="1">
      <c r="B1114" s="20" t="e">
        <f>[2]自有船应收租金!B1056</f>
        <v>#REF!</v>
      </c>
      <c r="C1114" s="20" t="e">
        <f>[2]自有船应收租金!C1056</f>
        <v>#REF!</v>
      </c>
      <c r="D1114" s="20" t="e">
        <f>[2]自有船应收租金!F1056</f>
        <v>#REF!</v>
      </c>
      <c r="E1114" s="20" t="e">
        <f>[2]自有船应收租金!I1056</f>
        <v>#REF!</v>
      </c>
      <c r="F1114" s="34" t="e">
        <f>[2]自有船应收租金!V1056</f>
        <v>#REF!</v>
      </c>
      <c r="G1114" s="20" t="e">
        <f>[2]自有船应收租金!AA1056</f>
        <v>#REF!</v>
      </c>
      <c r="H1114" s="20" t="e">
        <f>IF([2]自有船应收租金!AB1056="","",[2]自有船应收租金!AB1056)</f>
        <v>#REF!</v>
      </c>
      <c r="I1114" s="29" t="e">
        <f>[2]自有船应收租金!Y1056</f>
        <v>#REF!</v>
      </c>
    </row>
    <row r="1115" spans="2:9" s="19" customFormat="1" ht="12" customHeight="1">
      <c r="B1115" s="20" t="e">
        <f>[2]自有船应收租金!B1057</f>
        <v>#REF!</v>
      </c>
      <c r="C1115" s="20" t="e">
        <f>[2]自有船应收租金!C1057</f>
        <v>#REF!</v>
      </c>
      <c r="D1115" s="20" t="e">
        <f>[2]自有船应收租金!F1057</f>
        <v>#REF!</v>
      </c>
      <c r="E1115" s="20" t="e">
        <f>[2]自有船应收租金!I1057</f>
        <v>#REF!</v>
      </c>
      <c r="F1115" s="34" t="e">
        <f>[2]自有船应收租金!V1057</f>
        <v>#REF!</v>
      </c>
      <c r="G1115" s="20" t="e">
        <f>[2]自有船应收租金!AA1057</f>
        <v>#REF!</v>
      </c>
      <c r="H1115" s="20" t="e">
        <f>IF([2]自有船应收租金!AB1057="","",[2]自有船应收租金!AB1057)</f>
        <v>#REF!</v>
      </c>
      <c r="I1115" s="29" t="e">
        <f>[2]自有船应收租金!Y1057</f>
        <v>#REF!</v>
      </c>
    </row>
    <row r="1116" spans="2:9" s="19" customFormat="1" ht="12" customHeight="1">
      <c r="B1116" s="20" t="e">
        <f>[2]自有船应收租金!B1058</f>
        <v>#REF!</v>
      </c>
      <c r="C1116" s="20" t="e">
        <f>[2]自有船应收租金!C1058</f>
        <v>#REF!</v>
      </c>
      <c r="D1116" s="20" t="e">
        <f>[2]自有船应收租金!F1058</f>
        <v>#REF!</v>
      </c>
      <c r="E1116" s="20" t="e">
        <f>[2]自有船应收租金!I1058</f>
        <v>#REF!</v>
      </c>
      <c r="F1116" s="34" t="e">
        <f>[2]自有船应收租金!V1058</f>
        <v>#REF!</v>
      </c>
      <c r="G1116" s="20" t="e">
        <f>[2]自有船应收租金!AA1058</f>
        <v>#REF!</v>
      </c>
      <c r="H1116" s="20" t="e">
        <f>IF([2]自有船应收租金!AB1058="","",[2]自有船应收租金!AB1058)</f>
        <v>#REF!</v>
      </c>
      <c r="I1116" s="29" t="e">
        <f>[2]自有船应收租金!Y1058</f>
        <v>#REF!</v>
      </c>
    </row>
    <row r="1117" spans="2:9" s="19" customFormat="1" ht="12" customHeight="1">
      <c r="B1117" s="20" t="e">
        <f>[2]自有船应收租金!B1059</f>
        <v>#REF!</v>
      </c>
      <c r="C1117" s="20" t="e">
        <f>[2]自有船应收租金!C1059</f>
        <v>#REF!</v>
      </c>
      <c r="D1117" s="20" t="e">
        <f>[2]自有船应收租金!F1059</f>
        <v>#REF!</v>
      </c>
      <c r="E1117" s="20" t="e">
        <f>[2]自有船应收租金!I1059</f>
        <v>#REF!</v>
      </c>
      <c r="F1117" s="34" t="e">
        <f>[2]自有船应收租金!V1059</f>
        <v>#REF!</v>
      </c>
      <c r="G1117" s="20" t="e">
        <f>[2]自有船应收租金!AA1059</f>
        <v>#REF!</v>
      </c>
      <c r="H1117" s="20" t="e">
        <f>IF([2]自有船应收租金!AB1059="","",[2]自有船应收租金!AB1059)</f>
        <v>#REF!</v>
      </c>
      <c r="I1117" s="29" t="e">
        <f>[2]自有船应收租金!Y1059</f>
        <v>#REF!</v>
      </c>
    </row>
    <row r="1118" spans="2:9" s="19" customFormat="1" ht="12" customHeight="1">
      <c r="B1118" s="20" t="e">
        <f>[2]自有船应收租金!B1060</f>
        <v>#REF!</v>
      </c>
      <c r="C1118" s="20" t="e">
        <f>[2]自有船应收租金!C1060</f>
        <v>#REF!</v>
      </c>
      <c r="D1118" s="20" t="e">
        <f>[2]自有船应收租金!F1060</f>
        <v>#REF!</v>
      </c>
      <c r="E1118" s="20" t="e">
        <f>[2]自有船应收租金!I1060</f>
        <v>#REF!</v>
      </c>
      <c r="F1118" s="34" t="e">
        <f>[2]自有船应收租金!V1060</f>
        <v>#REF!</v>
      </c>
      <c r="G1118" s="20" t="e">
        <f>[2]自有船应收租金!AA1060</f>
        <v>#REF!</v>
      </c>
      <c r="H1118" s="20" t="e">
        <f>IF([2]自有船应收租金!AB1060="","",[2]自有船应收租金!AB1060)</f>
        <v>#REF!</v>
      </c>
      <c r="I1118" s="29" t="e">
        <f>[2]自有船应收租金!Y1060</f>
        <v>#REF!</v>
      </c>
    </row>
    <row r="1119" spans="2:9" s="19" customFormat="1" ht="12" customHeight="1">
      <c r="B1119" s="20" t="e">
        <f>[2]自有船应收租金!B1061</f>
        <v>#REF!</v>
      </c>
      <c r="C1119" s="20" t="e">
        <f>[2]自有船应收租金!C1061</f>
        <v>#REF!</v>
      </c>
      <c r="D1119" s="20" t="e">
        <f>[2]自有船应收租金!F1061</f>
        <v>#REF!</v>
      </c>
      <c r="E1119" s="20" t="e">
        <f>[2]自有船应收租金!I1061</f>
        <v>#REF!</v>
      </c>
      <c r="F1119" s="34" t="e">
        <f>[2]自有船应收租金!V1061</f>
        <v>#REF!</v>
      </c>
      <c r="G1119" s="20" t="e">
        <f>[2]自有船应收租金!AA1061</f>
        <v>#REF!</v>
      </c>
      <c r="H1119" s="20" t="e">
        <f>IF([2]自有船应收租金!AB1061="","",[2]自有船应收租金!AB1061)</f>
        <v>#REF!</v>
      </c>
      <c r="I1119" s="29" t="e">
        <f>[2]自有船应收租金!Y1061</f>
        <v>#REF!</v>
      </c>
    </row>
    <row r="1120" spans="2:9" s="19" customFormat="1" ht="12" customHeight="1">
      <c r="B1120" s="20" t="e">
        <f>[2]自有船应收租金!B1062</f>
        <v>#REF!</v>
      </c>
      <c r="C1120" s="20" t="e">
        <f>[2]自有船应收租金!C1062</f>
        <v>#REF!</v>
      </c>
      <c r="D1120" s="20" t="e">
        <f>[2]自有船应收租金!F1062</f>
        <v>#REF!</v>
      </c>
      <c r="E1120" s="20" t="e">
        <f>[2]自有船应收租金!I1062</f>
        <v>#REF!</v>
      </c>
      <c r="F1120" s="34" t="e">
        <f>[2]自有船应收租金!V1062</f>
        <v>#REF!</v>
      </c>
      <c r="G1120" s="20" t="e">
        <f>[2]自有船应收租金!AA1062</f>
        <v>#REF!</v>
      </c>
      <c r="H1120" s="20" t="e">
        <f>IF([2]自有船应收租金!AB1062="","",[2]自有船应收租金!AB1062)</f>
        <v>#REF!</v>
      </c>
      <c r="I1120" s="29" t="e">
        <f>[2]自有船应收租金!Y1062</f>
        <v>#REF!</v>
      </c>
    </row>
    <row r="1121" spans="2:9" s="19" customFormat="1" ht="12" customHeight="1">
      <c r="B1121" s="20" t="e">
        <f>[2]自有船应收租金!B1063</f>
        <v>#REF!</v>
      </c>
      <c r="C1121" s="20" t="e">
        <f>[2]自有船应收租金!C1063</f>
        <v>#REF!</v>
      </c>
      <c r="D1121" s="20" t="e">
        <f>[2]自有船应收租金!F1063</f>
        <v>#REF!</v>
      </c>
      <c r="E1121" s="20" t="e">
        <f>[2]自有船应收租金!I1063</f>
        <v>#REF!</v>
      </c>
      <c r="F1121" s="34" t="e">
        <f>[2]自有船应收租金!V1063</f>
        <v>#REF!</v>
      </c>
      <c r="G1121" s="20" t="e">
        <f>[2]自有船应收租金!AA1063</f>
        <v>#REF!</v>
      </c>
      <c r="H1121" s="20" t="e">
        <f>IF([2]自有船应收租金!AB1063="","",[2]自有船应收租金!AB1063)</f>
        <v>#REF!</v>
      </c>
      <c r="I1121" s="29" t="e">
        <f>[2]自有船应收租金!Y1063</f>
        <v>#REF!</v>
      </c>
    </row>
    <row r="1122" spans="2:9" s="19" customFormat="1" ht="12" customHeight="1">
      <c r="B1122" s="20" t="e">
        <f>[2]自有船应收租金!B1064</f>
        <v>#REF!</v>
      </c>
      <c r="C1122" s="20" t="e">
        <f>[2]自有船应收租金!C1064</f>
        <v>#REF!</v>
      </c>
      <c r="D1122" s="20" t="e">
        <f>[2]自有船应收租金!F1064</f>
        <v>#REF!</v>
      </c>
      <c r="E1122" s="20" t="e">
        <f>[2]自有船应收租金!I1064</f>
        <v>#REF!</v>
      </c>
      <c r="F1122" s="34" t="e">
        <f>[2]自有船应收租金!V1064</f>
        <v>#REF!</v>
      </c>
      <c r="G1122" s="20" t="e">
        <f>[2]自有船应收租金!AA1064</f>
        <v>#REF!</v>
      </c>
      <c r="H1122" s="20" t="e">
        <f>IF([2]自有船应收租金!AB1064="","",[2]自有船应收租金!AB1064)</f>
        <v>#REF!</v>
      </c>
      <c r="I1122" s="29" t="e">
        <f>[2]自有船应收租金!Y1064</f>
        <v>#REF!</v>
      </c>
    </row>
    <row r="1123" spans="2:9" s="19" customFormat="1" ht="12" customHeight="1">
      <c r="B1123" s="20" t="e">
        <f>[2]自有船应收租金!B1065</f>
        <v>#REF!</v>
      </c>
      <c r="C1123" s="20" t="e">
        <f>[2]自有船应收租金!C1065</f>
        <v>#REF!</v>
      </c>
      <c r="D1123" s="20" t="e">
        <f>[2]自有船应收租金!F1065</f>
        <v>#REF!</v>
      </c>
      <c r="E1123" s="20" t="e">
        <f>[2]自有船应收租金!I1065</f>
        <v>#REF!</v>
      </c>
      <c r="F1123" s="34" t="e">
        <f>[2]自有船应收租金!V1065</f>
        <v>#REF!</v>
      </c>
      <c r="G1123" s="20" t="e">
        <f>[2]自有船应收租金!AA1065</f>
        <v>#REF!</v>
      </c>
      <c r="H1123" s="20" t="e">
        <f>IF([2]自有船应收租金!AB1065="","",[2]自有船应收租金!AB1065)</f>
        <v>#REF!</v>
      </c>
      <c r="I1123" s="29" t="e">
        <f>[2]自有船应收租金!Y1065</f>
        <v>#REF!</v>
      </c>
    </row>
    <row r="1124" spans="2:9" s="19" customFormat="1" ht="12" customHeight="1">
      <c r="B1124" s="20" t="e">
        <f>[2]自有船应收租金!B1066</f>
        <v>#REF!</v>
      </c>
      <c r="C1124" s="20" t="e">
        <f>[2]自有船应收租金!C1066</f>
        <v>#REF!</v>
      </c>
      <c r="D1124" s="20" t="e">
        <f>[2]自有船应收租金!F1066</f>
        <v>#REF!</v>
      </c>
      <c r="E1124" s="20" t="e">
        <f>[2]自有船应收租金!I1066</f>
        <v>#REF!</v>
      </c>
      <c r="F1124" s="34" t="e">
        <f>[2]自有船应收租金!V1066</f>
        <v>#REF!</v>
      </c>
      <c r="G1124" s="20" t="e">
        <f>[2]自有船应收租金!AA1066</f>
        <v>#REF!</v>
      </c>
      <c r="H1124" s="20" t="e">
        <f>IF([2]自有船应收租金!AB1066="","",[2]自有船应收租金!AB1066)</f>
        <v>#REF!</v>
      </c>
      <c r="I1124" s="29" t="e">
        <f>[2]自有船应收租金!Y1066</f>
        <v>#REF!</v>
      </c>
    </row>
    <row r="1125" spans="2:9" s="19" customFormat="1" ht="12" customHeight="1">
      <c r="B1125" s="20" t="e">
        <f>[2]自有船应收租金!B1067</f>
        <v>#REF!</v>
      </c>
      <c r="C1125" s="20" t="e">
        <f>[2]自有船应收租金!C1067</f>
        <v>#REF!</v>
      </c>
      <c r="D1125" s="20" t="e">
        <f>[2]自有船应收租金!F1067</f>
        <v>#REF!</v>
      </c>
      <c r="E1125" s="20" t="e">
        <f>[2]自有船应收租金!I1067</f>
        <v>#REF!</v>
      </c>
      <c r="F1125" s="34" t="e">
        <f>[2]自有船应收租金!V1067</f>
        <v>#REF!</v>
      </c>
      <c r="G1125" s="20" t="e">
        <f>[2]自有船应收租金!AA1067</f>
        <v>#REF!</v>
      </c>
      <c r="H1125" s="20" t="e">
        <f>IF([2]自有船应收租金!AB1067="","",[2]自有船应收租金!AB1067)</f>
        <v>#REF!</v>
      </c>
      <c r="I1125" s="29" t="e">
        <f>[2]自有船应收租金!Y1067</f>
        <v>#REF!</v>
      </c>
    </row>
    <row r="1126" spans="2:9" s="19" customFormat="1" ht="12" customHeight="1">
      <c r="B1126" s="20" t="e">
        <f>[2]自有船应收租金!B1068</f>
        <v>#REF!</v>
      </c>
      <c r="C1126" s="20" t="e">
        <f>[2]自有船应收租金!C1068</f>
        <v>#REF!</v>
      </c>
      <c r="D1126" s="20" t="e">
        <f>[2]自有船应收租金!F1068</f>
        <v>#REF!</v>
      </c>
      <c r="E1126" s="20" t="e">
        <f>[2]自有船应收租金!I1068</f>
        <v>#REF!</v>
      </c>
      <c r="F1126" s="34" t="e">
        <f>[2]自有船应收租金!V1068</f>
        <v>#REF!</v>
      </c>
      <c r="G1126" s="20" t="e">
        <f>[2]自有船应收租金!AA1068</f>
        <v>#REF!</v>
      </c>
      <c r="H1126" s="20" t="e">
        <f>IF([2]自有船应收租金!AB1068="","",[2]自有船应收租金!AB1068)</f>
        <v>#REF!</v>
      </c>
      <c r="I1126" s="29" t="e">
        <f>[2]自有船应收租金!Y1068</f>
        <v>#REF!</v>
      </c>
    </row>
    <row r="1127" spans="2:9" s="19" customFormat="1" ht="12" customHeight="1">
      <c r="B1127" s="20" t="e">
        <f>[2]自有船应收租金!B1069</f>
        <v>#REF!</v>
      </c>
      <c r="C1127" s="20" t="e">
        <f>[2]自有船应收租金!C1069</f>
        <v>#REF!</v>
      </c>
      <c r="D1127" s="20" t="e">
        <f>[2]自有船应收租金!F1069</f>
        <v>#REF!</v>
      </c>
      <c r="E1127" s="20" t="e">
        <f>[2]自有船应收租金!I1069</f>
        <v>#REF!</v>
      </c>
      <c r="F1127" s="34" t="e">
        <f>[2]自有船应收租金!V1069</f>
        <v>#REF!</v>
      </c>
      <c r="G1127" s="20" t="e">
        <f>[2]自有船应收租金!AA1069</f>
        <v>#REF!</v>
      </c>
      <c r="H1127" s="20" t="e">
        <f>IF([2]自有船应收租金!AB1069="","",[2]自有船应收租金!AB1069)</f>
        <v>#REF!</v>
      </c>
      <c r="I1127" s="29" t="e">
        <f>[2]自有船应收租金!Y1069</f>
        <v>#REF!</v>
      </c>
    </row>
    <row r="1128" spans="2:9" s="19" customFormat="1" ht="12" customHeight="1">
      <c r="B1128" s="20" t="e">
        <f>[2]自有船应收租金!B1070</f>
        <v>#REF!</v>
      </c>
      <c r="C1128" s="20" t="e">
        <f>[2]自有船应收租金!C1070</f>
        <v>#REF!</v>
      </c>
      <c r="D1128" s="20" t="e">
        <f>[2]自有船应收租金!F1070</f>
        <v>#REF!</v>
      </c>
      <c r="E1128" s="20" t="e">
        <f>[2]自有船应收租金!I1070</f>
        <v>#REF!</v>
      </c>
      <c r="F1128" s="34" t="e">
        <f>[2]自有船应收租金!V1070</f>
        <v>#REF!</v>
      </c>
      <c r="G1128" s="20" t="e">
        <f>[2]自有船应收租金!AA1070</f>
        <v>#REF!</v>
      </c>
      <c r="H1128" s="20" t="e">
        <f>IF([2]自有船应收租金!AB1070="","",[2]自有船应收租金!AB1070)</f>
        <v>#REF!</v>
      </c>
      <c r="I1128" s="29" t="e">
        <f>[2]自有船应收租金!Y1070</f>
        <v>#REF!</v>
      </c>
    </row>
    <row r="1129" spans="2:9" s="19" customFormat="1" ht="12" customHeight="1">
      <c r="B1129" s="20" t="e">
        <f>[2]自有船应收租金!B1071</f>
        <v>#REF!</v>
      </c>
      <c r="C1129" s="20" t="e">
        <f>[2]自有船应收租金!C1071</f>
        <v>#REF!</v>
      </c>
      <c r="D1129" s="20" t="e">
        <f>[2]自有船应收租金!F1071</f>
        <v>#REF!</v>
      </c>
      <c r="E1129" s="20" t="e">
        <f>[2]自有船应收租金!I1071</f>
        <v>#REF!</v>
      </c>
      <c r="F1129" s="34" t="e">
        <f>[2]自有船应收租金!V1071</f>
        <v>#REF!</v>
      </c>
      <c r="G1129" s="20" t="e">
        <f>[2]自有船应收租金!AA1071</f>
        <v>#REF!</v>
      </c>
      <c r="H1129" s="20" t="e">
        <f>IF([2]自有船应收租金!AB1071="","",[2]自有船应收租金!AB1071)</f>
        <v>#REF!</v>
      </c>
      <c r="I1129" s="29" t="e">
        <f>[2]自有船应收租金!Y1071</f>
        <v>#REF!</v>
      </c>
    </row>
    <row r="1130" spans="2:9" s="19" customFormat="1" ht="12" customHeight="1">
      <c r="B1130" s="20" t="e">
        <f>[2]自有船应收租金!B1072</f>
        <v>#REF!</v>
      </c>
      <c r="C1130" s="20" t="e">
        <f>[2]自有船应收租金!C1072</f>
        <v>#REF!</v>
      </c>
      <c r="D1130" s="20" t="e">
        <f>[2]自有船应收租金!F1072</f>
        <v>#REF!</v>
      </c>
      <c r="E1130" s="20" t="e">
        <f>[2]自有船应收租金!I1072</f>
        <v>#REF!</v>
      </c>
      <c r="F1130" s="34" t="e">
        <f>[2]自有船应收租金!V1072</f>
        <v>#REF!</v>
      </c>
      <c r="G1130" s="20" t="e">
        <f>[2]自有船应收租金!AA1072</f>
        <v>#REF!</v>
      </c>
      <c r="H1130" s="20" t="e">
        <f>IF([2]自有船应收租金!AB1072="","",[2]自有船应收租金!AB1072)</f>
        <v>#REF!</v>
      </c>
      <c r="I1130" s="29" t="e">
        <f>[2]自有船应收租金!Y1072</f>
        <v>#REF!</v>
      </c>
    </row>
    <row r="1131" spans="2:9" s="19" customFormat="1" ht="12" customHeight="1">
      <c r="B1131" s="20" t="e">
        <f>[2]自有船应收租金!B1073</f>
        <v>#REF!</v>
      </c>
      <c r="C1131" s="20" t="e">
        <f>[2]自有船应收租金!C1073</f>
        <v>#REF!</v>
      </c>
      <c r="D1131" s="20" t="e">
        <f>[2]自有船应收租金!F1073</f>
        <v>#REF!</v>
      </c>
      <c r="E1131" s="20" t="e">
        <f>[2]自有船应收租金!I1073</f>
        <v>#REF!</v>
      </c>
      <c r="F1131" s="34" t="e">
        <f>[2]自有船应收租金!V1073</f>
        <v>#REF!</v>
      </c>
      <c r="G1131" s="20" t="e">
        <f>[2]自有船应收租金!AA1073</f>
        <v>#REF!</v>
      </c>
      <c r="H1131" s="20" t="e">
        <f>IF([2]自有船应收租金!AB1073="","",[2]自有船应收租金!AB1073)</f>
        <v>#REF!</v>
      </c>
      <c r="I1131" s="29" t="e">
        <f>[2]自有船应收租金!Y1073</f>
        <v>#REF!</v>
      </c>
    </row>
    <row r="1132" spans="2:9" s="19" customFormat="1" ht="12" customHeight="1">
      <c r="B1132" s="20" t="e">
        <f>[2]自有船应收租金!B1074</f>
        <v>#REF!</v>
      </c>
      <c r="C1132" s="20" t="e">
        <f>[2]自有船应收租金!C1074</f>
        <v>#REF!</v>
      </c>
      <c r="D1132" s="20" t="e">
        <f>[2]自有船应收租金!F1074</f>
        <v>#REF!</v>
      </c>
      <c r="E1132" s="20" t="e">
        <f>[2]自有船应收租金!I1074</f>
        <v>#REF!</v>
      </c>
      <c r="F1132" s="34" t="e">
        <f>[2]自有船应收租金!V1074</f>
        <v>#REF!</v>
      </c>
      <c r="G1132" s="20" t="e">
        <f>[2]自有船应收租金!AA1074</f>
        <v>#REF!</v>
      </c>
      <c r="H1132" s="20" t="e">
        <f>IF([2]自有船应收租金!AB1074="","",[2]自有船应收租金!AB1074)</f>
        <v>#REF!</v>
      </c>
      <c r="I1132" s="29" t="e">
        <f>[2]自有船应收租金!Y1074</f>
        <v>#REF!</v>
      </c>
    </row>
    <row r="1133" spans="2:9" s="19" customFormat="1" ht="12" customHeight="1">
      <c r="B1133" s="20" t="e">
        <f>[2]自有船应收租金!B1075</f>
        <v>#REF!</v>
      </c>
      <c r="C1133" s="20" t="e">
        <f>[2]自有船应收租金!C1075</f>
        <v>#REF!</v>
      </c>
      <c r="D1133" s="20" t="e">
        <f>[2]自有船应收租金!F1075</f>
        <v>#REF!</v>
      </c>
      <c r="E1133" s="20" t="e">
        <f>[2]自有船应收租金!I1075</f>
        <v>#REF!</v>
      </c>
      <c r="F1133" s="34" t="e">
        <f>[2]自有船应收租金!V1075</f>
        <v>#REF!</v>
      </c>
      <c r="G1133" s="20" t="e">
        <f>[2]自有船应收租金!AA1075</f>
        <v>#REF!</v>
      </c>
      <c r="H1133" s="20" t="e">
        <f>IF([2]自有船应收租金!AB1075="","",[2]自有船应收租金!AB1075)</f>
        <v>#REF!</v>
      </c>
      <c r="I1133" s="29" t="e">
        <f>[2]自有船应收租金!Y1075</f>
        <v>#REF!</v>
      </c>
    </row>
    <row r="1134" spans="2:9" s="19" customFormat="1" ht="12" customHeight="1">
      <c r="B1134" s="20" t="e">
        <f>[2]自有船应收租金!B1076</f>
        <v>#REF!</v>
      </c>
      <c r="C1134" s="20" t="e">
        <f>[2]自有船应收租金!C1076</f>
        <v>#REF!</v>
      </c>
      <c r="D1134" s="20" t="e">
        <f>[2]自有船应收租金!F1076</f>
        <v>#REF!</v>
      </c>
      <c r="E1134" s="20" t="e">
        <f>[2]自有船应收租金!I1076</f>
        <v>#REF!</v>
      </c>
      <c r="F1134" s="34" t="e">
        <f>[2]自有船应收租金!V1076</f>
        <v>#REF!</v>
      </c>
      <c r="G1134" s="20" t="e">
        <f>[2]自有船应收租金!AA1076</f>
        <v>#REF!</v>
      </c>
      <c r="H1134" s="20" t="e">
        <f>IF([2]自有船应收租金!AB1076="","",[2]自有船应收租金!AB1076)</f>
        <v>#REF!</v>
      </c>
      <c r="I1134" s="29" t="e">
        <f>[2]自有船应收租金!Y1076</f>
        <v>#REF!</v>
      </c>
    </row>
    <row r="1135" spans="2:9" s="19" customFormat="1" ht="12" customHeight="1">
      <c r="B1135" s="20" t="e">
        <f>[2]自有船应收租金!B1077</f>
        <v>#REF!</v>
      </c>
      <c r="C1135" s="20" t="e">
        <f>[2]自有船应收租金!C1077</f>
        <v>#REF!</v>
      </c>
      <c r="D1135" s="20" t="e">
        <f>[2]自有船应收租金!F1077</f>
        <v>#REF!</v>
      </c>
      <c r="E1135" s="20" t="e">
        <f>[2]自有船应收租金!I1077</f>
        <v>#REF!</v>
      </c>
      <c r="F1135" s="34" t="e">
        <f>[2]自有船应收租金!V1077</f>
        <v>#REF!</v>
      </c>
      <c r="G1135" s="20" t="e">
        <f>[2]自有船应收租金!AA1077</f>
        <v>#REF!</v>
      </c>
      <c r="H1135" s="20" t="e">
        <f>IF([2]自有船应收租金!AB1077="","",[2]自有船应收租金!AB1077)</f>
        <v>#REF!</v>
      </c>
      <c r="I1135" s="29" t="e">
        <f>[2]自有船应收租金!Y1077</f>
        <v>#REF!</v>
      </c>
    </row>
    <row r="1136" spans="2:9" s="19" customFormat="1" ht="12" customHeight="1">
      <c r="B1136" s="20" t="e">
        <f>[2]自有船应收租金!B1078</f>
        <v>#REF!</v>
      </c>
      <c r="C1136" s="20" t="e">
        <f>[2]自有船应收租金!C1078</f>
        <v>#REF!</v>
      </c>
      <c r="D1136" s="20" t="e">
        <f>[2]自有船应收租金!F1078</f>
        <v>#REF!</v>
      </c>
      <c r="E1136" s="20" t="e">
        <f>[2]自有船应收租金!I1078</f>
        <v>#REF!</v>
      </c>
      <c r="F1136" s="34" t="e">
        <f>[2]自有船应收租金!V1078</f>
        <v>#REF!</v>
      </c>
      <c r="G1136" s="20" t="e">
        <f>[2]自有船应收租金!AA1078</f>
        <v>#REF!</v>
      </c>
      <c r="H1136" s="20" t="e">
        <f>IF([2]自有船应收租金!AB1078="","",[2]自有船应收租金!AB1078)</f>
        <v>#REF!</v>
      </c>
      <c r="I1136" s="29" t="e">
        <f>[2]自有船应收租金!Y1078</f>
        <v>#REF!</v>
      </c>
    </row>
    <row r="1137" spans="2:9" s="19" customFormat="1" ht="12" customHeight="1">
      <c r="B1137" s="20" t="e">
        <f>[2]自有船应收租金!B1079</f>
        <v>#REF!</v>
      </c>
      <c r="C1137" s="20" t="e">
        <f>[2]自有船应收租金!C1079</f>
        <v>#REF!</v>
      </c>
      <c r="D1137" s="20" t="e">
        <f>[2]自有船应收租金!F1079</f>
        <v>#REF!</v>
      </c>
      <c r="E1137" s="20" t="e">
        <f>[2]自有船应收租金!I1079</f>
        <v>#REF!</v>
      </c>
      <c r="F1137" s="34" t="e">
        <f>[2]自有船应收租金!V1079</f>
        <v>#REF!</v>
      </c>
      <c r="G1137" s="20" t="e">
        <f>[2]自有船应收租金!AA1079</f>
        <v>#REF!</v>
      </c>
      <c r="H1137" s="20" t="e">
        <f>IF([2]自有船应收租金!AB1079="","",[2]自有船应收租金!AB1079)</f>
        <v>#REF!</v>
      </c>
      <c r="I1137" s="29" t="e">
        <f>[2]自有船应收租金!Y1079</f>
        <v>#REF!</v>
      </c>
    </row>
    <row r="1138" spans="2:9" s="19" customFormat="1" ht="12" customHeight="1">
      <c r="B1138" s="20" t="e">
        <f>[2]自有船应收租金!B1080</f>
        <v>#REF!</v>
      </c>
      <c r="C1138" s="20" t="e">
        <f>[2]自有船应收租金!C1080</f>
        <v>#REF!</v>
      </c>
      <c r="D1138" s="20" t="e">
        <f>[2]自有船应收租金!F1080</f>
        <v>#REF!</v>
      </c>
      <c r="E1138" s="20" t="e">
        <f>[2]自有船应收租金!I1080</f>
        <v>#REF!</v>
      </c>
      <c r="F1138" s="34" t="e">
        <f>[2]自有船应收租金!V1080</f>
        <v>#REF!</v>
      </c>
      <c r="G1138" s="20" t="e">
        <f>[2]自有船应收租金!AA1080</f>
        <v>#REF!</v>
      </c>
      <c r="H1138" s="20" t="e">
        <f>IF([2]自有船应收租金!AB1080="","",[2]自有船应收租金!AB1080)</f>
        <v>#REF!</v>
      </c>
      <c r="I1138" s="29" t="e">
        <f>[2]自有船应收租金!Y1080</f>
        <v>#REF!</v>
      </c>
    </row>
    <row r="1139" spans="2:9" s="19" customFormat="1" ht="12" customHeight="1">
      <c r="B1139" s="20" t="e">
        <f>[2]自有船应收租金!B1081</f>
        <v>#REF!</v>
      </c>
      <c r="C1139" s="20" t="e">
        <f>[2]自有船应收租金!C1081</f>
        <v>#REF!</v>
      </c>
      <c r="D1139" s="20" t="e">
        <f>[2]自有船应收租金!F1081</f>
        <v>#REF!</v>
      </c>
      <c r="E1139" s="20" t="e">
        <f>[2]自有船应收租金!I1081</f>
        <v>#REF!</v>
      </c>
      <c r="F1139" s="34" t="e">
        <f>[2]自有船应收租金!V1081</f>
        <v>#REF!</v>
      </c>
      <c r="G1139" s="20" t="e">
        <f>[2]自有船应收租金!AA1081</f>
        <v>#REF!</v>
      </c>
      <c r="H1139" s="20" t="e">
        <f>IF([2]自有船应收租金!AB1081="","",[2]自有船应收租金!AB1081)</f>
        <v>#REF!</v>
      </c>
      <c r="I1139" s="29" t="e">
        <f>[2]自有船应收租金!Y1081</f>
        <v>#REF!</v>
      </c>
    </row>
    <row r="1140" spans="2:9" s="19" customFormat="1" ht="12" customHeight="1">
      <c r="B1140" s="20" t="e">
        <f>[2]自有船应收租金!B1082</f>
        <v>#REF!</v>
      </c>
      <c r="C1140" s="20" t="e">
        <f>[2]自有船应收租金!C1082</f>
        <v>#REF!</v>
      </c>
      <c r="D1140" s="20" t="e">
        <f>[2]自有船应收租金!F1082</f>
        <v>#REF!</v>
      </c>
      <c r="E1140" s="20" t="e">
        <f>[2]自有船应收租金!I1082</f>
        <v>#REF!</v>
      </c>
      <c r="F1140" s="34" t="e">
        <f>[2]自有船应收租金!V1082</f>
        <v>#REF!</v>
      </c>
      <c r="G1140" s="20" t="e">
        <f>[2]自有船应收租金!AA1082</f>
        <v>#REF!</v>
      </c>
      <c r="H1140" s="20" t="e">
        <f>IF([2]自有船应收租金!AB1082="","",[2]自有船应收租金!AB1082)</f>
        <v>#REF!</v>
      </c>
      <c r="I1140" s="29" t="e">
        <f>[2]自有船应收租金!Y1082</f>
        <v>#REF!</v>
      </c>
    </row>
    <row r="1141" spans="2:9" s="19" customFormat="1" ht="12" customHeight="1">
      <c r="B1141" s="20" t="e">
        <f>[2]自有船应收租金!B1083</f>
        <v>#REF!</v>
      </c>
      <c r="C1141" s="20" t="e">
        <f>[2]自有船应收租金!C1083</f>
        <v>#REF!</v>
      </c>
      <c r="D1141" s="20" t="e">
        <f>[2]自有船应收租金!F1083</f>
        <v>#REF!</v>
      </c>
      <c r="E1141" s="20" t="e">
        <f>[2]自有船应收租金!I1083</f>
        <v>#REF!</v>
      </c>
      <c r="F1141" s="34" t="e">
        <f>[2]自有船应收租金!V1083</f>
        <v>#REF!</v>
      </c>
      <c r="G1141" s="20" t="e">
        <f>[2]自有船应收租金!AA1083</f>
        <v>#REF!</v>
      </c>
      <c r="H1141" s="20" t="e">
        <f>IF([2]自有船应收租金!AB1083="","",[2]自有船应收租金!AB1083)</f>
        <v>#REF!</v>
      </c>
      <c r="I1141" s="29" t="e">
        <f>[2]自有船应收租金!Y1083</f>
        <v>#REF!</v>
      </c>
    </row>
    <row r="1142" spans="2:9" s="19" customFormat="1" ht="12" customHeight="1">
      <c r="B1142" s="20" t="e">
        <f>[2]自有船应收租金!B1084</f>
        <v>#REF!</v>
      </c>
      <c r="C1142" s="20" t="e">
        <f>[2]自有船应收租金!C1084</f>
        <v>#REF!</v>
      </c>
      <c r="D1142" s="20" t="e">
        <f>[2]自有船应收租金!F1084</f>
        <v>#REF!</v>
      </c>
      <c r="E1142" s="20" t="e">
        <f>[2]自有船应收租金!I1084</f>
        <v>#REF!</v>
      </c>
      <c r="F1142" s="34" t="e">
        <f>[2]自有船应收租金!V1084</f>
        <v>#REF!</v>
      </c>
      <c r="G1142" s="20" t="e">
        <f>[2]自有船应收租金!AA1084</f>
        <v>#REF!</v>
      </c>
      <c r="H1142" s="20" t="e">
        <f>IF([2]自有船应收租金!AB1084="","",[2]自有船应收租金!AB1084)</f>
        <v>#REF!</v>
      </c>
      <c r="I1142" s="29" t="e">
        <f>[2]自有船应收租金!Y1084</f>
        <v>#REF!</v>
      </c>
    </row>
    <row r="1143" spans="2:9" s="19" customFormat="1" ht="12" customHeight="1">
      <c r="B1143" s="20" t="e">
        <f>[2]自有船应收租金!B1085</f>
        <v>#REF!</v>
      </c>
      <c r="C1143" s="20" t="e">
        <f>[2]自有船应收租金!C1085</f>
        <v>#REF!</v>
      </c>
      <c r="D1143" s="20" t="e">
        <f>[2]自有船应收租金!F1085</f>
        <v>#REF!</v>
      </c>
      <c r="E1143" s="20" t="e">
        <f>[2]自有船应收租金!I1085</f>
        <v>#REF!</v>
      </c>
      <c r="F1143" s="34" t="e">
        <f>[2]自有船应收租金!V1085</f>
        <v>#REF!</v>
      </c>
      <c r="G1143" s="20" t="e">
        <f>[2]自有船应收租金!AA1085</f>
        <v>#REF!</v>
      </c>
      <c r="H1143" s="20" t="e">
        <f>IF([2]自有船应收租金!AB1085="","",[2]自有船应收租金!AB1085)</f>
        <v>#REF!</v>
      </c>
      <c r="I1143" s="29" t="e">
        <f>[2]自有船应收租金!Y1085</f>
        <v>#REF!</v>
      </c>
    </row>
    <row r="1144" spans="2:9" s="19" customFormat="1" ht="12" customHeight="1">
      <c r="B1144" s="20" t="e">
        <f>[2]自有船应收租金!B1086</f>
        <v>#REF!</v>
      </c>
      <c r="C1144" s="20" t="e">
        <f>[2]自有船应收租金!C1086</f>
        <v>#REF!</v>
      </c>
      <c r="D1144" s="20" t="e">
        <f>[2]自有船应收租金!F1086</f>
        <v>#REF!</v>
      </c>
      <c r="E1144" s="20" t="e">
        <f>[2]自有船应收租金!I1086</f>
        <v>#REF!</v>
      </c>
      <c r="F1144" s="34" t="e">
        <f>[2]自有船应收租金!V1086</f>
        <v>#REF!</v>
      </c>
      <c r="G1144" s="20" t="e">
        <f>[2]自有船应收租金!AA1086</f>
        <v>#REF!</v>
      </c>
      <c r="H1144" s="20" t="e">
        <f>IF([2]自有船应收租金!AB1086="","",[2]自有船应收租金!AB1086)</f>
        <v>#REF!</v>
      </c>
      <c r="I1144" s="29" t="e">
        <f>[2]自有船应收租金!Y1086</f>
        <v>#REF!</v>
      </c>
    </row>
    <row r="1145" spans="2:9" s="19" customFormat="1" ht="12" customHeight="1">
      <c r="B1145" s="20" t="e">
        <f>[2]自有船应收租金!B1087</f>
        <v>#REF!</v>
      </c>
      <c r="C1145" s="20" t="e">
        <f>[2]自有船应收租金!C1087</f>
        <v>#REF!</v>
      </c>
      <c r="D1145" s="20" t="e">
        <f>[2]自有船应收租金!F1087</f>
        <v>#REF!</v>
      </c>
      <c r="E1145" s="20" t="e">
        <f>[2]自有船应收租金!I1087</f>
        <v>#REF!</v>
      </c>
      <c r="F1145" s="34" t="e">
        <f>[2]自有船应收租金!V1087</f>
        <v>#REF!</v>
      </c>
      <c r="G1145" s="20" t="e">
        <f>[2]自有船应收租金!AA1087</f>
        <v>#REF!</v>
      </c>
      <c r="H1145" s="20" t="e">
        <f>IF([2]自有船应收租金!AB1087="","",[2]自有船应收租金!AB1087)</f>
        <v>#REF!</v>
      </c>
      <c r="I1145" s="29" t="e">
        <f>[2]自有船应收租金!Y1087</f>
        <v>#REF!</v>
      </c>
    </row>
    <row r="1146" spans="2:9" s="19" customFormat="1" ht="12" customHeight="1">
      <c r="B1146" s="20" t="e">
        <f>[2]自有船应收租金!B1088</f>
        <v>#REF!</v>
      </c>
      <c r="C1146" s="20" t="e">
        <f>[2]自有船应收租金!C1088</f>
        <v>#REF!</v>
      </c>
      <c r="D1146" s="20" t="e">
        <f>[2]自有船应收租金!F1088</f>
        <v>#REF!</v>
      </c>
      <c r="E1146" s="20" t="e">
        <f>[2]自有船应收租金!I1088</f>
        <v>#REF!</v>
      </c>
      <c r="F1146" s="34" t="e">
        <f>[2]自有船应收租金!V1088</f>
        <v>#REF!</v>
      </c>
      <c r="G1146" s="20" t="e">
        <f>[2]自有船应收租金!AA1088</f>
        <v>#REF!</v>
      </c>
      <c r="H1146" s="20" t="e">
        <f>IF([2]自有船应收租金!AB1088="","",[2]自有船应收租金!AB1088)</f>
        <v>#REF!</v>
      </c>
      <c r="I1146" s="29" t="e">
        <f>[2]自有船应收租金!Y1088</f>
        <v>#REF!</v>
      </c>
    </row>
    <row r="1147" spans="2:9" s="19" customFormat="1" ht="12" customHeight="1">
      <c r="B1147" s="20" t="e">
        <f>[2]自有船应收租金!B1089</f>
        <v>#REF!</v>
      </c>
      <c r="C1147" s="20" t="e">
        <f>[2]自有船应收租金!C1089</f>
        <v>#REF!</v>
      </c>
      <c r="D1147" s="20" t="e">
        <f>[2]自有船应收租金!F1089</f>
        <v>#REF!</v>
      </c>
      <c r="E1147" s="20" t="e">
        <f>[2]自有船应收租金!I1089</f>
        <v>#REF!</v>
      </c>
      <c r="F1147" s="34" t="e">
        <f>[2]自有船应收租金!V1089</f>
        <v>#REF!</v>
      </c>
      <c r="G1147" s="20" t="e">
        <f>[2]自有船应收租金!AA1089</f>
        <v>#REF!</v>
      </c>
      <c r="H1147" s="20" t="e">
        <f>IF([2]自有船应收租金!AB1089="","",[2]自有船应收租金!AB1089)</f>
        <v>#REF!</v>
      </c>
      <c r="I1147" s="29" t="e">
        <f>[2]自有船应收租金!Y1089</f>
        <v>#REF!</v>
      </c>
    </row>
    <row r="1148" spans="2:9" s="19" customFormat="1" ht="12" customHeight="1">
      <c r="B1148" s="20" t="e">
        <f>[2]自有船应收租金!B1090</f>
        <v>#REF!</v>
      </c>
      <c r="C1148" s="20" t="e">
        <f>[2]自有船应收租金!C1090</f>
        <v>#REF!</v>
      </c>
      <c r="D1148" s="20" t="e">
        <f>[2]自有船应收租金!F1090</f>
        <v>#REF!</v>
      </c>
      <c r="E1148" s="20" t="e">
        <f>[2]自有船应收租金!I1090</f>
        <v>#REF!</v>
      </c>
      <c r="F1148" s="34" t="e">
        <f>[2]自有船应收租金!V1090</f>
        <v>#REF!</v>
      </c>
      <c r="G1148" s="20" t="e">
        <f>[2]自有船应收租金!AA1090</f>
        <v>#REF!</v>
      </c>
      <c r="H1148" s="20" t="e">
        <f>IF([2]自有船应收租金!AB1090="","",[2]自有船应收租金!AB1090)</f>
        <v>#REF!</v>
      </c>
      <c r="I1148" s="29" t="e">
        <f>[2]自有船应收租金!Y1090</f>
        <v>#REF!</v>
      </c>
    </row>
    <row r="1149" spans="2:9" s="19" customFormat="1" ht="12" customHeight="1">
      <c r="B1149" s="20" t="e">
        <f>[2]自有船应收租金!B1091</f>
        <v>#REF!</v>
      </c>
      <c r="C1149" s="20" t="e">
        <f>[2]自有船应收租金!C1091</f>
        <v>#REF!</v>
      </c>
      <c r="D1149" s="20" t="e">
        <f>[2]自有船应收租金!F1091</f>
        <v>#REF!</v>
      </c>
      <c r="E1149" s="20" t="e">
        <f>[2]自有船应收租金!I1091</f>
        <v>#REF!</v>
      </c>
      <c r="F1149" s="34" t="e">
        <f>[2]自有船应收租金!V1091</f>
        <v>#REF!</v>
      </c>
      <c r="G1149" s="20" t="e">
        <f>[2]自有船应收租金!AA1091</f>
        <v>#REF!</v>
      </c>
      <c r="H1149" s="20" t="e">
        <f>IF([2]自有船应收租金!AB1091="","",[2]自有船应收租金!AB1091)</f>
        <v>#REF!</v>
      </c>
      <c r="I1149" s="29" t="e">
        <f>[2]自有船应收租金!Y1091</f>
        <v>#REF!</v>
      </c>
    </row>
    <row r="1150" spans="2:9" s="19" customFormat="1" ht="12" customHeight="1">
      <c r="B1150" s="20" t="e">
        <f>[2]自有船应收租金!B1092</f>
        <v>#REF!</v>
      </c>
      <c r="C1150" s="20" t="e">
        <f>[2]自有船应收租金!C1092</f>
        <v>#REF!</v>
      </c>
      <c r="D1150" s="20" t="e">
        <f>[2]自有船应收租金!F1092</f>
        <v>#REF!</v>
      </c>
      <c r="E1150" s="20" t="e">
        <f>[2]自有船应收租金!I1092</f>
        <v>#REF!</v>
      </c>
      <c r="F1150" s="34" t="e">
        <f>[2]自有船应收租金!V1092</f>
        <v>#REF!</v>
      </c>
      <c r="G1150" s="20" t="e">
        <f>[2]自有船应收租金!AA1092</f>
        <v>#REF!</v>
      </c>
      <c r="H1150" s="20" t="e">
        <f>IF([2]自有船应收租金!AB1092="","",[2]自有船应收租金!AB1092)</f>
        <v>#REF!</v>
      </c>
      <c r="I1150" s="29" t="e">
        <f>[2]自有船应收租金!Y1092</f>
        <v>#REF!</v>
      </c>
    </row>
    <row r="1151" spans="2:9" s="19" customFormat="1" ht="12" customHeight="1">
      <c r="B1151" s="20" t="e">
        <f>[2]自有船应收租金!B1093</f>
        <v>#REF!</v>
      </c>
      <c r="C1151" s="20" t="e">
        <f>[2]自有船应收租金!C1093</f>
        <v>#REF!</v>
      </c>
      <c r="D1151" s="20" t="e">
        <f>[2]自有船应收租金!F1093</f>
        <v>#REF!</v>
      </c>
      <c r="E1151" s="20" t="e">
        <f>[2]自有船应收租金!I1093</f>
        <v>#REF!</v>
      </c>
      <c r="F1151" s="34" t="e">
        <f>[2]自有船应收租金!V1093</f>
        <v>#REF!</v>
      </c>
      <c r="G1151" s="20" t="e">
        <f>[2]自有船应收租金!AA1093</f>
        <v>#REF!</v>
      </c>
      <c r="H1151" s="20" t="e">
        <f>IF([2]自有船应收租金!AB1093="","",[2]自有船应收租金!AB1093)</f>
        <v>#REF!</v>
      </c>
      <c r="I1151" s="29" t="e">
        <f>[2]自有船应收租金!Y1093</f>
        <v>#REF!</v>
      </c>
    </row>
    <row r="1152" spans="2:9" s="19" customFormat="1" ht="12" customHeight="1">
      <c r="B1152" s="20" t="e">
        <f>[2]自有船应收租金!B1094</f>
        <v>#REF!</v>
      </c>
      <c r="C1152" s="20" t="e">
        <f>[2]自有船应收租金!C1094</f>
        <v>#REF!</v>
      </c>
      <c r="D1152" s="20" t="e">
        <f>[2]自有船应收租金!F1094</f>
        <v>#REF!</v>
      </c>
      <c r="E1152" s="20" t="e">
        <f>[2]自有船应收租金!I1094</f>
        <v>#REF!</v>
      </c>
      <c r="F1152" s="34" t="e">
        <f>[2]自有船应收租金!V1094</f>
        <v>#REF!</v>
      </c>
      <c r="G1152" s="20" t="e">
        <f>[2]自有船应收租金!AA1094</f>
        <v>#REF!</v>
      </c>
      <c r="H1152" s="20" t="e">
        <f>IF([2]自有船应收租金!AB1094="","",[2]自有船应收租金!AB1094)</f>
        <v>#REF!</v>
      </c>
      <c r="I1152" s="29" t="e">
        <f>[2]自有船应收租金!Y1094</f>
        <v>#REF!</v>
      </c>
    </row>
    <row r="1153" spans="2:9" s="19" customFormat="1" ht="12" customHeight="1">
      <c r="B1153" s="20" t="e">
        <f>[2]自有船应收租金!B1095</f>
        <v>#REF!</v>
      </c>
      <c r="C1153" s="20" t="e">
        <f>[2]自有船应收租金!C1095</f>
        <v>#REF!</v>
      </c>
      <c r="D1153" s="20" t="e">
        <f>[2]自有船应收租金!F1095</f>
        <v>#REF!</v>
      </c>
      <c r="E1153" s="20" t="e">
        <f>[2]自有船应收租金!I1095</f>
        <v>#REF!</v>
      </c>
      <c r="F1153" s="34" t="e">
        <f>[2]自有船应收租金!V1095</f>
        <v>#REF!</v>
      </c>
      <c r="G1153" s="20" t="e">
        <f>[2]自有船应收租金!AA1095</f>
        <v>#REF!</v>
      </c>
      <c r="H1153" s="20" t="e">
        <f>IF([2]自有船应收租金!AB1095="","",[2]自有船应收租金!AB1095)</f>
        <v>#REF!</v>
      </c>
      <c r="I1153" s="29" t="e">
        <f>[2]自有船应收租金!Y1095</f>
        <v>#REF!</v>
      </c>
    </row>
    <row r="1154" spans="2:9" s="19" customFormat="1" ht="12" customHeight="1">
      <c r="B1154" s="20" t="e">
        <f>[2]自有船应收租金!B1096</f>
        <v>#REF!</v>
      </c>
      <c r="C1154" s="20" t="e">
        <f>[2]自有船应收租金!C1096</f>
        <v>#REF!</v>
      </c>
      <c r="D1154" s="20" t="e">
        <f>[2]自有船应收租金!F1096</f>
        <v>#REF!</v>
      </c>
      <c r="E1154" s="20" t="e">
        <f>[2]自有船应收租金!I1096</f>
        <v>#REF!</v>
      </c>
      <c r="F1154" s="34" t="e">
        <f>[2]自有船应收租金!V1096</f>
        <v>#REF!</v>
      </c>
      <c r="G1154" s="20" t="e">
        <f>[2]自有船应收租金!AA1096</f>
        <v>#REF!</v>
      </c>
      <c r="H1154" s="20" t="e">
        <f>IF([2]自有船应收租金!AB1096="","",[2]自有船应收租金!AB1096)</f>
        <v>#REF!</v>
      </c>
      <c r="I1154" s="29" t="e">
        <f>[2]自有船应收租金!Y1096</f>
        <v>#REF!</v>
      </c>
    </row>
    <row r="1155" spans="2:9" s="19" customFormat="1" ht="12" customHeight="1">
      <c r="B1155" s="20" t="e">
        <f>[2]自有船应收租金!B1097</f>
        <v>#REF!</v>
      </c>
      <c r="C1155" s="20" t="e">
        <f>[2]自有船应收租金!C1097</f>
        <v>#REF!</v>
      </c>
      <c r="D1155" s="20" t="e">
        <f>[2]自有船应收租金!F1097</f>
        <v>#REF!</v>
      </c>
      <c r="E1155" s="20" t="e">
        <f>[2]自有船应收租金!I1097</f>
        <v>#REF!</v>
      </c>
      <c r="F1155" s="34" t="e">
        <f>[2]自有船应收租金!V1097</f>
        <v>#REF!</v>
      </c>
      <c r="G1155" s="20" t="e">
        <f>[2]自有船应收租金!AA1097</f>
        <v>#REF!</v>
      </c>
      <c r="H1155" s="20" t="e">
        <f>IF([2]自有船应收租金!AB1097="","",[2]自有船应收租金!AB1097)</f>
        <v>#REF!</v>
      </c>
      <c r="I1155" s="29" t="e">
        <f>[2]自有船应收租金!Y1097</f>
        <v>#REF!</v>
      </c>
    </row>
    <row r="1156" spans="2:9" s="19" customFormat="1" ht="12" customHeight="1">
      <c r="B1156" s="20" t="e">
        <f>[2]自有船应收租金!B1098</f>
        <v>#REF!</v>
      </c>
      <c r="C1156" s="20" t="e">
        <f>[2]自有船应收租金!C1098</f>
        <v>#REF!</v>
      </c>
      <c r="D1156" s="20" t="e">
        <f>[2]自有船应收租金!F1098</f>
        <v>#REF!</v>
      </c>
      <c r="E1156" s="20" t="e">
        <f>[2]自有船应收租金!I1098</f>
        <v>#REF!</v>
      </c>
      <c r="F1156" s="34" t="e">
        <f>[2]自有船应收租金!V1098</f>
        <v>#REF!</v>
      </c>
      <c r="G1156" s="20" t="e">
        <f>[2]自有船应收租金!AA1098</f>
        <v>#REF!</v>
      </c>
      <c r="H1156" s="20" t="e">
        <f>IF([2]自有船应收租金!AB1098="","",[2]自有船应收租金!AB1098)</f>
        <v>#REF!</v>
      </c>
      <c r="I1156" s="29" t="e">
        <f>[2]自有船应收租金!Y1098</f>
        <v>#REF!</v>
      </c>
    </row>
    <row r="1157" spans="2:9" s="19" customFormat="1" ht="12" customHeight="1">
      <c r="B1157" s="20" t="e">
        <f>[2]自有船应收租金!B1099</f>
        <v>#REF!</v>
      </c>
      <c r="C1157" s="20" t="e">
        <f>[2]自有船应收租金!C1099</f>
        <v>#REF!</v>
      </c>
      <c r="D1157" s="20" t="e">
        <f>[2]自有船应收租金!F1099</f>
        <v>#REF!</v>
      </c>
      <c r="E1157" s="20" t="e">
        <f>[2]自有船应收租金!I1099</f>
        <v>#REF!</v>
      </c>
      <c r="F1157" s="34" t="e">
        <f>[2]自有船应收租金!V1099</f>
        <v>#REF!</v>
      </c>
      <c r="G1157" s="20" t="e">
        <f>[2]自有船应收租金!AA1099</f>
        <v>#REF!</v>
      </c>
      <c r="H1157" s="20" t="e">
        <f>IF([2]自有船应收租金!AB1099="","",[2]自有船应收租金!AB1099)</f>
        <v>#REF!</v>
      </c>
      <c r="I1157" s="29" t="e">
        <f>[2]自有船应收租金!Y1099</f>
        <v>#REF!</v>
      </c>
    </row>
    <row r="1158" spans="2:9" s="19" customFormat="1" ht="12" customHeight="1">
      <c r="B1158" s="20" t="e">
        <f>[2]自有船应收租金!B1100</f>
        <v>#REF!</v>
      </c>
      <c r="C1158" s="20" t="e">
        <f>[2]自有船应收租金!C1100</f>
        <v>#REF!</v>
      </c>
      <c r="D1158" s="20" t="e">
        <f>[2]自有船应收租金!F1100</f>
        <v>#REF!</v>
      </c>
      <c r="E1158" s="20" t="e">
        <f>[2]自有船应收租金!I1100</f>
        <v>#REF!</v>
      </c>
      <c r="F1158" s="34" t="e">
        <f>[2]自有船应收租金!V1100</f>
        <v>#REF!</v>
      </c>
      <c r="G1158" s="20" t="e">
        <f>[2]自有船应收租金!AA1100</f>
        <v>#REF!</v>
      </c>
      <c r="H1158" s="20" t="e">
        <f>IF([2]自有船应收租金!AB1100="","",[2]自有船应收租金!AB1100)</f>
        <v>#REF!</v>
      </c>
      <c r="I1158" s="29" t="e">
        <f>[2]自有船应收租金!Y1100</f>
        <v>#REF!</v>
      </c>
    </row>
    <row r="1159" spans="2:9" s="19" customFormat="1" ht="12" customHeight="1">
      <c r="B1159" s="20" t="e">
        <f>[2]自有船应收租金!B1101</f>
        <v>#REF!</v>
      </c>
      <c r="C1159" s="20" t="e">
        <f>[2]自有船应收租金!C1101</f>
        <v>#REF!</v>
      </c>
      <c r="D1159" s="20" t="e">
        <f>[2]自有船应收租金!F1101</f>
        <v>#REF!</v>
      </c>
      <c r="E1159" s="20" t="e">
        <f>[2]自有船应收租金!I1101</f>
        <v>#REF!</v>
      </c>
      <c r="F1159" s="34" t="e">
        <f>[2]自有船应收租金!V1101</f>
        <v>#REF!</v>
      </c>
      <c r="G1159" s="20" t="e">
        <f>[2]自有船应收租金!AA1101</f>
        <v>#REF!</v>
      </c>
      <c r="H1159" s="20" t="e">
        <f>IF([2]自有船应收租金!AB1101="","",[2]自有船应收租金!AB1101)</f>
        <v>#REF!</v>
      </c>
      <c r="I1159" s="29" t="e">
        <f>[2]自有船应收租金!Y1101</f>
        <v>#REF!</v>
      </c>
    </row>
    <row r="1160" spans="2:9" s="19" customFormat="1" ht="12" customHeight="1">
      <c r="B1160" s="20" t="e">
        <f>[2]自有船应收租金!B1102</f>
        <v>#REF!</v>
      </c>
      <c r="C1160" s="20" t="e">
        <f>[2]自有船应收租金!C1102</f>
        <v>#REF!</v>
      </c>
      <c r="D1160" s="20" t="e">
        <f>[2]自有船应收租金!F1102</f>
        <v>#REF!</v>
      </c>
      <c r="E1160" s="20" t="e">
        <f>[2]自有船应收租金!I1102</f>
        <v>#REF!</v>
      </c>
      <c r="F1160" s="34" t="e">
        <f>[2]自有船应收租金!V1102</f>
        <v>#REF!</v>
      </c>
      <c r="G1160" s="20" t="e">
        <f>[2]自有船应收租金!AA1102</f>
        <v>#REF!</v>
      </c>
      <c r="H1160" s="20" t="e">
        <f>IF([2]自有船应收租金!AB1102="","",[2]自有船应收租金!AB1102)</f>
        <v>#REF!</v>
      </c>
      <c r="I1160" s="29" t="e">
        <f>[2]自有船应收租金!Y1102</f>
        <v>#REF!</v>
      </c>
    </row>
    <row r="1161" spans="2:9" s="19" customFormat="1" ht="12" customHeight="1">
      <c r="B1161" s="20" t="e">
        <f>[2]自有船应收租金!B1103</f>
        <v>#REF!</v>
      </c>
      <c r="C1161" s="20" t="e">
        <f>[2]自有船应收租金!C1103</f>
        <v>#REF!</v>
      </c>
      <c r="D1161" s="20" t="e">
        <f>[2]自有船应收租金!F1103</f>
        <v>#REF!</v>
      </c>
      <c r="E1161" s="20" t="e">
        <f>[2]自有船应收租金!I1103</f>
        <v>#REF!</v>
      </c>
      <c r="F1161" s="34" t="e">
        <f>[2]自有船应收租金!V1103</f>
        <v>#REF!</v>
      </c>
      <c r="G1161" s="20" t="e">
        <f>[2]自有船应收租金!AA1103</f>
        <v>#REF!</v>
      </c>
      <c r="H1161" s="20" t="e">
        <f>IF([2]自有船应收租金!AB1103="","",[2]自有船应收租金!AB1103)</f>
        <v>#REF!</v>
      </c>
      <c r="I1161" s="29" t="e">
        <f>[2]自有船应收租金!Y1103</f>
        <v>#REF!</v>
      </c>
    </row>
    <row r="1162" spans="2:9" s="19" customFormat="1" ht="12" customHeight="1">
      <c r="B1162" s="20" t="e">
        <f>[2]自有船应收租金!B1104</f>
        <v>#REF!</v>
      </c>
      <c r="C1162" s="20" t="e">
        <f>[2]自有船应收租金!C1104</f>
        <v>#REF!</v>
      </c>
      <c r="D1162" s="20" t="e">
        <f>[2]自有船应收租金!F1104</f>
        <v>#REF!</v>
      </c>
      <c r="E1162" s="20" t="e">
        <f>[2]自有船应收租金!I1104</f>
        <v>#REF!</v>
      </c>
      <c r="F1162" s="34" t="e">
        <f>[2]自有船应收租金!V1104</f>
        <v>#REF!</v>
      </c>
      <c r="G1162" s="20" t="e">
        <f>[2]自有船应收租金!AA1104</f>
        <v>#REF!</v>
      </c>
      <c r="H1162" s="20" t="e">
        <f>IF([2]自有船应收租金!AB1104="","",[2]自有船应收租金!AB1104)</f>
        <v>#REF!</v>
      </c>
      <c r="I1162" s="29" t="e">
        <f>[2]自有船应收租金!Y1104</f>
        <v>#REF!</v>
      </c>
    </row>
    <row r="1163" spans="2:9" s="19" customFormat="1" ht="12" customHeight="1">
      <c r="B1163" s="20" t="e">
        <f>[2]自有船应收租金!B1105</f>
        <v>#REF!</v>
      </c>
      <c r="C1163" s="20" t="e">
        <f>[2]自有船应收租金!C1105</f>
        <v>#REF!</v>
      </c>
      <c r="D1163" s="20" t="e">
        <f>[2]自有船应收租金!F1105</f>
        <v>#REF!</v>
      </c>
      <c r="E1163" s="20" t="e">
        <f>[2]自有船应收租金!I1105</f>
        <v>#REF!</v>
      </c>
      <c r="F1163" s="34" t="e">
        <f>[2]自有船应收租金!V1105</f>
        <v>#REF!</v>
      </c>
      <c r="G1163" s="20" t="e">
        <f>[2]自有船应收租金!AA1105</f>
        <v>#REF!</v>
      </c>
      <c r="H1163" s="20" t="e">
        <f>IF([2]自有船应收租金!AB1105="","",[2]自有船应收租金!AB1105)</f>
        <v>#REF!</v>
      </c>
      <c r="I1163" s="29" t="e">
        <f>[2]自有船应收租金!Y1105</f>
        <v>#REF!</v>
      </c>
    </row>
    <row r="1164" spans="2:9" s="19" customFormat="1" ht="12" customHeight="1">
      <c r="B1164" s="20" t="e">
        <f>[2]自有船应收租金!B1106</f>
        <v>#REF!</v>
      </c>
      <c r="C1164" s="20" t="e">
        <f>[2]自有船应收租金!C1106</f>
        <v>#REF!</v>
      </c>
      <c r="D1164" s="20" t="e">
        <f>[2]自有船应收租金!F1106</f>
        <v>#REF!</v>
      </c>
      <c r="E1164" s="20" t="e">
        <f>[2]自有船应收租金!I1106</f>
        <v>#REF!</v>
      </c>
      <c r="F1164" s="34" t="e">
        <f>[2]自有船应收租金!V1106</f>
        <v>#REF!</v>
      </c>
      <c r="G1164" s="20" t="e">
        <f>[2]自有船应收租金!AA1106</f>
        <v>#REF!</v>
      </c>
      <c r="H1164" s="20" t="e">
        <f>IF([2]自有船应收租金!AB1106="","",[2]自有船应收租金!AB1106)</f>
        <v>#REF!</v>
      </c>
      <c r="I1164" s="29" t="e">
        <f>[2]自有船应收租金!Y1106</f>
        <v>#REF!</v>
      </c>
    </row>
    <row r="1165" spans="2:9" s="19" customFormat="1" ht="12" customHeight="1">
      <c r="B1165" s="20" t="e">
        <f>[2]自有船应收租金!B1107</f>
        <v>#REF!</v>
      </c>
      <c r="C1165" s="20" t="e">
        <f>[2]自有船应收租金!C1107</f>
        <v>#REF!</v>
      </c>
      <c r="D1165" s="20" t="e">
        <f>[2]自有船应收租金!F1107</f>
        <v>#REF!</v>
      </c>
      <c r="E1165" s="20" t="e">
        <f>[2]自有船应收租金!I1107</f>
        <v>#REF!</v>
      </c>
      <c r="F1165" s="34" t="e">
        <f>[2]自有船应收租金!V1107</f>
        <v>#REF!</v>
      </c>
      <c r="G1165" s="20" t="e">
        <f>[2]自有船应收租金!AA1107</f>
        <v>#REF!</v>
      </c>
      <c r="H1165" s="20" t="e">
        <f>IF([2]自有船应收租金!AB1107="","",[2]自有船应收租金!AB1107)</f>
        <v>#REF!</v>
      </c>
      <c r="I1165" s="29" t="e">
        <f>[2]自有船应收租金!Y1107</f>
        <v>#REF!</v>
      </c>
    </row>
    <row r="1166" spans="2:9" s="19" customFormat="1" ht="12" customHeight="1">
      <c r="B1166" s="20" t="e">
        <f>[2]自有船应收租金!B1108</f>
        <v>#REF!</v>
      </c>
      <c r="C1166" s="20" t="e">
        <f>[2]自有船应收租金!C1108</f>
        <v>#REF!</v>
      </c>
      <c r="D1166" s="20" t="e">
        <f>[2]自有船应收租金!F1108</f>
        <v>#REF!</v>
      </c>
      <c r="E1166" s="20" t="e">
        <f>[2]自有船应收租金!I1108</f>
        <v>#REF!</v>
      </c>
      <c r="F1166" s="34" t="e">
        <f>[2]自有船应收租金!V1108</f>
        <v>#REF!</v>
      </c>
      <c r="G1166" s="20" t="e">
        <f>[2]自有船应收租金!AA1108</f>
        <v>#REF!</v>
      </c>
      <c r="H1166" s="20" t="e">
        <f>IF([2]自有船应收租金!AB1108="","",[2]自有船应收租金!AB1108)</f>
        <v>#REF!</v>
      </c>
      <c r="I1166" s="29" t="e">
        <f>[2]自有船应收租金!Y1108</f>
        <v>#REF!</v>
      </c>
    </row>
    <row r="1167" spans="2:9" s="19" customFormat="1" ht="12" customHeight="1">
      <c r="B1167" s="20" t="e">
        <f>[2]自有船应收租金!B1109</f>
        <v>#REF!</v>
      </c>
      <c r="C1167" s="20" t="e">
        <f>[2]自有船应收租金!C1109</f>
        <v>#REF!</v>
      </c>
      <c r="D1167" s="20" t="e">
        <f>[2]自有船应收租金!F1109</f>
        <v>#REF!</v>
      </c>
      <c r="E1167" s="20" t="e">
        <f>[2]自有船应收租金!I1109</f>
        <v>#REF!</v>
      </c>
      <c r="F1167" s="34" t="e">
        <f>[2]自有船应收租金!V1109</f>
        <v>#REF!</v>
      </c>
      <c r="G1167" s="20" t="e">
        <f>[2]自有船应收租金!AA1109</f>
        <v>#REF!</v>
      </c>
      <c r="H1167" s="20" t="e">
        <f>IF([2]自有船应收租金!AB1109="","",[2]自有船应收租金!AB1109)</f>
        <v>#REF!</v>
      </c>
      <c r="I1167" s="29" t="e">
        <f>[2]自有船应收租金!Y1109</f>
        <v>#REF!</v>
      </c>
    </row>
    <row r="1168" spans="2:9" s="19" customFormat="1" ht="12" customHeight="1">
      <c r="B1168" s="20" t="e">
        <f>[2]自有船应收租金!B1110</f>
        <v>#REF!</v>
      </c>
      <c r="C1168" s="20" t="e">
        <f>[2]自有船应收租金!C1110</f>
        <v>#REF!</v>
      </c>
      <c r="D1168" s="20" t="e">
        <f>[2]自有船应收租金!F1110</f>
        <v>#REF!</v>
      </c>
      <c r="E1168" s="20" t="e">
        <f>[2]自有船应收租金!I1110</f>
        <v>#REF!</v>
      </c>
      <c r="F1168" s="34" t="e">
        <f>[2]自有船应收租金!V1110</f>
        <v>#REF!</v>
      </c>
      <c r="G1168" s="20" t="e">
        <f>[2]自有船应收租金!AA1110</f>
        <v>#REF!</v>
      </c>
      <c r="H1168" s="20" t="e">
        <f>IF([2]自有船应收租金!AB1110="","",[2]自有船应收租金!AB1110)</f>
        <v>#REF!</v>
      </c>
      <c r="I1168" s="29" t="e">
        <f>[2]自有船应收租金!Y1110</f>
        <v>#REF!</v>
      </c>
    </row>
    <row r="1169" spans="2:9" s="19" customFormat="1" ht="12" customHeight="1">
      <c r="B1169" s="20" t="e">
        <f>[2]自有船应收租金!B1111</f>
        <v>#REF!</v>
      </c>
      <c r="C1169" s="20" t="e">
        <f>[2]自有船应收租金!C1111</f>
        <v>#REF!</v>
      </c>
      <c r="D1169" s="20" t="e">
        <f>[2]自有船应收租金!F1111</f>
        <v>#REF!</v>
      </c>
      <c r="E1169" s="20" t="e">
        <f>[2]自有船应收租金!I1111</f>
        <v>#REF!</v>
      </c>
      <c r="F1169" s="34" t="e">
        <f>[2]自有船应收租金!V1111</f>
        <v>#REF!</v>
      </c>
      <c r="G1169" s="20" t="e">
        <f>[2]自有船应收租金!AA1111</f>
        <v>#REF!</v>
      </c>
      <c r="H1169" s="20" t="e">
        <f>IF([2]自有船应收租金!AB1111="","",[2]自有船应收租金!AB1111)</f>
        <v>#REF!</v>
      </c>
      <c r="I1169" s="29" t="e">
        <f>[2]自有船应收租金!Y1111</f>
        <v>#REF!</v>
      </c>
    </row>
    <row r="1170" spans="2:9" s="19" customFormat="1" ht="12" customHeight="1">
      <c r="B1170" s="20" t="e">
        <f>[2]自有船应收租金!B1112</f>
        <v>#REF!</v>
      </c>
      <c r="C1170" s="20" t="e">
        <f>[2]自有船应收租金!C1112</f>
        <v>#REF!</v>
      </c>
      <c r="D1170" s="20" t="e">
        <f>[2]自有船应收租金!F1112</f>
        <v>#REF!</v>
      </c>
      <c r="E1170" s="20" t="e">
        <f>[2]自有船应收租金!I1112</f>
        <v>#REF!</v>
      </c>
      <c r="F1170" s="34" t="e">
        <f>[2]自有船应收租金!V1112</f>
        <v>#REF!</v>
      </c>
      <c r="G1170" s="20" t="e">
        <f>[2]自有船应收租金!AA1112</f>
        <v>#REF!</v>
      </c>
      <c r="H1170" s="20" t="e">
        <f>IF([2]自有船应收租金!AB1112="","",[2]自有船应收租金!AB1112)</f>
        <v>#REF!</v>
      </c>
      <c r="I1170" s="29" t="e">
        <f>[2]自有船应收租金!Y1112</f>
        <v>#REF!</v>
      </c>
    </row>
    <row r="1171" spans="2:9" s="19" customFormat="1" ht="12" customHeight="1">
      <c r="B1171" s="20" t="e">
        <f>[2]自有船应收租金!B1113</f>
        <v>#REF!</v>
      </c>
      <c r="C1171" s="20" t="e">
        <f>[2]自有船应收租金!C1113</f>
        <v>#REF!</v>
      </c>
      <c r="D1171" s="20" t="e">
        <f>[2]自有船应收租金!F1113</f>
        <v>#REF!</v>
      </c>
      <c r="E1171" s="20" t="e">
        <f>[2]自有船应收租金!I1113</f>
        <v>#REF!</v>
      </c>
      <c r="F1171" s="34" t="e">
        <f>[2]自有船应收租金!V1113</f>
        <v>#REF!</v>
      </c>
      <c r="G1171" s="20" t="e">
        <f>[2]自有船应收租金!AA1113</f>
        <v>#REF!</v>
      </c>
      <c r="H1171" s="20" t="e">
        <f>IF([2]自有船应收租金!AB1113="","",[2]自有船应收租金!AB1113)</f>
        <v>#REF!</v>
      </c>
      <c r="I1171" s="29" t="e">
        <f>[2]自有船应收租金!Y1113</f>
        <v>#REF!</v>
      </c>
    </row>
    <row r="1172" spans="2:9" s="19" customFormat="1" ht="12" customHeight="1">
      <c r="B1172" s="20" t="e">
        <f>[2]自有船应收租金!B1114</f>
        <v>#REF!</v>
      </c>
      <c r="C1172" s="20" t="e">
        <f>[2]自有船应收租金!C1114</f>
        <v>#REF!</v>
      </c>
      <c r="D1172" s="20" t="e">
        <f>[2]自有船应收租金!F1114</f>
        <v>#REF!</v>
      </c>
      <c r="E1172" s="20" t="e">
        <f>[2]自有船应收租金!I1114</f>
        <v>#REF!</v>
      </c>
      <c r="F1172" s="34" t="e">
        <f>[2]自有船应收租金!V1114</f>
        <v>#REF!</v>
      </c>
      <c r="G1172" s="20" t="e">
        <f>[2]自有船应收租金!AA1114</f>
        <v>#REF!</v>
      </c>
      <c r="H1172" s="20" t="e">
        <f>IF([2]自有船应收租金!AB1114="","",[2]自有船应收租金!AB1114)</f>
        <v>#REF!</v>
      </c>
      <c r="I1172" s="29" t="e">
        <f>[2]自有船应收租金!Y1114</f>
        <v>#REF!</v>
      </c>
    </row>
    <row r="1173" spans="2:9" s="19" customFormat="1" ht="12" customHeight="1">
      <c r="B1173" s="20" t="e">
        <f>[2]自有船应收租金!B1115</f>
        <v>#REF!</v>
      </c>
      <c r="C1173" s="20" t="e">
        <f>[2]自有船应收租金!C1115</f>
        <v>#REF!</v>
      </c>
      <c r="D1173" s="20" t="e">
        <f>[2]自有船应收租金!F1115</f>
        <v>#REF!</v>
      </c>
      <c r="E1173" s="20" t="e">
        <f>[2]自有船应收租金!I1115</f>
        <v>#REF!</v>
      </c>
      <c r="F1173" s="34" t="e">
        <f>[2]自有船应收租金!V1115</f>
        <v>#REF!</v>
      </c>
      <c r="G1173" s="20" t="e">
        <f>[2]自有船应收租金!AA1115</f>
        <v>#REF!</v>
      </c>
      <c r="H1173" s="20" t="e">
        <f>IF([2]自有船应收租金!AB1115="","",[2]自有船应收租金!AB1115)</f>
        <v>#REF!</v>
      </c>
      <c r="I1173" s="29" t="e">
        <f>[2]自有船应收租金!Y1115</f>
        <v>#REF!</v>
      </c>
    </row>
    <row r="1174" spans="2:9" s="19" customFormat="1" ht="12" customHeight="1">
      <c r="B1174" s="20" t="e">
        <f>[2]自有船应收租金!B1116</f>
        <v>#REF!</v>
      </c>
      <c r="C1174" s="20" t="e">
        <f>[2]自有船应收租金!C1116</f>
        <v>#REF!</v>
      </c>
      <c r="D1174" s="20" t="e">
        <f>[2]自有船应收租金!F1116</f>
        <v>#REF!</v>
      </c>
      <c r="E1174" s="20" t="e">
        <f>[2]自有船应收租金!I1116</f>
        <v>#REF!</v>
      </c>
      <c r="F1174" s="34" t="e">
        <f>[2]自有船应收租金!V1116</f>
        <v>#REF!</v>
      </c>
      <c r="G1174" s="20" t="e">
        <f>[2]自有船应收租金!AA1116</f>
        <v>#REF!</v>
      </c>
      <c r="H1174" s="20" t="e">
        <f>IF([2]自有船应收租金!AB1116="","",[2]自有船应收租金!AB1116)</f>
        <v>#REF!</v>
      </c>
      <c r="I1174" s="29" t="e">
        <f>[2]自有船应收租金!Y1116</f>
        <v>#REF!</v>
      </c>
    </row>
    <row r="1175" spans="2:9" s="19" customFormat="1" ht="12" customHeight="1">
      <c r="B1175" s="20" t="e">
        <f>[2]自有船应收租金!B1117</f>
        <v>#REF!</v>
      </c>
      <c r="C1175" s="20" t="e">
        <f>[2]自有船应收租金!C1117</f>
        <v>#REF!</v>
      </c>
      <c r="D1175" s="20" t="e">
        <f>[2]自有船应收租金!F1117</f>
        <v>#REF!</v>
      </c>
      <c r="E1175" s="20" t="e">
        <f>[2]自有船应收租金!I1117</f>
        <v>#REF!</v>
      </c>
      <c r="F1175" s="34" t="e">
        <f>[2]自有船应收租金!V1117</f>
        <v>#REF!</v>
      </c>
      <c r="G1175" s="20" t="e">
        <f>[2]自有船应收租金!AA1117</f>
        <v>#REF!</v>
      </c>
      <c r="H1175" s="20" t="e">
        <f>IF([2]自有船应收租金!AB1117="","",[2]自有船应收租金!AB1117)</f>
        <v>#REF!</v>
      </c>
      <c r="I1175" s="29" t="e">
        <f>[2]自有船应收租金!Y1117</f>
        <v>#REF!</v>
      </c>
    </row>
    <row r="1176" spans="2:9" s="19" customFormat="1" ht="12" customHeight="1">
      <c r="B1176" s="20" t="e">
        <f>[2]自有船应收租金!B1118</f>
        <v>#REF!</v>
      </c>
      <c r="C1176" s="20" t="e">
        <f>[2]自有船应收租金!C1118</f>
        <v>#REF!</v>
      </c>
      <c r="D1176" s="20" t="e">
        <f>[2]自有船应收租金!F1118</f>
        <v>#REF!</v>
      </c>
      <c r="E1176" s="20" t="e">
        <f>[2]自有船应收租金!I1118</f>
        <v>#REF!</v>
      </c>
      <c r="F1176" s="34" t="e">
        <f>[2]自有船应收租金!V1118</f>
        <v>#REF!</v>
      </c>
      <c r="G1176" s="20" t="e">
        <f>[2]自有船应收租金!AA1118</f>
        <v>#REF!</v>
      </c>
      <c r="H1176" s="20" t="e">
        <f>IF([2]自有船应收租金!AB1118="","",[2]自有船应收租金!AB1118)</f>
        <v>#REF!</v>
      </c>
      <c r="I1176" s="29" t="e">
        <f>[2]自有船应收租金!Y1118</f>
        <v>#REF!</v>
      </c>
    </row>
    <row r="1177" spans="2:9" s="19" customFormat="1" ht="12" customHeight="1">
      <c r="B1177" s="20" t="e">
        <f>[2]自有船应收租金!B1119</f>
        <v>#REF!</v>
      </c>
      <c r="C1177" s="20" t="e">
        <f>[2]自有船应收租金!C1119</f>
        <v>#REF!</v>
      </c>
      <c r="D1177" s="20" t="e">
        <f>[2]自有船应收租金!F1119</f>
        <v>#REF!</v>
      </c>
      <c r="E1177" s="20" t="e">
        <f>[2]自有船应收租金!I1119</f>
        <v>#REF!</v>
      </c>
      <c r="F1177" s="34" t="e">
        <f>[2]自有船应收租金!V1119</f>
        <v>#REF!</v>
      </c>
      <c r="G1177" s="20" t="e">
        <f>[2]自有船应收租金!AA1119</f>
        <v>#REF!</v>
      </c>
      <c r="H1177" s="20" t="e">
        <f>IF([2]自有船应收租金!AB1119="","",[2]自有船应收租金!AB1119)</f>
        <v>#REF!</v>
      </c>
      <c r="I1177" s="29" t="e">
        <f>[2]自有船应收租金!Y1119</f>
        <v>#REF!</v>
      </c>
    </row>
    <row r="1178" spans="2:9" s="19" customFormat="1" ht="12" customHeight="1">
      <c r="B1178" s="20" t="e">
        <f>[2]自有船应收租金!B1120</f>
        <v>#REF!</v>
      </c>
      <c r="C1178" s="20" t="e">
        <f>[2]自有船应收租金!C1120</f>
        <v>#REF!</v>
      </c>
      <c r="D1178" s="20" t="e">
        <f>[2]自有船应收租金!F1120</f>
        <v>#REF!</v>
      </c>
      <c r="E1178" s="20" t="e">
        <f>[2]自有船应收租金!I1120</f>
        <v>#REF!</v>
      </c>
      <c r="F1178" s="34" t="e">
        <f>[2]自有船应收租金!V1120</f>
        <v>#REF!</v>
      </c>
      <c r="G1178" s="20" t="e">
        <f>[2]自有船应收租金!AA1120</f>
        <v>#REF!</v>
      </c>
      <c r="H1178" s="20" t="e">
        <f>IF([2]自有船应收租金!AB1120="","",[2]自有船应收租金!AB1120)</f>
        <v>#REF!</v>
      </c>
      <c r="I1178" s="29" t="e">
        <f>[2]自有船应收租金!Y1120</f>
        <v>#REF!</v>
      </c>
    </row>
    <row r="1179" spans="2:9" s="19" customFormat="1" ht="12" customHeight="1">
      <c r="B1179" s="20" t="e">
        <f>[2]自有船应收租金!B1121</f>
        <v>#REF!</v>
      </c>
      <c r="C1179" s="20" t="e">
        <f>[2]自有船应收租金!C1121</f>
        <v>#REF!</v>
      </c>
      <c r="D1179" s="20" t="e">
        <f>[2]自有船应收租金!F1121</f>
        <v>#REF!</v>
      </c>
      <c r="E1179" s="20" t="e">
        <f>[2]自有船应收租金!I1121</f>
        <v>#REF!</v>
      </c>
      <c r="F1179" s="34" t="e">
        <f>[2]自有船应收租金!V1121</f>
        <v>#REF!</v>
      </c>
      <c r="G1179" s="20" t="e">
        <f>[2]自有船应收租金!AA1121</f>
        <v>#REF!</v>
      </c>
      <c r="H1179" s="20" t="e">
        <f>IF([2]自有船应收租金!AB1121="","",[2]自有船应收租金!AB1121)</f>
        <v>#REF!</v>
      </c>
      <c r="I1179" s="29" t="e">
        <f>[2]自有船应收租金!Y1121</f>
        <v>#REF!</v>
      </c>
    </row>
    <row r="1180" spans="2:9" s="19" customFormat="1" ht="12" customHeight="1">
      <c r="B1180" s="20" t="e">
        <f>[2]自有船应收租金!B1122</f>
        <v>#REF!</v>
      </c>
      <c r="C1180" s="20" t="e">
        <f>[2]自有船应收租金!C1122</f>
        <v>#REF!</v>
      </c>
      <c r="D1180" s="20" t="e">
        <f>[2]自有船应收租金!F1122</f>
        <v>#REF!</v>
      </c>
      <c r="E1180" s="20" t="e">
        <f>[2]自有船应收租金!I1122</f>
        <v>#REF!</v>
      </c>
      <c r="F1180" s="34" t="e">
        <f>[2]自有船应收租金!V1122</f>
        <v>#REF!</v>
      </c>
      <c r="G1180" s="20" t="e">
        <f>[2]自有船应收租金!AA1122</f>
        <v>#REF!</v>
      </c>
      <c r="H1180" s="20" t="e">
        <f>IF([2]自有船应收租金!AB1122="","",[2]自有船应收租金!AB1122)</f>
        <v>#REF!</v>
      </c>
      <c r="I1180" s="29" t="e">
        <f>[2]自有船应收租金!Y1122</f>
        <v>#REF!</v>
      </c>
    </row>
    <row r="1181" spans="2:9" s="19" customFormat="1" ht="12" customHeight="1">
      <c r="B1181" s="20" t="e">
        <f>[2]自有船应收租金!B1123</f>
        <v>#REF!</v>
      </c>
      <c r="C1181" s="20" t="e">
        <f>[2]自有船应收租金!C1123</f>
        <v>#REF!</v>
      </c>
      <c r="D1181" s="20" t="e">
        <f>[2]自有船应收租金!F1123</f>
        <v>#REF!</v>
      </c>
      <c r="E1181" s="20" t="e">
        <f>[2]自有船应收租金!I1123</f>
        <v>#REF!</v>
      </c>
      <c r="F1181" s="34" t="e">
        <f>[2]自有船应收租金!V1123</f>
        <v>#REF!</v>
      </c>
      <c r="G1181" s="20" t="e">
        <f>[2]自有船应收租金!AA1123</f>
        <v>#REF!</v>
      </c>
      <c r="H1181" s="20" t="e">
        <f>IF([2]自有船应收租金!AB1123="","",[2]自有船应收租金!AB1123)</f>
        <v>#REF!</v>
      </c>
      <c r="I1181" s="29" t="e">
        <f>[2]自有船应收租金!Y1123</f>
        <v>#REF!</v>
      </c>
    </row>
    <row r="1182" spans="2:9" s="19" customFormat="1" ht="12" customHeight="1">
      <c r="B1182" s="20" t="e">
        <f>[2]自有船应收租金!B1124</f>
        <v>#REF!</v>
      </c>
      <c r="C1182" s="20" t="e">
        <f>[2]自有船应收租金!C1124</f>
        <v>#REF!</v>
      </c>
      <c r="D1182" s="20" t="e">
        <f>[2]自有船应收租金!F1124</f>
        <v>#REF!</v>
      </c>
      <c r="E1182" s="20" t="e">
        <f>[2]自有船应收租金!I1124</f>
        <v>#REF!</v>
      </c>
      <c r="F1182" s="34" t="e">
        <f>[2]自有船应收租金!V1124</f>
        <v>#REF!</v>
      </c>
      <c r="G1182" s="20" t="e">
        <f>[2]自有船应收租金!AA1124</f>
        <v>#REF!</v>
      </c>
      <c r="H1182" s="20" t="e">
        <f>IF([2]自有船应收租金!AB1124="","",[2]自有船应收租金!AB1124)</f>
        <v>#REF!</v>
      </c>
      <c r="I1182" s="29" t="e">
        <f>[2]自有船应收租金!Y1124</f>
        <v>#REF!</v>
      </c>
    </row>
    <row r="1183" spans="2:9" s="19" customFormat="1" ht="12" customHeight="1">
      <c r="B1183" s="20" t="e">
        <f>[2]自有船应收租金!B1125</f>
        <v>#REF!</v>
      </c>
      <c r="C1183" s="20" t="e">
        <f>[2]自有船应收租金!C1125</f>
        <v>#REF!</v>
      </c>
      <c r="D1183" s="20" t="e">
        <f>[2]自有船应收租金!F1125</f>
        <v>#REF!</v>
      </c>
      <c r="E1183" s="20" t="e">
        <f>[2]自有船应收租金!I1125</f>
        <v>#REF!</v>
      </c>
      <c r="F1183" s="34" t="e">
        <f>[2]自有船应收租金!V1125</f>
        <v>#REF!</v>
      </c>
      <c r="G1183" s="20" t="e">
        <f>[2]自有船应收租金!AA1125</f>
        <v>#REF!</v>
      </c>
      <c r="H1183" s="20" t="e">
        <f>IF([2]自有船应收租金!AB1125="","",[2]自有船应收租金!AB1125)</f>
        <v>#REF!</v>
      </c>
      <c r="I1183" s="29" t="e">
        <f>[2]自有船应收租金!Y1125</f>
        <v>#REF!</v>
      </c>
    </row>
    <row r="1184" spans="2:9" s="19" customFormat="1" ht="12" customHeight="1">
      <c r="B1184" s="20" t="e">
        <f>[2]自有船应收租金!B1126</f>
        <v>#REF!</v>
      </c>
      <c r="C1184" s="20" t="e">
        <f>[2]自有船应收租金!C1126</f>
        <v>#REF!</v>
      </c>
      <c r="D1184" s="20" t="e">
        <f>[2]自有船应收租金!F1126</f>
        <v>#REF!</v>
      </c>
      <c r="E1184" s="20" t="e">
        <f>[2]自有船应收租金!I1126</f>
        <v>#REF!</v>
      </c>
      <c r="F1184" s="34" t="e">
        <f>[2]自有船应收租金!V1126</f>
        <v>#REF!</v>
      </c>
      <c r="G1184" s="20" t="e">
        <f>[2]自有船应收租金!AA1126</f>
        <v>#REF!</v>
      </c>
      <c r="H1184" s="20" t="e">
        <f>IF([2]自有船应收租金!AB1126="","",[2]自有船应收租金!AB1126)</f>
        <v>#REF!</v>
      </c>
      <c r="I1184" s="29" t="e">
        <f>[2]自有船应收租金!Y1126</f>
        <v>#REF!</v>
      </c>
    </row>
    <row r="1185" spans="2:9" s="19" customFormat="1" ht="12" customHeight="1">
      <c r="B1185" s="20" t="e">
        <f>[2]自有船应收租金!B1127</f>
        <v>#REF!</v>
      </c>
      <c r="C1185" s="20" t="e">
        <f>[2]自有船应收租金!C1127</f>
        <v>#REF!</v>
      </c>
      <c r="D1185" s="20" t="e">
        <f>[2]自有船应收租金!F1127</f>
        <v>#REF!</v>
      </c>
      <c r="E1185" s="20" t="e">
        <f>[2]自有船应收租金!I1127</f>
        <v>#REF!</v>
      </c>
      <c r="F1185" s="34" t="e">
        <f>[2]自有船应收租金!V1127</f>
        <v>#REF!</v>
      </c>
      <c r="G1185" s="20" t="e">
        <f>[2]自有船应收租金!AA1127</f>
        <v>#REF!</v>
      </c>
      <c r="H1185" s="20" t="e">
        <f>IF([2]自有船应收租金!AB1127="","",[2]自有船应收租金!AB1127)</f>
        <v>#REF!</v>
      </c>
      <c r="I1185" s="29" t="e">
        <f>[2]自有船应收租金!Y1127</f>
        <v>#REF!</v>
      </c>
    </row>
    <row r="1186" spans="2:9" s="19" customFormat="1" ht="12" customHeight="1">
      <c r="B1186" s="20" t="e">
        <f>[2]自有船应收租金!B1128</f>
        <v>#REF!</v>
      </c>
      <c r="C1186" s="20" t="e">
        <f>[2]自有船应收租金!C1128</f>
        <v>#REF!</v>
      </c>
      <c r="D1186" s="20" t="e">
        <f>[2]自有船应收租金!F1128</f>
        <v>#REF!</v>
      </c>
      <c r="E1186" s="20" t="e">
        <f>[2]自有船应收租金!I1128</f>
        <v>#REF!</v>
      </c>
      <c r="F1186" s="34" t="e">
        <f>[2]自有船应收租金!V1128</f>
        <v>#REF!</v>
      </c>
      <c r="G1186" s="20" t="e">
        <f>[2]自有船应收租金!AA1128</f>
        <v>#REF!</v>
      </c>
      <c r="H1186" s="20" t="e">
        <f>IF([2]自有船应收租金!AB1128="","",[2]自有船应收租金!AB1128)</f>
        <v>#REF!</v>
      </c>
      <c r="I1186" s="29" t="e">
        <f>[2]自有船应收租金!Y1128</f>
        <v>#REF!</v>
      </c>
    </row>
    <row r="1187" spans="2:9" s="19" customFormat="1" ht="12" customHeight="1">
      <c r="B1187" s="20" t="e">
        <f>[2]自有船应收租金!B1129</f>
        <v>#REF!</v>
      </c>
      <c r="C1187" s="20" t="e">
        <f>[2]自有船应收租金!C1129</f>
        <v>#REF!</v>
      </c>
      <c r="D1187" s="20" t="e">
        <f>[2]自有船应收租金!F1129</f>
        <v>#REF!</v>
      </c>
      <c r="E1187" s="20" t="e">
        <f>[2]自有船应收租金!I1129</f>
        <v>#REF!</v>
      </c>
      <c r="F1187" s="34" t="e">
        <f>[2]自有船应收租金!V1129</f>
        <v>#REF!</v>
      </c>
      <c r="G1187" s="20" t="e">
        <f>[2]自有船应收租金!AA1129</f>
        <v>#REF!</v>
      </c>
      <c r="H1187" s="20" t="e">
        <f>IF([2]自有船应收租金!AB1129="","",[2]自有船应收租金!AB1129)</f>
        <v>#REF!</v>
      </c>
      <c r="I1187" s="29" t="e">
        <f>[2]自有船应收租金!Y1129</f>
        <v>#REF!</v>
      </c>
    </row>
    <row r="1188" spans="2:9" s="19" customFormat="1" ht="12" customHeight="1">
      <c r="B1188" s="20" t="e">
        <f>[2]自有船应收租金!B1130</f>
        <v>#REF!</v>
      </c>
      <c r="C1188" s="20" t="e">
        <f>[2]自有船应收租金!C1130</f>
        <v>#REF!</v>
      </c>
      <c r="D1188" s="20" t="e">
        <f>[2]自有船应收租金!F1130</f>
        <v>#REF!</v>
      </c>
      <c r="E1188" s="20" t="e">
        <f>[2]自有船应收租金!I1130</f>
        <v>#REF!</v>
      </c>
      <c r="F1188" s="34" t="e">
        <f>[2]自有船应收租金!V1130</f>
        <v>#REF!</v>
      </c>
      <c r="G1188" s="20" t="e">
        <f>[2]自有船应收租金!AA1130</f>
        <v>#REF!</v>
      </c>
      <c r="H1188" s="20" t="e">
        <f>IF([2]自有船应收租金!AB1130="","",[2]自有船应收租金!AB1130)</f>
        <v>#REF!</v>
      </c>
      <c r="I1188" s="29" t="e">
        <f>[2]自有船应收租金!Y1130</f>
        <v>#REF!</v>
      </c>
    </row>
    <row r="1189" spans="2:9" s="19" customFormat="1" ht="12" customHeight="1">
      <c r="B1189" s="20" t="e">
        <f>[2]自有船应收租金!B1131</f>
        <v>#REF!</v>
      </c>
      <c r="C1189" s="20" t="e">
        <f>[2]自有船应收租金!C1131</f>
        <v>#REF!</v>
      </c>
      <c r="D1189" s="20" t="e">
        <f>[2]自有船应收租金!F1131</f>
        <v>#REF!</v>
      </c>
      <c r="E1189" s="20" t="e">
        <f>[2]自有船应收租金!I1131</f>
        <v>#REF!</v>
      </c>
      <c r="F1189" s="34" t="e">
        <f>[2]自有船应收租金!V1131</f>
        <v>#REF!</v>
      </c>
      <c r="G1189" s="20" t="e">
        <f>[2]自有船应收租金!AA1131</f>
        <v>#REF!</v>
      </c>
      <c r="H1189" s="20" t="e">
        <f>IF([2]自有船应收租金!AB1131="","",[2]自有船应收租金!AB1131)</f>
        <v>#REF!</v>
      </c>
      <c r="I1189" s="29" t="e">
        <f>[2]自有船应收租金!Y1131</f>
        <v>#REF!</v>
      </c>
    </row>
    <row r="1190" spans="2:9" s="19" customFormat="1" ht="12" customHeight="1">
      <c r="B1190" s="20" t="e">
        <f>[2]自有船应收租金!B1132</f>
        <v>#REF!</v>
      </c>
      <c r="C1190" s="20" t="e">
        <f>[2]自有船应收租金!C1132</f>
        <v>#REF!</v>
      </c>
      <c r="D1190" s="20" t="e">
        <f>[2]自有船应收租金!F1132</f>
        <v>#REF!</v>
      </c>
      <c r="E1190" s="20" t="e">
        <f>[2]自有船应收租金!I1132</f>
        <v>#REF!</v>
      </c>
      <c r="F1190" s="34" t="e">
        <f>[2]自有船应收租金!V1132</f>
        <v>#REF!</v>
      </c>
      <c r="G1190" s="20" t="e">
        <f>[2]自有船应收租金!AA1132</f>
        <v>#REF!</v>
      </c>
      <c r="H1190" s="20" t="e">
        <f>IF([2]自有船应收租金!AB1132="","",[2]自有船应收租金!AB1132)</f>
        <v>#REF!</v>
      </c>
      <c r="I1190" s="29" t="e">
        <f>[2]自有船应收租金!Y1132</f>
        <v>#REF!</v>
      </c>
    </row>
    <row r="1191" spans="2:9" s="19" customFormat="1" ht="12" customHeight="1">
      <c r="B1191" s="20" t="e">
        <f>[2]自有船应收租金!B1133</f>
        <v>#REF!</v>
      </c>
      <c r="C1191" s="20" t="e">
        <f>[2]自有船应收租金!C1133</f>
        <v>#REF!</v>
      </c>
      <c r="D1191" s="20" t="e">
        <f>[2]自有船应收租金!F1133</f>
        <v>#REF!</v>
      </c>
      <c r="E1191" s="20" t="e">
        <f>[2]自有船应收租金!I1133</f>
        <v>#REF!</v>
      </c>
      <c r="F1191" s="34" t="e">
        <f>[2]自有船应收租金!V1133</f>
        <v>#REF!</v>
      </c>
      <c r="G1191" s="20" t="e">
        <f>[2]自有船应收租金!AA1133</f>
        <v>#REF!</v>
      </c>
      <c r="H1191" s="20" t="e">
        <f>IF([2]自有船应收租金!AB1133="","",[2]自有船应收租金!AB1133)</f>
        <v>#REF!</v>
      </c>
      <c r="I1191" s="29" t="e">
        <f>[2]自有船应收租金!Y1133</f>
        <v>#REF!</v>
      </c>
    </row>
    <row r="1192" spans="2:9" s="19" customFormat="1" ht="12" customHeight="1">
      <c r="B1192" s="20" t="e">
        <f>[2]自有船应收租金!B1134</f>
        <v>#REF!</v>
      </c>
      <c r="C1192" s="20" t="e">
        <f>[2]自有船应收租金!C1134</f>
        <v>#REF!</v>
      </c>
      <c r="D1192" s="20" t="e">
        <f>[2]自有船应收租金!F1134</f>
        <v>#REF!</v>
      </c>
      <c r="E1192" s="20" t="e">
        <f>[2]自有船应收租金!I1134</f>
        <v>#REF!</v>
      </c>
      <c r="F1192" s="34" t="e">
        <f>[2]自有船应收租金!V1134</f>
        <v>#REF!</v>
      </c>
      <c r="G1192" s="20" t="e">
        <f>[2]自有船应收租金!AA1134</f>
        <v>#REF!</v>
      </c>
      <c r="H1192" s="20" t="e">
        <f>IF([2]自有船应收租金!AB1134="","",[2]自有船应收租金!AB1134)</f>
        <v>#REF!</v>
      </c>
      <c r="I1192" s="29" t="e">
        <f>[2]自有船应收租金!Y1134</f>
        <v>#REF!</v>
      </c>
    </row>
    <row r="1193" spans="2:9" s="19" customFormat="1" ht="12" customHeight="1">
      <c r="B1193" s="20" t="e">
        <f>[2]自有船应收租金!B1135</f>
        <v>#REF!</v>
      </c>
      <c r="C1193" s="20" t="e">
        <f>[2]自有船应收租金!C1135</f>
        <v>#REF!</v>
      </c>
      <c r="D1193" s="20" t="e">
        <f>[2]自有船应收租金!F1135</f>
        <v>#REF!</v>
      </c>
      <c r="E1193" s="20" t="e">
        <f>[2]自有船应收租金!I1135</f>
        <v>#REF!</v>
      </c>
      <c r="F1193" s="34" t="e">
        <f>[2]自有船应收租金!V1135</f>
        <v>#REF!</v>
      </c>
      <c r="G1193" s="20" t="e">
        <f>[2]自有船应收租金!AA1135</f>
        <v>#REF!</v>
      </c>
      <c r="H1193" s="20" t="e">
        <f>IF([2]自有船应收租金!AB1135="","",[2]自有船应收租金!AB1135)</f>
        <v>#REF!</v>
      </c>
      <c r="I1193" s="29" t="e">
        <f>[2]自有船应收租金!Y1135</f>
        <v>#REF!</v>
      </c>
    </row>
    <row r="1194" spans="2:9" s="19" customFormat="1" ht="12" customHeight="1">
      <c r="B1194" s="20" t="e">
        <f>[2]自有船应收租金!B1136</f>
        <v>#REF!</v>
      </c>
      <c r="C1194" s="20" t="e">
        <f>[2]自有船应收租金!C1136</f>
        <v>#REF!</v>
      </c>
      <c r="D1194" s="20" t="e">
        <f>[2]自有船应收租金!F1136</f>
        <v>#REF!</v>
      </c>
      <c r="E1194" s="20" t="e">
        <f>[2]自有船应收租金!I1136</f>
        <v>#REF!</v>
      </c>
      <c r="F1194" s="34" t="e">
        <f>[2]自有船应收租金!V1136</f>
        <v>#REF!</v>
      </c>
      <c r="G1194" s="20" t="e">
        <f>[2]自有船应收租金!AA1136</f>
        <v>#REF!</v>
      </c>
      <c r="H1194" s="20" t="e">
        <f>IF([2]自有船应收租金!AB1136="","",[2]自有船应收租金!AB1136)</f>
        <v>#REF!</v>
      </c>
      <c r="I1194" s="29" t="e">
        <f>[2]自有船应收租金!Y1136</f>
        <v>#REF!</v>
      </c>
    </row>
    <row r="1195" spans="2:9" s="19" customFormat="1" ht="12" customHeight="1">
      <c r="B1195" s="20" t="e">
        <f>[2]自有船应收租金!B1137</f>
        <v>#REF!</v>
      </c>
      <c r="C1195" s="20" t="e">
        <f>[2]自有船应收租金!C1137</f>
        <v>#REF!</v>
      </c>
      <c r="D1195" s="20" t="e">
        <f>[2]自有船应收租金!F1137</f>
        <v>#REF!</v>
      </c>
      <c r="E1195" s="20" t="e">
        <f>[2]自有船应收租金!I1137</f>
        <v>#REF!</v>
      </c>
      <c r="F1195" s="34" t="e">
        <f>[2]自有船应收租金!V1137</f>
        <v>#REF!</v>
      </c>
      <c r="G1195" s="20" t="e">
        <f>[2]自有船应收租金!AA1137</f>
        <v>#REF!</v>
      </c>
      <c r="H1195" s="20" t="e">
        <f>IF([2]自有船应收租金!AB1137="","",[2]自有船应收租金!AB1137)</f>
        <v>#REF!</v>
      </c>
      <c r="I1195" s="29" t="e">
        <f>[2]自有船应收租金!Y1137</f>
        <v>#REF!</v>
      </c>
    </row>
    <row r="1196" spans="2:9" s="19" customFormat="1" ht="12" customHeight="1">
      <c r="B1196" s="20" t="e">
        <f>[2]自有船应收租金!B1138</f>
        <v>#REF!</v>
      </c>
      <c r="C1196" s="20" t="e">
        <f>[2]自有船应收租金!C1138</f>
        <v>#REF!</v>
      </c>
      <c r="D1196" s="20" t="e">
        <f>[2]自有船应收租金!F1138</f>
        <v>#REF!</v>
      </c>
      <c r="E1196" s="20" t="e">
        <f>[2]自有船应收租金!I1138</f>
        <v>#REF!</v>
      </c>
      <c r="F1196" s="34" t="e">
        <f>[2]自有船应收租金!V1138</f>
        <v>#REF!</v>
      </c>
      <c r="G1196" s="20" t="e">
        <f>[2]自有船应收租金!AA1138</f>
        <v>#REF!</v>
      </c>
      <c r="H1196" s="20" t="e">
        <f>IF([2]自有船应收租金!AB1138="","",[2]自有船应收租金!AB1138)</f>
        <v>#REF!</v>
      </c>
      <c r="I1196" s="29" t="e">
        <f>[2]自有船应收租金!Y1138</f>
        <v>#REF!</v>
      </c>
    </row>
    <row r="1197" spans="2:9" s="19" customFormat="1" ht="12" customHeight="1">
      <c r="B1197" s="20" t="e">
        <f>[2]自有船应收租金!B1139</f>
        <v>#REF!</v>
      </c>
      <c r="C1197" s="20" t="e">
        <f>[2]自有船应收租金!C1139</f>
        <v>#REF!</v>
      </c>
      <c r="D1197" s="20" t="e">
        <f>[2]自有船应收租金!F1139</f>
        <v>#REF!</v>
      </c>
      <c r="E1197" s="20" t="e">
        <f>[2]自有船应收租金!I1139</f>
        <v>#REF!</v>
      </c>
      <c r="F1197" s="34" t="e">
        <f>[2]自有船应收租金!V1139</f>
        <v>#REF!</v>
      </c>
      <c r="G1197" s="20" t="e">
        <f>[2]自有船应收租金!AA1139</f>
        <v>#REF!</v>
      </c>
      <c r="H1197" s="20" t="e">
        <f>IF([2]自有船应收租金!AB1139="","",[2]自有船应收租金!AB1139)</f>
        <v>#REF!</v>
      </c>
      <c r="I1197" s="29" t="e">
        <f>[2]自有船应收租金!Y1139</f>
        <v>#REF!</v>
      </c>
    </row>
    <row r="1198" spans="2:9" s="19" customFormat="1" ht="12" customHeight="1">
      <c r="B1198" s="20" t="e">
        <f>[2]自有船应收租金!B1140</f>
        <v>#REF!</v>
      </c>
      <c r="C1198" s="20" t="e">
        <f>[2]自有船应收租金!C1140</f>
        <v>#REF!</v>
      </c>
      <c r="D1198" s="20" t="e">
        <f>[2]自有船应收租金!F1140</f>
        <v>#REF!</v>
      </c>
      <c r="E1198" s="20" t="e">
        <f>[2]自有船应收租金!I1140</f>
        <v>#REF!</v>
      </c>
      <c r="F1198" s="34" t="e">
        <f>[2]自有船应收租金!V1140</f>
        <v>#REF!</v>
      </c>
      <c r="G1198" s="20" t="e">
        <f>[2]自有船应收租金!AA1140</f>
        <v>#REF!</v>
      </c>
      <c r="H1198" s="20" t="e">
        <f>IF([2]自有船应收租金!AB1140="","",[2]自有船应收租金!AB1140)</f>
        <v>#REF!</v>
      </c>
      <c r="I1198" s="29" t="e">
        <f>[2]自有船应收租金!Y1140</f>
        <v>#REF!</v>
      </c>
    </row>
    <row r="1199" spans="2:9" s="19" customFormat="1" ht="12" customHeight="1">
      <c r="B1199" s="20" t="e">
        <f>[2]自有船应收租金!B1141</f>
        <v>#REF!</v>
      </c>
      <c r="C1199" s="20" t="e">
        <f>[2]自有船应收租金!C1141</f>
        <v>#REF!</v>
      </c>
      <c r="D1199" s="20" t="e">
        <f>[2]自有船应收租金!F1141</f>
        <v>#REF!</v>
      </c>
      <c r="E1199" s="20" t="e">
        <f>[2]自有船应收租金!I1141</f>
        <v>#REF!</v>
      </c>
      <c r="F1199" s="34" t="e">
        <f>[2]自有船应收租金!V1141</f>
        <v>#REF!</v>
      </c>
      <c r="G1199" s="20" t="e">
        <f>[2]自有船应收租金!AA1141</f>
        <v>#REF!</v>
      </c>
      <c r="H1199" s="20" t="e">
        <f>IF([2]自有船应收租金!AB1141="","",[2]自有船应收租金!AB1141)</f>
        <v>#REF!</v>
      </c>
      <c r="I1199" s="29" t="e">
        <f>[2]自有船应收租金!Y1141</f>
        <v>#REF!</v>
      </c>
    </row>
    <row r="1200" spans="2:9" s="19" customFormat="1" ht="12" customHeight="1">
      <c r="B1200" s="20" t="e">
        <f>[2]自有船应收租金!B1142</f>
        <v>#REF!</v>
      </c>
      <c r="C1200" s="20" t="e">
        <f>[2]自有船应收租金!C1142</f>
        <v>#REF!</v>
      </c>
      <c r="D1200" s="20" t="e">
        <f>[2]自有船应收租金!F1142</f>
        <v>#REF!</v>
      </c>
      <c r="E1200" s="20" t="e">
        <f>[2]自有船应收租金!I1142</f>
        <v>#REF!</v>
      </c>
      <c r="F1200" s="34" t="e">
        <f>[2]自有船应收租金!V1142</f>
        <v>#REF!</v>
      </c>
      <c r="G1200" s="20" t="e">
        <f>[2]自有船应收租金!AA1142</f>
        <v>#REF!</v>
      </c>
      <c r="H1200" s="20" t="e">
        <f>IF([2]自有船应收租金!AB1142="","",[2]自有船应收租金!AB1142)</f>
        <v>#REF!</v>
      </c>
      <c r="I1200" s="29" t="e">
        <f>[2]自有船应收租金!Y1142</f>
        <v>#REF!</v>
      </c>
    </row>
    <row r="1201" spans="2:9" s="19" customFormat="1" ht="12" customHeight="1">
      <c r="B1201" s="20" t="e">
        <f>[2]自有船应收租金!B1143</f>
        <v>#REF!</v>
      </c>
      <c r="C1201" s="20" t="e">
        <f>[2]自有船应收租金!C1143</f>
        <v>#REF!</v>
      </c>
      <c r="D1201" s="20" t="e">
        <f>[2]自有船应收租金!F1143</f>
        <v>#REF!</v>
      </c>
      <c r="E1201" s="20" t="e">
        <f>[2]自有船应收租金!I1143</f>
        <v>#REF!</v>
      </c>
      <c r="F1201" s="34" t="e">
        <f>[2]自有船应收租金!V1143</f>
        <v>#REF!</v>
      </c>
      <c r="G1201" s="20" t="e">
        <f>[2]自有船应收租金!AA1143</f>
        <v>#REF!</v>
      </c>
      <c r="H1201" s="20" t="e">
        <f>IF([2]自有船应收租金!AB1143="","",[2]自有船应收租金!AB1143)</f>
        <v>#REF!</v>
      </c>
      <c r="I1201" s="29" t="e">
        <f>[2]自有船应收租金!Y1143</f>
        <v>#REF!</v>
      </c>
    </row>
    <row r="1202" spans="2:9" s="19" customFormat="1" ht="12" customHeight="1">
      <c r="B1202" s="20" t="e">
        <f>[2]自有船应收租金!B1144</f>
        <v>#REF!</v>
      </c>
      <c r="C1202" s="20" t="e">
        <f>[2]自有船应收租金!C1144</f>
        <v>#REF!</v>
      </c>
      <c r="D1202" s="20" t="e">
        <f>[2]自有船应收租金!F1144</f>
        <v>#REF!</v>
      </c>
      <c r="E1202" s="20" t="e">
        <f>[2]自有船应收租金!I1144</f>
        <v>#REF!</v>
      </c>
      <c r="F1202" s="34" t="e">
        <f>[2]自有船应收租金!V1144</f>
        <v>#REF!</v>
      </c>
      <c r="G1202" s="20" t="e">
        <f>[2]自有船应收租金!AA1144</f>
        <v>#REF!</v>
      </c>
      <c r="H1202" s="20" t="e">
        <f>IF([2]自有船应收租金!AB1144="","",[2]自有船应收租金!AB1144)</f>
        <v>#REF!</v>
      </c>
      <c r="I1202" s="29" t="e">
        <f>[2]自有船应收租金!Y1144</f>
        <v>#REF!</v>
      </c>
    </row>
    <row r="1203" spans="2:9" s="19" customFormat="1" ht="12" customHeight="1">
      <c r="B1203" s="20" t="e">
        <f>[2]自有船应收租金!B1145</f>
        <v>#REF!</v>
      </c>
      <c r="C1203" s="20" t="e">
        <f>[2]自有船应收租金!C1145</f>
        <v>#REF!</v>
      </c>
      <c r="D1203" s="20" t="e">
        <f>[2]自有船应收租金!F1145</f>
        <v>#REF!</v>
      </c>
      <c r="E1203" s="20" t="e">
        <f>[2]自有船应收租金!I1145</f>
        <v>#REF!</v>
      </c>
      <c r="F1203" s="34" t="e">
        <f>[2]自有船应收租金!V1145</f>
        <v>#REF!</v>
      </c>
      <c r="G1203" s="20" t="e">
        <f>[2]自有船应收租金!AA1145</f>
        <v>#REF!</v>
      </c>
      <c r="H1203" s="20" t="e">
        <f>IF([2]自有船应收租金!AB1145="","",[2]自有船应收租金!AB1145)</f>
        <v>#REF!</v>
      </c>
      <c r="I1203" s="29" t="e">
        <f>[2]自有船应收租金!Y1145</f>
        <v>#REF!</v>
      </c>
    </row>
    <row r="1204" spans="2:9" s="19" customFormat="1" ht="12" customHeight="1">
      <c r="B1204" s="20" t="e">
        <f>[2]自有船应收租金!B1146</f>
        <v>#REF!</v>
      </c>
      <c r="C1204" s="20" t="e">
        <f>[2]自有船应收租金!C1146</f>
        <v>#REF!</v>
      </c>
      <c r="D1204" s="20" t="e">
        <f>[2]自有船应收租金!F1146</f>
        <v>#REF!</v>
      </c>
      <c r="E1204" s="20" t="e">
        <f>[2]自有船应收租金!I1146</f>
        <v>#REF!</v>
      </c>
      <c r="F1204" s="34" t="e">
        <f>[2]自有船应收租金!V1146</f>
        <v>#REF!</v>
      </c>
      <c r="G1204" s="20" t="e">
        <f>[2]自有船应收租金!AA1146</f>
        <v>#REF!</v>
      </c>
      <c r="H1204" s="20" t="e">
        <f>IF([2]自有船应收租金!AB1146="","",[2]自有船应收租金!AB1146)</f>
        <v>#REF!</v>
      </c>
      <c r="I1204" s="29" t="e">
        <f>[2]自有船应收租金!Y1146</f>
        <v>#REF!</v>
      </c>
    </row>
    <row r="1205" spans="2:9" s="19" customFormat="1" ht="12" customHeight="1">
      <c r="B1205" s="20" t="e">
        <f>[2]自有船应收租金!B1147</f>
        <v>#REF!</v>
      </c>
      <c r="C1205" s="20" t="e">
        <f>[2]自有船应收租金!C1147</f>
        <v>#REF!</v>
      </c>
      <c r="D1205" s="20" t="e">
        <f>[2]自有船应收租金!F1147</f>
        <v>#REF!</v>
      </c>
      <c r="E1205" s="20" t="e">
        <f>[2]自有船应收租金!I1147</f>
        <v>#REF!</v>
      </c>
      <c r="F1205" s="34" t="e">
        <f>[2]自有船应收租金!V1147</f>
        <v>#REF!</v>
      </c>
      <c r="G1205" s="20" t="e">
        <f>[2]自有船应收租金!AA1147</f>
        <v>#REF!</v>
      </c>
      <c r="H1205" s="20" t="e">
        <f>IF([2]自有船应收租金!AB1147="","",[2]自有船应收租金!AB1147)</f>
        <v>#REF!</v>
      </c>
      <c r="I1205" s="29" t="e">
        <f>[2]自有船应收租金!Y1147</f>
        <v>#REF!</v>
      </c>
    </row>
    <row r="1206" spans="2:9" s="19" customFormat="1" ht="12" customHeight="1">
      <c r="B1206" s="20" t="e">
        <f>[2]自有船应收租金!B1148</f>
        <v>#REF!</v>
      </c>
      <c r="C1206" s="20" t="e">
        <f>[2]自有船应收租金!C1148</f>
        <v>#REF!</v>
      </c>
      <c r="D1206" s="20" t="e">
        <f>[2]自有船应收租金!F1148</f>
        <v>#REF!</v>
      </c>
      <c r="E1206" s="20" t="e">
        <f>[2]自有船应收租金!I1148</f>
        <v>#REF!</v>
      </c>
      <c r="F1206" s="34" t="e">
        <f>[2]自有船应收租金!V1148</f>
        <v>#REF!</v>
      </c>
      <c r="G1206" s="20" t="e">
        <f>[2]自有船应收租金!AA1148</f>
        <v>#REF!</v>
      </c>
      <c r="H1206" s="20" t="e">
        <f>IF([2]自有船应收租金!AB1148="","",[2]自有船应收租金!AB1148)</f>
        <v>#REF!</v>
      </c>
      <c r="I1206" s="29" t="e">
        <f>[2]自有船应收租金!Y1148</f>
        <v>#REF!</v>
      </c>
    </row>
    <row r="1207" spans="2:9" s="19" customFormat="1" ht="12" customHeight="1">
      <c r="B1207" s="20" t="e">
        <f>[2]自有船应收租金!B1149</f>
        <v>#REF!</v>
      </c>
      <c r="C1207" s="20" t="e">
        <f>[2]自有船应收租金!C1149</f>
        <v>#REF!</v>
      </c>
      <c r="D1207" s="20" t="e">
        <f>[2]自有船应收租金!F1149</f>
        <v>#REF!</v>
      </c>
      <c r="E1207" s="20" t="e">
        <f>[2]自有船应收租金!I1149</f>
        <v>#REF!</v>
      </c>
      <c r="F1207" s="34" t="e">
        <f>[2]自有船应收租金!V1149</f>
        <v>#REF!</v>
      </c>
      <c r="G1207" s="20" t="e">
        <f>[2]自有船应收租金!AA1149</f>
        <v>#REF!</v>
      </c>
      <c r="H1207" s="20" t="e">
        <f>IF([2]自有船应收租金!AB1149="","",[2]自有船应收租金!AB1149)</f>
        <v>#REF!</v>
      </c>
      <c r="I1207" s="29" t="e">
        <f>[2]自有船应收租金!Y1149</f>
        <v>#REF!</v>
      </c>
    </row>
    <row r="1208" spans="2:9" s="19" customFormat="1" ht="12" customHeight="1">
      <c r="B1208" s="20" t="e">
        <f>[2]自有船应收租金!B1150</f>
        <v>#REF!</v>
      </c>
      <c r="C1208" s="20" t="e">
        <f>[2]自有船应收租金!C1150</f>
        <v>#REF!</v>
      </c>
      <c r="D1208" s="20" t="e">
        <f>[2]自有船应收租金!F1150</f>
        <v>#REF!</v>
      </c>
      <c r="E1208" s="20" t="e">
        <f>[2]自有船应收租金!I1150</f>
        <v>#REF!</v>
      </c>
      <c r="F1208" s="34" t="e">
        <f>[2]自有船应收租金!V1150</f>
        <v>#REF!</v>
      </c>
      <c r="G1208" s="20" t="e">
        <f>[2]自有船应收租金!AA1150</f>
        <v>#REF!</v>
      </c>
      <c r="H1208" s="20" t="e">
        <f>IF([2]自有船应收租金!AB1150="","",[2]自有船应收租金!AB1150)</f>
        <v>#REF!</v>
      </c>
      <c r="I1208" s="29" t="e">
        <f>[2]自有船应收租金!Y1150</f>
        <v>#REF!</v>
      </c>
    </row>
    <row r="1209" spans="2:9" s="19" customFormat="1" ht="12" customHeight="1">
      <c r="B1209" s="20" t="e">
        <f>[2]自有船应收租金!B1151</f>
        <v>#REF!</v>
      </c>
      <c r="C1209" s="20" t="e">
        <f>[2]自有船应收租金!C1151</f>
        <v>#REF!</v>
      </c>
      <c r="D1209" s="20" t="e">
        <f>[2]自有船应收租金!F1151</f>
        <v>#REF!</v>
      </c>
      <c r="E1209" s="20" t="e">
        <f>[2]自有船应收租金!I1151</f>
        <v>#REF!</v>
      </c>
      <c r="F1209" s="34" t="e">
        <f>[2]自有船应收租金!V1151</f>
        <v>#REF!</v>
      </c>
      <c r="G1209" s="20" t="e">
        <f>[2]自有船应收租金!AA1151</f>
        <v>#REF!</v>
      </c>
      <c r="H1209" s="20" t="e">
        <f>IF([2]自有船应收租金!AB1151="","",[2]自有船应收租金!AB1151)</f>
        <v>#REF!</v>
      </c>
      <c r="I1209" s="29" t="e">
        <f>[2]自有船应收租金!Y1151</f>
        <v>#REF!</v>
      </c>
    </row>
    <row r="1210" spans="2:9" s="19" customFormat="1" ht="12" customHeight="1">
      <c r="B1210" s="20" t="e">
        <f>[2]自有船应收租金!B1152</f>
        <v>#REF!</v>
      </c>
      <c r="C1210" s="20" t="e">
        <f>[2]自有船应收租金!C1152</f>
        <v>#REF!</v>
      </c>
      <c r="D1210" s="20" t="e">
        <f>[2]自有船应收租金!F1152</f>
        <v>#REF!</v>
      </c>
      <c r="E1210" s="20" t="e">
        <f>[2]自有船应收租金!I1152</f>
        <v>#REF!</v>
      </c>
      <c r="F1210" s="34" t="e">
        <f>[2]自有船应收租金!V1152</f>
        <v>#REF!</v>
      </c>
      <c r="G1210" s="20" t="e">
        <f>[2]自有船应收租金!AA1152</f>
        <v>#REF!</v>
      </c>
      <c r="H1210" s="20" t="e">
        <f>IF([2]自有船应收租金!AB1152="","",[2]自有船应收租金!AB1152)</f>
        <v>#REF!</v>
      </c>
      <c r="I1210" s="29" t="e">
        <f>[2]自有船应收租金!Y1152</f>
        <v>#REF!</v>
      </c>
    </row>
    <row r="1211" spans="2:9" s="19" customFormat="1" ht="12" customHeight="1">
      <c r="B1211" s="20" t="e">
        <f>[2]自有船应收租金!B1153</f>
        <v>#REF!</v>
      </c>
      <c r="C1211" s="20" t="e">
        <f>[2]自有船应收租金!C1153</f>
        <v>#REF!</v>
      </c>
      <c r="D1211" s="20" t="e">
        <f>[2]自有船应收租金!F1153</f>
        <v>#REF!</v>
      </c>
      <c r="E1211" s="20" t="e">
        <f>[2]自有船应收租金!I1153</f>
        <v>#REF!</v>
      </c>
      <c r="F1211" s="34" t="e">
        <f>[2]自有船应收租金!V1153</f>
        <v>#REF!</v>
      </c>
      <c r="G1211" s="20" t="e">
        <f>[2]自有船应收租金!AA1153</f>
        <v>#REF!</v>
      </c>
      <c r="H1211" s="20" t="e">
        <f>IF([2]自有船应收租金!AB1153="","",[2]自有船应收租金!AB1153)</f>
        <v>#REF!</v>
      </c>
      <c r="I1211" s="29" t="e">
        <f>[2]自有船应收租金!Y1153</f>
        <v>#REF!</v>
      </c>
    </row>
    <row r="1212" spans="2:9" s="19" customFormat="1" ht="12" customHeight="1">
      <c r="B1212" s="20" t="e">
        <f>[2]自有船应收租金!B1154</f>
        <v>#REF!</v>
      </c>
      <c r="C1212" s="20" t="e">
        <f>[2]自有船应收租金!C1154</f>
        <v>#REF!</v>
      </c>
      <c r="D1212" s="20" t="e">
        <f>[2]自有船应收租金!F1154</f>
        <v>#REF!</v>
      </c>
      <c r="E1212" s="20" t="e">
        <f>[2]自有船应收租金!I1154</f>
        <v>#REF!</v>
      </c>
      <c r="F1212" s="34" t="e">
        <f>[2]自有船应收租金!V1154</f>
        <v>#REF!</v>
      </c>
      <c r="G1212" s="20" t="e">
        <f>[2]自有船应收租金!AA1154</f>
        <v>#REF!</v>
      </c>
      <c r="H1212" s="20" t="e">
        <f>IF([2]自有船应收租金!AB1154="","",[2]自有船应收租金!AB1154)</f>
        <v>#REF!</v>
      </c>
      <c r="I1212" s="29" t="e">
        <f>[2]自有船应收租金!Y1154</f>
        <v>#REF!</v>
      </c>
    </row>
    <row r="1213" spans="2:9" s="19" customFormat="1" ht="12" customHeight="1">
      <c r="B1213" s="20" t="e">
        <f>[2]自有船应收租金!B1155</f>
        <v>#REF!</v>
      </c>
      <c r="C1213" s="20" t="e">
        <f>[2]自有船应收租金!C1155</f>
        <v>#REF!</v>
      </c>
      <c r="D1213" s="20" t="e">
        <f>[2]自有船应收租金!F1155</f>
        <v>#REF!</v>
      </c>
      <c r="E1213" s="20" t="e">
        <f>[2]自有船应收租金!I1155</f>
        <v>#REF!</v>
      </c>
      <c r="F1213" s="34" t="e">
        <f>[2]自有船应收租金!V1155</f>
        <v>#REF!</v>
      </c>
      <c r="G1213" s="20" t="e">
        <f>[2]自有船应收租金!AA1155</f>
        <v>#REF!</v>
      </c>
      <c r="H1213" s="20" t="e">
        <f>IF([2]自有船应收租金!AB1155="","",[2]自有船应收租金!AB1155)</f>
        <v>#REF!</v>
      </c>
      <c r="I1213" s="29" t="e">
        <f>[2]自有船应收租金!Y1155</f>
        <v>#REF!</v>
      </c>
    </row>
    <row r="1214" spans="2:9" s="19" customFormat="1" ht="12" customHeight="1">
      <c r="B1214" s="20" t="e">
        <f>[2]自有船应收租金!B1156</f>
        <v>#REF!</v>
      </c>
      <c r="C1214" s="20" t="e">
        <f>[2]自有船应收租金!C1156</f>
        <v>#REF!</v>
      </c>
      <c r="D1214" s="20" t="e">
        <f>[2]自有船应收租金!F1156</f>
        <v>#REF!</v>
      </c>
      <c r="E1214" s="20" t="e">
        <f>[2]自有船应收租金!I1156</f>
        <v>#REF!</v>
      </c>
      <c r="F1214" s="34" t="e">
        <f>[2]自有船应收租金!V1156</f>
        <v>#REF!</v>
      </c>
      <c r="G1214" s="20" t="e">
        <f>[2]自有船应收租金!AA1156</f>
        <v>#REF!</v>
      </c>
      <c r="H1214" s="20" t="e">
        <f>IF([2]自有船应收租金!AB1156="","",[2]自有船应收租金!AB1156)</f>
        <v>#REF!</v>
      </c>
      <c r="I1214" s="29" t="e">
        <f>[2]自有船应收租金!Y1156</f>
        <v>#REF!</v>
      </c>
    </row>
    <row r="1215" spans="2:9" s="19" customFormat="1" ht="12" customHeight="1">
      <c r="B1215" s="20" t="e">
        <f>[2]自有船应收租金!B1157</f>
        <v>#REF!</v>
      </c>
      <c r="C1215" s="20" t="e">
        <f>[2]自有船应收租金!C1157</f>
        <v>#REF!</v>
      </c>
      <c r="D1215" s="20" t="e">
        <f>[2]自有船应收租金!F1157</f>
        <v>#REF!</v>
      </c>
      <c r="E1215" s="20" t="e">
        <f>[2]自有船应收租金!I1157</f>
        <v>#REF!</v>
      </c>
      <c r="F1215" s="34" t="e">
        <f>[2]自有船应收租金!V1157</f>
        <v>#REF!</v>
      </c>
      <c r="G1215" s="20" t="e">
        <f>[2]自有船应收租金!AA1157</f>
        <v>#REF!</v>
      </c>
      <c r="H1215" s="20" t="e">
        <f>IF([2]自有船应收租金!AB1157="","",[2]自有船应收租金!AB1157)</f>
        <v>#REF!</v>
      </c>
      <c r="I1215" s="29" t="e">
        <f>[2]自有船应收租金!Y1157</f>
        <v>#REF!</v>
      </c>
    </row>
    <row r="1216" spans="2:9" s="19" customFormat="1" ht="12" customHeight="1">
      <c r="B1216" s="20" t="e">
        <f>[2]自有船应收租金!B1158</f>
        <v>#REF!</v>
      </c>
      <c r="C1216" s="20" t="e">
        <f>[2]自有船应收租金!C1158</f>
        <v>#REF!</v>
      </c>
      <c r="D1216" s="20" t="e">
        <f>[2]自有船应收租金!F1158</f>
        <v>#REF!</v>
      </c>
      <c r="E1216" s="20" t="e">
        <f>[2]自有船应收租金!I1158</f>
        <v>#REF!</v>
      </c>
      <c r="F1216" s="34" t="e">
        <f>[2]自有船应收租金!V1158</f>
        <v>#REF!</v>
      </c>
      <c r="G1216" s="20" t="e">
        <f>[2]自有船应收租金!AA1158</f>
        <v>#REF!</v>
      </c>
      <c r="H1216" s="20" t="e">
        <f>IF([2]自有船应收租金!AB1158="","",[2]自有船应收租金!AB1158)</f>
        <v>#REF!</v>
      </c>
      <c r="I1216" s="29" t="e">
        <f>[2]自有船应收租金!Y1158</f>
        <v>#REF!</v>
      </c>
    </row>
    <row r="1217" spans="2:9" s="19" customFormat="1" ht="12" customHeight="1">
      <c r="B1217" s="20" t="e">
        <f>[2]自有船应收租金!B1159</f>
        <v>#REF!</v>
      </c>
      <c r="C1217" s="20" t="e">
        <f>[2]自有船应收租金!C1159</f>
        <v>#REF!</v>
      </c>
      <c r="D1217" s="20" t="e">
        <f>[2]自有船应收租金!F1159</f>
        <v>#REF!</v>
      </c>
      <c r="E1217" s="20" t="e">
        <f>[2]自有船应收租金!I1159</f>
        <v>#REF!</v>
      </c>
      <c r="F1217" s="34" t="e">
        <f>[2]自有船应收租金!V1159</f>
        <v>#REF!</v>
      </c>
      <c r="G1217" s="20" t="e">
        <f>[2]自有船应收租金!AA1159</f>
        <v>#REF!</v>
      </c>
      <c r="H1217" s="20" t="e">
        <f>IF([2]自有船应收租金!AB1159="","",[2]自有船应收租金!AB1159)</f>
        <v>#REF!</v>
      </c>
      <c r="I1217" s="29" t="e">
        <f>[2]自有船应收租金!Y1159</f>
        <v>#REF!</v>
      </c>
    </row>
    <row r="1218" spans="2:9" s="19" customFormat="1" ht="12" customHeight="1">
      <c r="B1218" s="20" t="e">
        <f>[2]自有船应收租金!B1160</f>
        <v>#REF!</v>
      </c>
      <c r="C1218" s="20" t="e">
        <f>[2]自有船应收租金!C1160</f>
        <v>#REF!</v>
      </c>
      <c r="D1218" s="20" t="e">
        <f>[2]自有船应收租金!F1160</f>
        <v>#REF!</v>
      </c>
      <c r="E1218" s="20" t="e">
        <f>[2]自有船应收租金!I1160</f>
        <v>#REF!</v>
      </c>
      <c r="F1218" s="34" t="e">
        <f>[2]自有船应收租金!V1160</f>
        <v>#REF!</v>
      </c>
      <c r="G1218" s="20" t="e">
        <f>[2]自有船应收租金!AA1160</f>
        <v>#REF!</v>
      </c>
      <c r="H1218" s="20" t="e">
        <f>IF([2]自有船应收租金!AB1160="","",[2]自有船应收租金!AB1160)</f>
        <v>#REF!</v>
      </c>
      <c r="I1218" s="29" t="e">
        <f>[2]自有船应收租金!Y1160</f>
        <v>#REF!</v>
      </c>
    </row>
    <row r="1219" spans="2:9" s="19" customFormat="1" ht="12" customHeight="1">
      <c r="B1219" s="20" t="e">
        <f>[2]自有船应收租金!B1161</f>
        <v>#REF!</v>
      </c>
      <c r="C1219" s="20" t="e">
        <f>[2]自有船应收租金!C1161</f>
        <v>#REF!</v>
      </c>
      <c r="D1219" s="20" t="e">
        <f>[2]自有船应收租金!F1161</f>
        <v>#REF!</v>
      </c>
      <c r="E1219" s="20" t="e">
        <f>[2]自有船应收租金!I1161</f>
        <v>#REF!</v>
      </c>
      <c r="F1219" s="34" t="e">
        <f>[2]自有船应收租金!V1161</f>
        <v>#REF!</v>
      </c>
      <c r="G1219" s="20" t="e">
        <f>[2]自有船应收租金!AA1161</f>
        <v>#REF!</v>
      </c>
      <c r="H1219" s="20" t="e">
        <f>IF([2]自有船应收租金!AB1161="","",[2]自有船应收租金!AB1161)</f>
        <v>#REF!</v>
      </c>
      <c r="I1219" s="29" t="e">
        <f>[2]自有船应收租金!Y1161</f>
        <v>#REF!</v>
      </c>
    </row>
    <row r="1220" spans="2:9" s="19" customFormat="1" ht="12" customHeight="1">
      <c r="B1220" s="20" t="e">
        <f>[2]自有船应收租金!B1162</f>
        <v>#REF!</v>
      </c>
      <c r="C1220" s="20" t="e">
        <f>[2]自有船应收租金!C1162</f>
        <v>#REF!</v>
      </c>
      <c r="D1220" s="20" t="e">
        <f>[2]自有船应收租金!F1162</f>
        <v>#REF!</v>
      </c>
      <c r="E1220" s="20" t="e">
        <f>[2]自有船应收租金!I1162</f>
        <v>#REF!</v>
      </c>
      <c r="F1220" s="34" t="e">
        <f>[2]自有船应收租金!V1162</f>
        <v>#REF!</v>
      </c>
      <c r="G1220" s="20" t="e">
        <f>[2]自有船应收租金!AA1162</f>
        <v>#REF!</v>
      </c>
      <c r="H1220" s="20" t="e">
        <f>IF([2]自有船应收租金!AB1162="","",[2]自有船应收租金!AB1162)</f>
        <v>#REF!</v>
      </c>
      <c r="I1220" s="29" t="e">
        <f>[2]自有船应收租金!Y1162</f>
        <v>#REF!</v>
      </c>
    </row>
    <row r="1221" spans="2:9" s="19" customFormat="1" ht="12" customHeight="1">
      <c r="B1221" s="20" t="e">
        <f>[2]自有船应收租金!B1163</f>
        <v>#REF!</v>
      </c>
      <c r="C1221" s="20" t="e">
        <f>[2]自有船应收租金!C1163</f>
        <v>#REF!</v>
      </c>
      <c r="D1221" s="20" t="e">
        <f>[2]自有船应收租金!F1163</f>
        <v>#REF!</v>
      </c>
      <c r="E1221" s="20" t="e">
        <f>[2]自有船应收租金!I1163</f>
        <v>#REF!</v>
      </c>
      <c r="F1221" s="34" t="e">
        <f>[2]自有船应收租金!V1163</f>
        <v>#REF!</v>
      </c>
      <c r="G1221" s="20" t="e">
        <f>[2]自有船应收租金!AA1163</f>
        <v>#REF!</v>
      </c>
      <c r="H1221" s="20" t="e">
        <f>IF([2]自有船应收租金!AB1163="","",[2]自有船应收租金!AB1163)</f>
        <v>#REF!</v>
      </c>
      <c r="I1221" s="29" t="e">
        <f>[2]自有船应收租金!Y1163</f>
        <v>#REF!</v>
      </c>
    </row>
    <row r="1222" spans="2:9" s="19" customFormat="1" ht="12" customHeight="1">
      <c r="B1222" s="20" t="e">
        <f>[2]自有船应收租金!B1164</f>
        <v>#REF!</v>
      </c>
      <c r="C1222" s="20" t="e">
        <f>[2]自有船应收租金!C1164</f>
        <v>#REF!</v>
      </c>
      <c r="D1222" s="20" t="e">
        <f>[2]自有船应收租金!F1164</f>
        <v>#REF!</v>
      </c>
      <c r="E1222" s="20" t="e">
        <f>[2]自有船应收租金!I1164</f>
        <v>#REF!</v>
      </c>
      <c r="F1222" s="34" t="e">
        <f>[2]自有船应收租金!V1164</f>
        <v>#REF!</v>
      </c>
      <c r="G1222" s="20" t="e">
        <f>[2]自有船应收租金!AA1164</f>
        <v>#REF!</v>
      </c>
      <c r="H1222" s="20" t="e">
        <f>IF([2]自有船应收租金!AB1164="","",[2]自有船应收租金!AB1164)</f>
        <v>#REF!</v>
      </c>
      <c r="I1222" s="29" t="e">
        <f>[2]自有船应收租金!Y1164</f>
        <v>#REF!</v>
      </c>
    </row>
    <row r="1223" spans="2:9" s="19" customFormat="1" ht="12" customHeight="1">
      <c r="B1223" s="20" t="e">
        <f>[2]自有船应收租金!B1165</f>
        <v>#REF!</v>
      </c>
      <c r="C1223" s="20" t="e">
        <f>[2]自有船应收租金!C1165</f>
        <v>#REF!</v>
      </c>
      <c r="D1223" s="20" t="e">
        <f>[2]自有船应收租金!F1165</f>
        <v>#REF!</v>
      </c>
      <c r="E1223" s="20" t="e">
        <f>[2]自有船应收租金!I1165</f>
        <v>#REF!</v>
      </c>
      <c r="F1223" s="34" t="e">
        <f>[2]自有船应收租金!V1165</f>
        <v>#REF!</v>
      </c>
      <c r="G1223" s="20" t="e">
        <f>[2]自有船应收租金!AA1165</f>
        <v>#REF!</v>
      </c>
      <c r="H1223" s="20" t="e">
        <f>IF([2]自有船应收租金!AB1165="","",[2]自有船应收租金!AB1165)</f>
        <v>#REF!</v>
      </c>
      <c r="I1223" s="29" t="e">
        <f>[2]自有船应收租金!Y1165</f>
        <v>#REF!</v>
      </c>
    </row>
    <row r="1224" spans="2:9" s="19" customFormat="1" ht="12" customHeight="1">
      <c r="B1224" s="20" t="e">
        <f>[2]自有船应收租金!B1166</f>
        <v>#REF!</v>
      </c>
      <c r="C1224" s="20" t="e">
        <f>[2]自有船应收租金!C1166</f>
        <v>#REF!</v>
      </c>
      <c r="D1224" s="20" t="e">
        <f>[2]自有船应收租金!F1166</f>
        <v>#REF!</v>
      </c>
      <c r="E1224" s="20" t="e">
        <f>[2]自有船应收租金!I1166</f>
        <v>#REF!</v>
      </c>
      <c r="F1224" s="34" t="e">
        <f>[2]自有船应收租金!V1166</f>
        <v>#REF!</v>
      </c>
      <c r="G1224" s="20" t="e">
        <f>[2]自有船应收租金!AA1166</f>
        <v>#REF!</v>
      </c>
      <c r="H1224" s="20" t="e">
        <f>IF([2]自有船应收租金!AB1166="","",[2]自有船应收租金!AB1166)</f>
        <v>#REF!</v>
      </c>
      <c r="I1224" s="29" t="e">
        <f>[2]自有船应收租金!Y1166</f>
        <v>#REF!</v>
      </c>
    </row>
    <row r="1225" spans="2:9" s="19" customFormat="1" ht="12" customHeight="1">
      <c r="B1225" s="20" t="e">
        <f>[2]自有船应收租金!B1167</f>
        <v>#REF!</v>
      </c>
      <c r="C1225" s="20" t="e">
        <f>[2]自有船应收租金!C1167</f>
        <v>#REF!</v>
      </c>
      <c r="D1225" s="20" t="e">
        <f>[2]自有船应收租金!F1167</f>
        <v>#REF!</v>
      </c>
      <c r="E1225" s="20" t="e">
        <f>[2]自有船应收租金!I1167</f>
        <v>#REF!</v>
      </c>
      <c r="F1225" s="34" t="e">
        <f>[2]自有船应收租金!V1167</f>
        <v>#REF!</v>
      </c>
      <c r="G1225" s="20" t="e">
        <f>[2]自有船应收租金!AA1167</f>
        <v>#REF!</v>
      </c>
      <c r="H1225" s="20" t="e">
        <f>IF([2]自有船应收租金!AB1167="","",[2]自有船应收租金!AB1167)</f>
        <v>#REF!</v>
      </c>
      <c r="I1225" s="29" t="e">
        <f>[2]自有船应收租金!Y1167</f>
        <v>#REF!</v>
      </c>
    </row>
    <row r="1226" spans="2:9" s="19" customFormat="1" ht="12" customHeight="1">
      <c r="B1226" s="20" t="e">
        <f>[2]自有船应收租金!B1168</f>
        <v>#REF!</v>
      </c>
      <c r="C1226" s="20" t="e">
        <f>[2]自有船应收租金!C1168</f>
        <v>#REF!</v>
      </c>
      <c r="D1226" s="20" t="e">
        <f>[2]自有船应收租金!F1168</f>
        <v>#REF!</v>
      </c>
      <c r="E1226" s="20" t="e">
        <f>[2]自有船应收租金!I1168</f>
        <v>#REF!</v>
      </c>
      <c r="F1226" s="34" t="e">
        <f>[2]自有船应收租金!V1168</f>
        <v>#REF!</v>
      </c>
      <c r="G1226" s="20" t="e">
        <f>[2]自有船应收租金!AA1168</f>
        <v>#REF!</v>
      </c>
      <c r="H1226" s="20" t="e">
        <f>IF([2]自有船应收租金!AB1168="","",[2]自有船应收租金!AB1168)</f>
        <v>#REF!</v>
      </c>
      <c r="I1226" s="29" t="e">
        <f>[2]自有船应收租金!Y1168</f>
        <v>#REF!</v>
      </c>
    </row>
    <row r="1227" spans="2:9" s="19" customFormat="1" ht="12" customHeight="1">
      <c r="B1227" s="20" t="e">
        <f>[2]自有船应收租金!B1169</f>
        <v>#REF!</v>
      </c>
      <c r="C1227" s="20" t="e">
        <f>[2]自有船应收租金!C1169</f>
        <v>#REF!</v>
      </c>
      <c r="D1227" s="20" t="e">
        <f>[2]自有船应收租金!F1169</f>
        <v>#REF!</v>
      </c>
      <c r="E1227" s="20" t="e">
        <f>[2]自有船应收租金!I1169</f>
        <v>#REF!</v>
      </c>
      <c r="F1227" s="34" t="e">
        <f>[2]自有船应收租金!V1169</f>
        <v>#REF!</v>
      </c>
      <c r="G1227" s="20" t="e">
        <f>[2]自有船应收租金!AA1169</f>
        <v>#REF!</v>
      </c>
      <c r="H1227" s="20" t="e">
        <f>IF([2]自有船应收租金!AB1169="","",[2]自有船应收租金!AB1169)</f>
        <v>#REF!</v>
      </c>
      <c r="I1227" s="29" t="e">
        <f>[2]自有船应收租金!Y1169</f>
        <v>#REF!</v>
      </c>
    </row>
    <row r="1228" spans="2:9" s="19" customFormat="1" ht="12" customHeight="1">
      <c r="B1228" s="20" t="e">
        <f>[2]自有船应收租金!B1170</f>
        <v>#REF!</v>
      </c>
      <c r="C1228" s="20" t="e">
        <f>[2]自有船应收租金!C1170</f>
        <v>#REF!</v>
      </c>
      <c r="D1228" s="20" t="e">
        <f>[2]自有船应收租金!F1170</f>
        <v>#REF!</v>
      </c>
      <c r="E1228" s="20" t="e">
        <f>[2]自有船应收租金!I1170</f>
        <v>#REF!</v>
      </c>
      <c r="F1228" s="34" t="e">
        <f>[2]自有船应收租金!V1170</f>
        <v>#REF!</v>
      </c>
      <c r="G1228" s="20" t="e">
        <f>[2]自有船应收租金!AA1170</f>
        <v>#REF!</v>
      </c>
      <c r="H1228" s="20" t="e">
        <f>IF([2]自有船应收租金!AB1170="","",[2]自有船应收租金!AB1170)</f>
        <v>#REF!</v>
      </c>
      <c r="I1228" s="29" t="e">
        <f>[2]自有船应收租金!Y1170</f>
        <v>#REF!</v>
      </c>
    </row>
    <row r="1229" spans="2:9" s="19" customFormat="1" ht="12" customHeight="1">
      <c r="B1229" s="20" t="e">
        <f>[2]自有船应收租金!B1171</f>
        <v>#REF!</v>
      </c>
      <c r="C1229" s="20" t="e">
        <f>[2]自有船应收租金!C1171</f>
        <v>#REF!</v>
      </c>
      <c r="D1229" s="20" t="e">
        <f>[2]自有船应收租金!F1171</f>
        <v>#REF!</v>
      </c>
      <c r="E1229" s="20" t="e">
        <f>[2]自有船应收租金!I1171</f>
        <v>#REF!</v>
      </c>
      <c r="F1229" s="34" t="e">
        <f>[2]自有船应收租金!V1171</f>
        <v>#REF!</v>
      </c>
      <c r="G1229" s="20" t="e">
        <f>[2]自有船应收租金!AA1171</f>
        <v>#REF!</v>
      </c>
      <c r="H1229" s="20" t="e">
        <f>IF([2]自有船应收租金!AB1171="","",[2]自有船应收租金!AB1171)</f>
        <v>#REF!</v>
      </c>
      <c r="I1229" s="29" t="e">
        <f>[2]自有船应收租金!Y1171</f>
        <v>#REF!</v>
      </c>
    </row>
    <row r="1230" spans="2:9" s="19" customFormat="1" ht="12" customHeight="1">
      <c r="B1230" s="20" t="e">
        <f>[2]自有船应收租金!B1172</f>
        <v>#REF!</v>
      </c>
      <c r="C1230" s="20" t="e">
        <f>[2]自有船应收租金!C1172</f>
        <v>#REF!</v>
      </c>
      <c r="D1230" s="20" t="e">
        <f>[2]自有船应收租金!F1172</f>
        <v>#REF!</v>
      </c>
      <c r="E1230" s="20" t="e">
        <f>[2]自有船应收租金!I1172</f>
        <v>#REF!</v>
      </c>
      <c r="F1230" s="34" t="e">
        <f>[2]自有船应收租金!V1172</f>
        <v>#REF!</v>
      </c>
      <c r="G1230" s="20" t="e">
        <f>[2]自有船应收租金!AA1172</f>
        <v>#REF!</v>
      </c>
      <c r="H1230" s="20" t="e">
        <f>IF([2]自有船应收租金!AB1172="","",[2]自有船应收租金!AB1172)</f>
        <v>#REF!</v>
      </c>
      <c r="I1230" s="29" t="e">
        <f>[2]自有船应收租金!Y1172</f>
        <v>#REF!</v>
      </c>
    </row>
    <row r="1231" spans="2:9" s="19" customFormat="1" ht="12" customHeight="1">
      <c r="B1231" s="20" t="e">
        <f>[2]自有船应收租金!B1173</f>
        <v>#REF!</v>
      </c>
      <c r="C1231" s="20" t="e">
        <f>[2]自有船应收租金!C1173</f>
        <v>#REF!</v>
      </c>
      <c r="D1231" s="20" t="e">
        <f>[2]自有船应收租金!F1173</f>
        <v>#REF!</v>
      </c>
      <c r="E1231" s="20" t="e">
        <f>[2]自有船应收租金!I1173</f>
        <v>#REF!</v>
      </c>
      <c r="F1231" s="34" t="e">
        <f>[2]自有船应收租金!V1173</f>
        <v>#REF!</v>
      </c>
      <c r="G1231" s="20" t="e">
        <f>[2]自有船应收租金!AA1173</f>
        <v>#REF!</v>
      </c>
      <c r="H1231" s="20" t="e">
        <f>IF([2]自有船应收租金!AB1173="","",[2]自有船应收租金!AB1173)</f>
        <v>#REF!</v>
      </c>
      <c r="I1231" s="29" t="e">
        <f>[2]自有船应收租金!Y1173</f>
        <v>#REF!</v>
      </c>
    </row>
    <row r="1232" spans="2:9" s="19" customFormat="1" ht="12" customHeight="1">
      <c r="B1232" s="20" t="e">
        <f>[2]自有船应收租金!B1174</f>
        <v>#REF!</v>
      </c>
      <c r="C1232" s="20" t="e">
        <f>[2]自有船应收租金!C1174</f>
        <v>#REF!</v>
      </c>
      <c r="D1232" s="20" t="e">
        <f>[2]自有船应收租金!F1174</f>
        <v>#REF!</v>
      </c>
      <c r="E1232" s="20" t="e">
        <f>[2]自有船应收租金!I1174</f>
        <v>#REF!</v>
      </c>
      <c r="F1232" s="34" t="e">
        <f>[2]自有船应收租金!V1174</f>
        <v>#REF!</v>
      </c>
      <c r="G1232" s="20" t="e">
        <f>[2]自有船应收租金!AA1174</f>
        <v>#REF!</v>
      </c>
      <c r="H1232" s="20" t="e">
        <f>IF([2]自有船应收租金!AB1174="","",[2]自有船应收租金!AB1174)</f>
        <v>#REF!</v>
      </c>
      <c r="I1232" s="29" t="e">
        <f>[2]自有船应收租金!Y1174</f>
        <v>#REF!</v>
      </c>
    </row>
    <row r="1233" spans="2:9" s="19" customFormat="1" ht="12" customHeight="1">
      <c r="B1233" s="20" t="e">
        <f>[2]自有船应收租金!B1175</f>
        <v>#REF!</v>
      </c>
      <c r="C1233" s="20" t="e">
        <f>[2]自有船应收租金!C1175</f>
        <v>#REF!</v>
      </c>
      <c r="D1233" s="20" t="e">
        <f>[2]自有船应收租金!F1175</f>
        <v>#REF!</v>
      </c>
      <c r="E1233" s="20" t="e">
        <f>[2]自有船应收租金!I1175</f>
        <v>#REF!</v>
      </c>
      <c r="F1233" s="34" t="e">
        <f>[2]自有船应收租金!V1175</f>
        <v>#REF!</v>
      </c>
      <c r="G1233" s="20" t="e">
        <f>[2]自有船应收租金!AA1175</f>
        <v>#REF!</v>
      </c>
      <c r="H1233" s="20" t="e">
        <f>IF([2]自有船应收租金!AB1175="","",[2]自有船应收租金!AB1175)</f>
        <v>#REF!</v>
      </c>
      <c r="I1233" s="29" t="e">
        <f>[2]自有船应收租金!Y1175</f>
        <v>#REF!</v>
      </c>
    </row>
    <row r="1234" spans="2:9" s="19" customFormat="1" ht="12" customHeight="1">
      <c r="B1234" s="20" t="e">
        <f>[2]自有船应收租金!B1176</f>
        <v>#REF!</v>
      </c>
      <c r="C1234" s="20" t="e">
        <f>[2]自有船应收租金!C1176</f>
        <v>#REF!</v>
      </c>
      <c r="D1234" s="20" t="e">
        <f>[2]自有船应收租金!F1176</f>
        <v>#REF!</v>
      </c>
      <c r="E1234" s="20" t="e">
        <f>[2]自有船应收租金!I1176</f>
        <v>#REF!</v>
      </c>
      <c r="F1234" s="34" t="e">
        <f>[2]自有船应收租金!V1176</f>
        <v>#REF!</v>
      </c>
      <c r="G1234" s="20" t="e">
        <f>[2]自有船应收租金!AA1176</f>
        <v>#REF!</v>
      </c>
      <c r="H1234" s="20" t="e">
        <f>IF([2]自有船应收租金!AB1176="","",[2]自有船应收租金!AB1176)</f>
        <v>#REF!</v>
      </c>
      <c r="I1234" s="29" t="e">
        <f>[2]自有船应收租金!Y1176</f>
        <v>#REF!</v>
      </c>
    </row>
    <row r="1235" spans="2:9" s="19" customFormat="1" ht="12" customHeight="1">
      <c r="B1235" s="20" t="e">
        <f>[2]自有船应收租金!B1177</f>
        <v>#REF!</v>
      </c>
      <c r="C1235" s="20" t="e">
        <f>[2]自有船应收租金!C1177</f>
        <v>#REF!</v>
      </c>
      <c r="D1235" s="20" t="e">
        <f>[2]自有船应收租金!F1177</f>
        <v>#REF!</v>
      </c>
      <c r="E1235" s="20" t="e">
        <f>[2]自有船应收租金!I1177</f>
        <v>#REF!</v>
      </c>
      <c r="F1235" s="34" t="e">
        <f>[2]自有船应收租金!V1177</f>
        <v>#REF!</v>
      </c>
      <c r="G1235" s="20" t="e">
        <f>[2]自有船应收租金!AA1177</f>
        <v>#REF!</v>
      </c>
      <c r="H1235" s="20" t="e">
        <f>IF([2]自有船应收租金!AB1177="","",[2]自有船应收租金!AB1177)</f>
        <v>#REF!</v>
      </c>
      <c r="I1235" s="29" t="e">
        <f>[2]自有船应收租金!Y1177</f>
        <v>#REF!</v>
      </c>
    </row>
    <row r="1236" spans="2:9" s="19" customFormat="1" ht="12" customHeight="1">
      <c r="B1236" s="20" t="e">
        <f>[2]自有船应收租金!B1178</f>
        <v>#REF!</v>
      </c>
      <c r="C1236" s="20" t="e">
        <f>[2]自有船应收租金!C1178</f>
        <v>#REF!</v>
      </c>
      <c r="D1236" s="20" t="e">
        <f>[2]自有船应收租金!F1178</f>
        <v>#REF!</v>
      </c>
      <c r="E1236" s="20" t="e">
        <f>[2]自有船应收租金!I1178</f>
        <v>#REF!</v>
      </c>
      <c r="F1236" s="34" t="e">
        <f>[2]自有船应收租金!V1178</f>
        <v>#REF!</v>
      </c>
      <c r="G1236" s="20" t="e">
        <f>[2]自有船应收租金!AA1178</f>
        <v>#REF!</v>
      </c>
      <c r="H1236" s="20" t="e">
        <f>IF([2]自有船应收租金!AB1178="","",[2]自有船应收租金!AB1178)</f>
        <v>#REF!</v>
      </c>
      <c r="I1236" s="29" t="e">
        <f>[2]自有船应收租金!Y1178</f>
        <v>#REF!</v>
      </c>
    </row>
    <row r="1237" spans="2:9" s="19" customFormat="1" ht="12" customHeight="1">
      <c r="B1237" s="20" t="e">
        <f>[2]自有船应收租金!B1179</f>
        <v>#REF!</v>
      </c>
      <c r="C1237" s="20" t="e">
        <f>[2]自有船应收租金!C1179</f>
        <v>#REF!</v>
      </c>
      <c r="D1237" s="20" t="e">
        <f>[2]自有船应收租金!F1179</f>
        <v>#REF!</v>
      </c>
      <c r="E1237" s="20" t="e">
        <f>[2]自有船应收租金!I1179</f>
        <v>#REF!</v>
      </c>
      <c r="F1237" s="34" t="e">
        <f>[2]自有船应收租金!V1179</f>
        <v>#REF!</v>
      </c>
      <c r="G1237" s="20" t="e">
        <f>[2]自有船应收租金!AA1179</f>
        <v>#REF!</v>
      </c>
      <c r="H1237" s="20" t="e">
        <f>IF([2]自有船应收租金!AB1179="","",[2]自有船应收租金!AB1179)</f>
        <v>#REF!</v>
      </c>
      <c r="I1237" s="29" t="e">
        <f>[2]自有船应收租金!Y1179</f>
        <v>#REF!</v>
      </c>
    </row>
    <row r="1238" spans="2:9" s="19" customFormat="1" ht="12" customHeight="1">
      <c r="B1238" s="20" t="e">
        <f>[2]自有船应收租金!B1180</f>
        <v>#REF!</v>
      </c>
      <c r="C1238" s="20" t="e">
        <f>[2]自有船应收租金!C1180</f>
        <v>#REF!</v>
      </c>
      <c r="D1238" s="20" t="e">
        <f>[2]自有船应收租金!F1180</f>
        <v>#REF!</v>
      </c>
      <c r="E1238" s="20" t="e">
        <f>[2]自有船应收租金!I1180</f>
        <v>#REF!</v>
      </c>
      <c r="F1238" s="34" t="e">
        <f>[2]自有船应收租金!V1180</f>
        <v>#REF!</v>
      </c>
      <c r="G1238" s="20" t="e">
        <f>[2]自有船应收租金!AA1180</f>
        <v>#REF!</v>
      </c>
      <c r="H1238" s="20" t="e">
        <f>IF([2]自有船应收租金!AB1180="","",[2]自有船应收租金!AB1180)</f>
        <v>#REF!</v>
      </c>
      <c r="I1238" s="29" t="e">
        <f>[2]自有船应收租金!Y1180</f>
        <v>#REF!</v>
      </c>
    </row>
    <row r="1239" spans="2:9" s="19" customFormat="1" ht="12" customHeight="1">
      <c r="B1239" s="20" t="e">
        <f>[2]自有船应收租金!B1181</f>
        <v>#REF!</v>
      </c>
      <c r="C1239" s="20" t="e">
        <f>[2]自有船应收租金!C1181</f>
        <v>#REF!</v>
      </c>
      <c r="D1239" s="20" t="e">
        <f>[2]自有船应收租金!F1181</f>
        <v>#REF!</v>
      </c>
      <c r="E1239" s="20" t="e">
        <f>[2]自有船应收租金!I1181</f>
        <v>#REF!</v>
      </c>
      <c r="F1239" s="34" t="e">
        <f>[2]自有船应收租金!V1181</f>
        <v>#REF!</v>
      </c>
      <c r="G1239" s="20" t="e">
        <f>[2]自有船应收租金!AA1181</f>
        <v>#REF!</v>
      </c>
      <c r="H1239" s="20" t="e">
        <f>IF([2]自有船应收租金!AB1181="","",[2]自有船应收租金!AB1181)</f>
        <v>#REF!</v>
      </c>
      <c r="I1239" s="29" t="e">
        <f>[2]自有船应收租金!Y1181</f>
        <v>#REF!</v>
      </c>
    </row>
    <row r="1240" spans="2:9" s="19" customFormat="1" ht="12" customHeight="1">
      <c r="B1240" s="20" t="e">
        <f>[2]自有船应收租金!B1182</f>
        <v>#REF!</v>
      </c>
      <c r="C1240" s="20" t="e">
        <f>[2]自有船应收租金!C1182</f>
        <v>#REF!</v>
      </c>
      <c r="D1240" s="20" t="e">
        <f>[2]自有船应收租金!F1182</f>
        <v>#REF!</v>
      </c>
      <c r="E1240" s="20" t="e">
        <f>[2]自有船应收租金!I1182</f>
        <v>#REF!</v>
      </c>
      <c r="F1240" s="34" t="e">
        <f>[2]自有船应收租金!V1182</f>
        <v>#REF!</v>
      </c>
      <c r="G1240" s="20" t="e">
        <f>[2]自有船应收租金!AA1182</f>
        <v>#REF!</v>
      </c>
      <c r="H1240" s="20" t="e">
        <f>IF([2]自有船应收租金!AB1182="","",[2]自有船应收租金!AB1182)</f>
        <v>#REF!</v>
      </c>
      <c r="I1240" s="29" t="e">
        <f>[2]自有船应收租金!Y1182</f>
        <v>#REF!</v>
      </c>
    </row>
    <row r="1241" spans="2:9" s="19" customFormat="1" ht="12" customHeight="1">
      <c r="B1241" s="20" t="e">
        <f>[2]自有船应收租金!B1183</f>
        <v>#REF!</v>
      </c>
      <c r="C1241" s="20" t="e">
        <f>[2]自有船应收租金!C1183</f>
        <v>#REF!</v>
      </c>
      <c r="D1241" s="20" t="e">
        <f>[2]自有船应收租金!F1183</f>
        <v>#REF!</v>
      </c>
      <c r="E1241" s="20" t="e">
        <f>[2]自有船应收租金!I1183</f>
        <v>#REF!</v>
      </c>
      <c r="F1241" s="34" t="e">
        <f>[2]自有船应收租金!V1183</f>
        <v>#REF!</v>
      </c>
      <c r="G1241" s="20" t="e">
        <f>[2]自有船应收租金!AA1183</f>
        <v>#REF!</v>
      </c>
      <c r="H1241" s="20" t="e">
        <f>IF([2]自有船应收租金!AB1183="","",[2]自有船应收租金!AB1183)</f>
        <v>#REF!</v>
      </c>
      <c r="I1241" s="29" t="e">
        <f>[2]自有船应收租金!Y1183</f>
        <v>#REF!</v>
      </c>
    </row>
    <row r="1242" spans="2:9" s="19" customFormat="1" ht="12" customHeight="1">
      <c r="B1242" s="20" t="e">
        <f>[2]自有船应收租金!B1184</f>
        <v>#REF!</v>
      </c>
      <c r="C1242" s="20" t="e">
        <f>[2]自有船应收租金!C1184</f>
        <v>#REF!</v>
      </c>
      <c r="D1242" s="20" t="e">
        <f>[2]自有船应收租金!F1184</f>
        <v>#REF!</v>
      </c>
      <c r="E1242" s="20" t="e">
        <f>[2]自有船应收租金!I1184</f>
        <v>#REF!</v>
      </c>
      <c r="F1242" s="34" t="e">
        <f>[2]自有船应收租金!V1184</f>
        <v>#REF!</v>
      </c>
      <c r="G1242" s="20" t="e">
        <f>[2]自有船应收租金!AA1184</f>
        <v>#REF!</v>
      </c>
      <c r="H1242" s="20" t="e">
        <f>IF([2]自有船应收租金!AB1184="","",[2]自有船应收租金!AB1184)</f>
        <v>#REF!</v>
      </c>
      <c r="I1242" s="29" t="e">
        <f>[2]自有船应收租金!Y1184</f>
        <v>#REF!</v>
      </c>
    </row>
    <row r="1243" spans="2:9" s="19" customFormat="1" ht="12" customHeight="1">
      <c r="B1243" s="20" t="e">
        <f>[2]自有船应收租金!B1185</f>
        <v>#REF!</v>
      </c>
      <c r="C1243" s="20" t="e">
        <f>[2]自有船应收租金!C1185</f>
        <v>#REF!</v>
      </c>
      <c r="D1243" s="20" t="e">
        <f>[2]自有船应收租金!F1185</f>
        <v>#REF!</v>
      </c>
      <c r="E1243" s="20" t="e">
        <f>[2]自有船应收租金!I1185</f>
        <v>#REF!</v>
      </c>
      <c r="F1243" s="34" t="e">
        <f>[2]自有船应收租金!V1185</f>
        <v>#REF!</v>
      </c>
      <c r="G1243" s="20" t="e">
        <f>[2]自有船应收租金!AA1185</f>
        <v>#REF!</v>
      </c>
      <c r="H1243" s="20" t="e">
        <f>IF([2]自有船应收租金!AB1185="","",[2]自有船应收租金!AB1185)</f>
        <v>#REF!</v>
      </c>
      <c r="I1243" s="29" t="e">
        <f>[2]自有船应收租金!Y1185</f>
        <v>#REF!</v>
      </c>
    </row>
    <row r="1244" spans="2:9" s="19" customFormat="1" ht="12" customHeight="1">
      <c r="B1244" s="20" t="e">
        <f>[2]自有船应收租金!B1186</f>
        <v>#REF!</v>
      </c>
      <c r="C1244" s="20" t="e">
        <f>[2]自有船应收租金!C1186</f>
        <v>#REF!</v>
      </c>
      <c r="D1244" s="20" t="e">
        <f>[2]自有船应收租金!F1186</f>
        <v>#REF!</v>
      </c>
      <c r="E1244" s="20" t="e">
        <f>[2]自有船应收租金!I1186</f>
        <v>#REF!</v>
      </c>
      <c r="F1244" s="34" t="e">
        <f>[2]自有船应收租金!V1186</f>
        <v>#REF!</v>
      </c>
      <c r="G1244" s="20" t="e">
        <f>[2]自有船应收租金!AA1186</f>
        <v>#REF!</v>
      </c>
      <c r="H1244" s="20" t="e">
        <f>IF([2]自有船应收租金!AB1186="","",[2]自有船应收租金!AB1186)</f>
        <v>#REF!</v>
      </c>
      <c r="I1244" s="29" t="e">
        <f>[2]自有船应收租金!Y1186</f>
        <v>#REF!</v>
      </c>
    </row>
    <row r="1245" spans="2:9" s="19" customFormat="1" ht="12" customHeight="1">
      <c r="B1245" s="20" t="e">
        <f>[2]自有船应收租金!B1187</f>
        <v>#REF!</v>
      </c>
      <c r="C1245" s="20" t="e">
        <f>[2]自有船应收租金!C1187</f>
        <v>#REF!</v>
      </c>
      <c r="D1245" s="20" t="e">
        <f>[2]自有船应收租金!F1187</f>
        <v>#REF!</v>
      </c>
      <c r="E1245" s="20" t="e">
        <f>[2]自有船应收租金!I1187</f>
        <v>#REF!</v>
      </c>
      <c r="F1245" s="34" t="e">
        <f>[2]自有船应收租金!V1187</f>
        <v>#REF!</v>
      </c>
      <c r="G1245" s="20" t="e">
        <f>[2]自有船应收租金!AA1187</f>
        <v>#REF!</v>
      </c>
      <c r="H1245" s="20" t="e">
        <f>IF([2]自有船应收租金!AB1187="","",[2]自有船应收租金!AB1187)</f>
        <v>#REF!</v>
      </c>
      <c r="I1245" s="29" t="e">
        <f>[2]自有船应收租金!Y1187</f>
        <v>#REF!</v>
      </c>
    </row>
    <row r="1246" spans="2:9" s="19" customFormat="1" ht="12" customHeight="1">
      <c r="B1246" s="20" t="e">
        <f>[2]自有船应收租金!B1188</f>
        <v>#REF!</v>
      </c>
      <c r="C1246" s="20" t="e">
        <f>[2]自有船应收租金!C1188</f>
        <v>#REF!</v>
      </c>
      <c r="D1246" s="20" t="e">
        <f>[2]自有船应收租金!F1188</f>
        <v>#REF!</v>
      </c>
      <c r="E1246" s="20" t="e">
        <f>[2]自有船应收租金!I1188</f>
        <v>#REF!</v>
      </c>
      <c r="F1246" s="34" t="e">
        <f>[2]自有船应收租金!V1188</f>
        <v>#REF!</v>
      </c>
      <c r="G1246" s="20" t="e">
        <f>[2]自有船应收租金!AA1188</f>
        <v>#REF!</v>
      </c>
      <c r="H1246" s="20" t="e">
        <f>IF([2]自有船应收租金!AB1188="","",[2]自有船应收租金!AB1188)</f>
        <v>#REF!</v>
      </c>
      <c r="I1246" s="29" t="e">
        <f>[2]自有船应收租金!Y1188</f>
        <v>#REF!</v>
      </c>
    </row>
    <row r="1247" spans="2:9" s="19" customFormat="1" ht="12" customHeight="1">
      <c r="B1247" s="20" t="e">
        <f>[2]自有船应收租金!B1189</f>
        <v>#REF!</v>
      </c>
      <c r="C1247" s="20" t="e">
        <f>[2]自有船应收租金!C1189</f>
        <v>#REF!</v>
      </c>
      <c r="D1247" s="20" t="e">
        <f>[2]自有船应收租金!F1189</f>
        <v>#REF!</v>
      </c>
      <c r="E1247" s="20" t="e">
        <f>[2]自有船应收租金!I1189</f>
        <v>#REF!</v>
      </c>
      <c r="F1247" s="34" t="e">
        <f>[2]自有船应收租金!V1189</f>
        <v>#REF!</v>
      </c>
      <c r="G1247" s="20" t="e">
        <f>[2]自有船应收租金!AA1189</f>
        <v>#REF!</v>
      </c>
      <c r="H1247" s="20" t="e">
        <f>IF([2]自有船应收租金!AB1189="","",[2]自有船应收租金!AB1189)</f>
        <v>#REF!</v>
      </c>
      <c r="I1247" s="29" t="e">
        <f>[2]自有船应收租金!Y1189</f>
        <v>#REF!</v>
      </c>
    </row>
    <row r="1248" spans="2:9" s="19" customFormat="1" ht="12" customHeight="1">
      <c r="B1248" s="20" t="e">
        <f>[2]自有船应收租金!B1190</f>
        <v>#REF!</v>
      </c>
      <c r="C1248" s="20" t="e">
        <f>[2]自有船应收租金!C1190</f>
        <v>#REF!</v>
      </c>
      <c r="D1248" s="20" t="e">
        <f>[2]自有船应收租金!F1190</f>
        <v>#REF!</v>
      </c>
      <c r="E1248" s="20" t="e">
        <f>[2]自有船应收租金!I1190</f>
        <v>#REF!</v>
      </c>
      <c r="F1248" s="34" t="e">
        <f>[2]自有船应收租金!V1190</f>
        <v>#REF!</v>
      </c>
      <c r="G1248" s="20" t="e">
        <f>[2]自有船应收租金!AA1190</f>
        <v>#REF!</v>
      </c>
      <c r="H1248" s="20" t="e">
        <f>IF([2]自有船应收租金!AB1190="","",[2]自有船应收租金!AB1190)</f>
        <v>#REF!</v>
      </c>
      <c r="I1248" s="29" t="e">
        <f>[2]自有船应收租金!Y1190</f>
        <v>#REF!</v>
      </c>
    </row>
    <row r="1249" spans="2:9" s="19" customFormat="1" ht="12" customHeight="1">
      <c r="B1249" s="20" t="e">
        <f>[2]自有船应收租金!B1191</f>
        <v>#REF!</v>
      </c>
      <c r="C1249" s="20" t="e">
        <f>[2]自有船应收租金!C1191</f>
        <v>#REF!</v>
      </c>
      <c r="D1249" s="20" t="e">
        <f>[2]自有船应收租金!F1191</f>
        <v>#REF!</v>
      </c>
      <c r="E1249" s="20" t="e">
        <f>[2]自有船应收租金!I1191</f>
        <v>#REF!</v>
      </c>
      <c r="F1249" s="34" t="e">
        <f>[2]自有船应收租金!V1191</f>
        <v>#REF!</v>
      </c>
      <c r="G1249" s="20" t="e">
        <f>[2]自有船应收租金!AA1191</f>
        <v>#REF!</v>
      </c>
      <c r="H1249" s="20" t="e">
        <f>IF([2]自有船应收租金!AB1191="","",[2]自有船应收租金!AB1191)</f>
        <v>#REF!</v>
      </c>
      <c r="I1249" s="29" t="e">
        <f>[2]自有船应收租金!Y1191</f>
        <v>#REF!</v>
      </c>
    </row>
    <row r="1250" spans="2:9" s="19" customFormat="1" ht="12" customHeight="1">
      <c r="B1250" s="20" t="e">
        <f>[2]自有船应收租金!B1192</f>
        <v>#REF!</v>
      </c>
      <c r="C1250" s="20" t="e">
        <f>[2]自有船应收租金!C1192</f>
        <v>#REF!</v>
      </c>
      <c r="D1250" s="20" t="e">
        <f>[2]自有船应收租金!F1192</f>
        <v>#REF!</v>
      </c>
      <c r="E1250" s="20" t="e">
        <f>[2]自有船应收租金!I1192</f>
        <v>#REF!</v>
      </c>
      <c r="F1250" s="34" t="e">
        <f>[2]自有船应收租金!V1192</f>
        <v>#REF!</v>
      </c>
      <c r="G1250" s="20" t="e">
        <f>[2]自有船应收租金!AA1192</f>
        <v>#REF!</v>
      </c>
      <c r="H1250" s="20" t="e">
        <f>IF([2]自有船应收租金!AB1192="","",[2]自有船应收租金!AB1192)</f>
        <v>#REF!</v>
      </c>
      <c r="I1250" s="29" t="e">
        <f>[2]自有船应收租金!Y1192</f>
        <v>#REF!</v>
      </c>
    </row>
    <row r="1251" spans="2:9" s="19" customFormat="1" ht="12" customHeight="1">
      <c r="B1251" s="20" t="e">
        <f>[2]自有船应收租金!B1193</f>
        <v>#REF!</v>
      </c>
      <c r="C1251" s="20" t="e">
        <f>[2]自有船应收租金!C1193</f>
        <v>#REF!</v>
      </c>
      <c r="D1251" s="20" t="e">
        <f>[2]自有船应收租金!F1193</f>
        <v>#REF!</v>
      </c>
      <c r="E1251" s="20" t="e">
        <f>[2]自有船应收租金!I1193</f>
        <v>#REF!</v>
      </c>
      <c r="F1251" s="34" t="e">
        <f>[2]自有船应收租金!V1193</f>
        <v>#REF!</v>
      </c>
      <c r="G1251" s="20" t="e">
        <f>[2]自有船应收租金!AA1193</f>
        <v>#REF!</v>
      </c>
      <c r="H1251" s="20" t="e">
        <f>IF([2]自有船应收租金!AB1193="","",[2]自有船应收租金!AB1193)</f>
        <v>#REF!</v>
      </c>
      <c r="I1251" s="29" t="e">
        <f>[2]自有船应收租金!Y1193</f>
        <v>#REF!</v>
      </c>
    </row>
    <row r="1252" spans="2:9" s="19" customFormat="1" ht="12" customHeight="1">
      <c r="B1252" s="20" t="e">
        <f>[2]自有船应收租金!B1194</f>
        <v>#REF!</v>
      </c>
      <c r="C1252" s="20" t="e">
        <f>[2]自有船应收租金!C1194</f>
        <v>#REF!</v>
      </c>
      <c r="D1252" s="20" t="e">
        <f>[2]自有船应收租金!F1194</f>
        <v>#REF!</v>
      </c>
      <c r="E1252" s="20" t="e">
        <f>[2]自有船应收租金!I1194</f>
        <v>#REF!</v>
      </c>
      <c r="F1252" s="34" t="e">
        <f>[2]自有船应收租金!V1194</f>
        <v>#REF!</v>
      </c>
      <c r="G1252" s="20" t="e">
        <f>[2]自有船应收租金!AA1194</f>
        <v>#REF!</v>
      </c>
      <c r="H1252" s="20" t="e">
        <f>IF([2]自有船应收租金!AB1194="","",[2]自有船应收租金!AB1194)</f>
        <v>#REF!</v>
      </c>
      <c r="I1252" s="29" t="e">
        <f>[2]自有船应收租金!Y1194</f>
        <v>#REF!</v>
      </c>
    </row>
    <row r="1253" spans="2:9" s="19" customFormat="1" ht="12" customHeight="1">
      <c r="B1253" s="20" t="e">
        <f>[2]自有船应收租金!B1195</f>
        <v>#REF!</v>
      </c>
      <c r="C1253" s="20" t="e">
        <f>[2]自有船应收租金!C1195</f>
        <v>#REF!</v>
      </c>
      <c r="D1253" s="20" t="e">
        <f>[2]自有船应收租金!F1195</f>
        <v>#REF!</v>
      </c>
      <c r="E1253" s="20" t="e">
        <f>[2]自有船应收租金!I1195</f>
        <v>#REF!</v>
      </c>
      <c r="F1253" s="34" t="e">
        <f>[2]自有船应收租金!V1195</f>
        <v>#REF!</v>
      </c>
      <c r="G1253" s="20" t="e">
        <f>[2]自有船应收租金!AA1195</f>
        <v>#REF!</v>
      </c>
      <c r="H1253" s="20" t="e">
        <f>IF([2]自有船应收租金!AB1195="","",[2]自有船应收租金!AB1195)</f>
        <v>#REF!</v>
      </c>
      <c r="I1253" s="29" t="e">
        <f>[2]自有船应收租金!Y1195</f>
        <v>#REF!</v>
      </c>
    </row>
    <row r="1254" spans="2:9" s="19" customFormat="1" ht="12" customHeight="1">
      <c r="B1254" s="20" t="e">
        <f>[2]自有船应收租金!B1196</f>
        <v>#REF!</v>
      </c>
      <c r="C1254" s="20" t="e">
        <f>[2]自有船应收租金!C1196</f>
        <v>#REF!</v>
      </c>
      <c r="D1254" s="20" t="e">
        <f>[2]自有船应收租金!F1196</f>
        <v>#REF!</v>
      </c>
      <c r="E1254" s="20" t="e">
        <f>[2]自有船应收租金!I1196</f>
        <v>#REF!</v>
      </c>
      <c r="F1254" s="34" t="e">
        <f>[2]自有船应收租金!V1196</f>
        <v>#REF!</v>
      </c>
      <c r="G1254" s="20" t="e">
        <f>[2]自有船应收租金!AA1196</f>
        <v>#REF!</v>
      </c>
      <c r="H1254" s="20" t="e">
        <f>IF([2]自有船应收租金!AB1196="","",[2]自有船应收租金!AB1196)</f>
        <v>#REF!</v>
      </c>
      <c r="I1254" s="29" t="e">
        <f>[2]自有船应收租金!Y1196</f>
        <v>#REF!</v>
      </c>
    </row>
    <row r="1255" spans="2:9" s="19" customFormat="1" ht="12" customHeight="1">
      <c r="B1255" s="20" t="e">
        <f>[2]自有船应收租金!B1197</f>
        <v>#REF!</v>
      </c>
      <c r="C1255" s="20" t="e">
        <f>[2]自有船应收租金!C1197</f>
        <v>#REF!</v>
      </c>
      <c r="D1255" s="20" t="e">
        <f>[2]自有船应收租金!F1197</f>
        <v>#REF!</v>
      </c>
      <c r="E1255" s="20" t="e">
        <f>[2]自有船应收租金!I1197</f>
        <v>#REF!</v>
      </c>
      <c r="F1255" s="34" t="e">
        <f>[2]自有船应收租金!V1197</f>
        <v>#REF!</v>
      </c>
      <c r="G1255" s="20" t="e">
        <f>[2]自有船应收租金!AA1197</f>
        <v>#REF!</v>
      </c>
      <c r="H1255" s="20" t="e">
        <f>IF([2]自有船应收租金!AB1197="","",[2]自有船应收租金!AB1197)</f>
        <v>#REF!</v>
      </c>
      <c r="I1255" s="29" t="e">
        <f>[2]自有船应收租金!Y1197</f>
        <v>#REF!</v>
      </c>
    </row>
    <row r="1256" spans="2:9" s="19" customFormat="1" ht="12" customHeight="1">
      <c r="B1256" s="20" t="e">
        <f>[2]自有船应收租金!B1198</f>
        <v>#REF!</v>
      </c>
      <c r="C1256" s="20" t="e">
        <f>[2]自有船应收租金!C1198</f>
        <v>#REF!</v>
      </c>
      <c r="D1256" s="20" t="e">
        <f>[2]自有船应收租金!F1198</f>
        <v>#REF!</v>
      </c>
      <c r="E1256" s="20" t="e">
        <f>[2]自有船应收租金!I1198</f>
        <v>#REF!</v>
      </c>
      <c r="F1256" s="34" t="e">
        <f>[2]自有船应收租金!V1198</f>
        <v>#REF!</v>
      </c>
      <c r="G1256" s="20" t="e">
        <f>[2]自有船应收租金!AA1198</f>
        <v>#REF!</v>
      </c>
      <c r="H1256" s="20" t="e">
        <f>IF([2]自有船应收租金!AB1198="","",[2]自有船应收租金!AB1198)</f>
        <v>#REF!</v>
      </c>
      <c r="I1256" s="29" t="e">
        <f>[2]自有船应收租金!Y1198</f>
        <v>#REF!</v>
      </c>
    </row>
    <row r="1257" spans="2:9" s="19" customFormat="1" ht="12" customHeight="1">
      <c r="B1257" s="20" t="e">
        <f>[2]自有船应收租金!B1199</f>
        <v>#REF!</v>
      </c>
      <c r="C1257" s="20" t="e">
        <f>[2]自有船应收租金!C1199</f>
        <v>#REF!</v>
      </c>
      <c r="D1257" s="20" t="e">
        <f>[2]自有船应收租金!F1199</f>
        <v>#REF!</v>
      </c>
      <c r="E1257" s="20" t="e">
        <f>[2]自有船应收租金!I1199</f>
        <v>#REF!</v>
      </c>
      <c r="F1257" s="34" t="e">
        <f>[2]自有船应收租金!V1199</f>
        <v>#REF!</v>
      </c>
      <c r="G1257" s="20" t="e">
        <f>[2]自有船应收租金!AA1199</f>
        <v>#REF!</v>
      </c>
      <c r="H1257" s="20" t="e">
        <f>IF([2]自有船应收租金!AB1199="","",[2]自有船应收租金!AB1199)</f>
        <v>#REF!</v>
      </c>
      <c r="I1257" s="29" t="e">
        <f>[2]自有船应收租金!Y1199</f>
        <v>#REF!</v>
      </c>
    </row>
    <row r="1258" spans="2:9" s="19" customFormat="1" ht="12" customHeight="1">
      <c r="B1258" s="20" t="e">
        <f>[2]自有船应收租金!B1200</f>
        <v>#REF!</v>
      </c>
      <c r="C1258" s="20" t="e">
        <f>[2]自有船应收租金!C1200</f>
        <v>#REF!</v>
      </c>
      <c r="D1258" s="20" t="e">
        <f>[2]自有船应收租金!F1200</f>
        <v>#REF!</v>
      </c>
      <c r="E1258" s="20" t="e">
        <f>[2]自有船应收租金!I1200</f>
        <v>#REF!</v>
      </c>
      <c r="F1258" s="34" t="e">
        <f>[2]自有船应收租金!V1200</f>
        <v>#REF!</v>
      </c>
      <c r="G1258" s="20" t="e">
        <f>[2]自有船应收租金!AA1200</f>
        <v>#REF!</v>
      </c>
      <c r="H1258" s="20" t="e">
        <f>IF([2]自有船应收租金!AB1200="","",[2]自有船应收租金!AB1200)</f>
        <v>#REF!</v>
      </c>
      <c r="I1258" s="29" t="e">
        <f>[2]自有船应收租金!Y1200</f>
        <v>#REF!</v>
      </c>
    </row>
    <row r="1259" spans="2:9" s="19" customFormat="1" ht="12" customHeight="1">
      <c r="B1259" s="20" t="e">
        <f>[2]自有船应收租金!B1201</f>
        <v>#REF!</v>
      </c>
      <c r="C1259" s="20" t="e">
        <f>[2]自有船应收租金!C1201</f>
        <v>#REF!</v>
      </c>
      <c r="D1259" s="20" t="e">
        <f>[2]自有船应收租金!F1201</f>
        <v>#REF!</v>
      </c>
      <c r="E1259" s="20" t="e">
        <f>[2]自有船应收租金!I1201</f>
        <v>#REF!</v>
      </c>
      <c r="F1259" s="34" t="e">
        <f>[2]自有船应收租金!V1201</f>
        <v>#REF!</v>
      </c>
      <c r="G1259" s="20" t="e">
        <f>[2]自有船应收租金!AA1201</f>
        <v>#REF!</v>
      </c>
      <c r="H1259" s="20" t="e">
        <f>IF([2]自有船应收租金!AB1201="","",[2]自有船应收租金!AB1201)</f>
        <v>#REF!</v>
      </c>
      <c r="I1259" s="29" t="e">
        <f>[2]自有船应收租金!Y1201</f>
        <v>#REF!</v>
      </c>
    </row>
    <row r="1260" spans="2:9" s="19" customFormat="1" ht="12" customHeight="1">
      <c r="B1260" s="20" t="e">
        <f>[2]自有船应收租金!B1202</f>
        <v>#REF!</v>
      </c>
      <c r="C1260" s="20" t="e">
        <f>[2]自有船应收租金!C1202</f>
        <v>#REF!</v>
      </c>
      <c r="D1260" s="20" t="e">
        <f>[2]自有船应收租金!F1202</f>
        <v>#REF!</v>
      </c>
      <c r="E1260" s="20" t="e">
        <f>[2]自有船应收租金!I1202</f>
        <v>#REF!</v>
      </c>
      <c r="F1260" s="34" t="e">
        <f>[2]自有船应收租金!V1202</f>
        <v>#REF!</v>
      </c>
      <c r="G1260" s="20" t="e">
        <f>[2]自有船应收租金!AA1202</f>
        <v>#REF!</v>
      </c>
      <c r="H1260" s="20" t="e">
        <f>IF([2]自有船应收租金!AB1202="","",[2]自有船应收租金!AB1202)</f>
        <v>#REF!</v>
      </c>
      <c r="I1260" s="29" t="e">
        <f>[2]自有船应收租金!Y1202</f>
        <v>#REF!</v>
      </c>
    </row>
    <row r="1261" spans="2:9" s="19" customFormat="1" ht="12" customHeight="1">
      <c r="B1261" s="20" t="e">
        <f>[2]自有船应收租金!B1203</f>
        <v>#REF!</v>
      </c>
      <c r="C1261" s="20" t="e">
        <f>[2]自有船应收租金!C1203</f>
        <v>#REF!</v>
      </c>
      <c r="D1261" s="20" t="e">
        <f>[2]自有船应收租金!F1203</f>
        <v>#REF!</v>
      </c>
      <c r="E1261" s="20" t="e">
        <f>[2]自有船应收租金!I1203</f>
        <v>#REF!</v>
      </c>
      <c r="F1261" s="34" t="e">
        <f>[2]自有船应收租金!V1203</f>
        <v>#REF!</v>
      </c>
      <c r="G1261" s="20" t="e">
        <f>[2]自有船应收租金!AA1203</f>
        <v>#REF!</v>
      </c>
      <c r="H1261" s="20" t="e">
        <f>IF([2]自有船应收租金!AB1203="","",[2]自有船应收租金!AB1203)</f>
        <v>#REF!</v>
      </c>
      <c r="I1261" s="29" t="e">
        <f>[2]自有船应收租金!Y1203</f>
        <v>#REF!</v>
      </c>
    </row>
    <row r="1262" spans="2:9" s="19" customFormat="1" ht="12" customHeight="1">
      <c r="B1262" s="20" t="e">
        <f>[2]自有船应收租金!B1204</f>
        <v>#REF!</v>
      </c>
      <c r="C1262" s="20" t="e">
        <f>[2]自有船应收租金!C1204</f>
        <v>#REF!</v>
      </c>
      <c r="D1262" s="20" t="e">
        <f>[2]自有船应收租金!F1204</f>
        <v>#REF!</v>
      </c>
      <c r="E1262" s="20" t="e">
        <f>[2]自有船应收租金!I1204</f>
        <v>#REF!</v>
      </c>
      <c r="F1262" s="34" t="e">
        <f>[2]自有船应收租金!V1204</f>
        <v>#REF!</v>
      </c>
      <c r="G1262" s="20" t="e">
        <f>[2]自有船应收租金!AA1204</f>
        <v>#REF!</v>
      </c>
      <c r="H1262" s="20" t="e">
        <f>IF([2]自有船应收租金!AB1204="","",[2]自有船应收租金!AB1204)</f>
        <v>#REF!</v>
      </c>
      <c r="I1262" s="29" t="e">
        <f>[2]自有船应收租金!Y1204</f>
        <v>#REF!</v>
      </c>
    </row>
    <row r="1263" spans="2:9" s="19" customFormat="1" ht="12" customHeight="1">
      <c r="B1263" s="20" t="e">
        <f>[2]自有船应收租金!B1205</f>
        <v>#REF!</v>
      </c>
      <c r="C1263" s="20" t="e">
        <f>[2]自有船应收租金!C1205</f>
        <v>#REF!</v>
      </c>
      <c r="D1263" s="20" t="e">
        <f>[2]自有船应收租金!F1205</f>
        <v>#REF!</v>
      </c>
      <c r="E1263" s="20" t="e">
        <f>[2]自有船应收租金!I1205</f>
        <v>#REF!</v>
      </c>
      <c r="F1263" s="34" t="e">
        <f>[2]自有船应收租金!V1205</f>
        <v>#REF!</v>
      </c>
      <c r="G1263" s="20" t="e">
        <f>[2]自有船应收租金!AA1205</f>
        <v>#REF!</v>
      </c>
      <c r="H1263" s="20" t="e">
        <f>IF([2]自有船应收租金!AB1205="","",[2]自有船应收租金!AB1205)</f>
        <v>#REF!</v>
      </c>
      <c r="I1263" s="29" t="e">
        <f>[2]自有船应收租金!Y1205</f>
        <v>#REF!</v>
      </c>
    </row>
    <row r="1264" spans="2:9" s="19" customFormat="1" ht="12" customHeight="1">
      <c r="B1264" s="20" t="e">
        <f>[2]自有船应收租金!B1206</f>
        <v>#REF!</v>
      </c>
      <c r="C1264" s="20" t="e">
        <f>[2]自有船应收租金!C1206</f>
        <v>#REF!</v>
      </c>
      <c r="D1264" s="20" t="e">
        <f>[2]自有船应收租金!F1206</f>
        <v>#REF!</v>
      </c>
      <c r="E1264" s="20" t="e">
        <f>[2]自有船应收租金!I1206</f>
        <v>#REF!</v>
      </c>
      <c r="F1264" s="34" t="e">
        <f>[2]自有船应收租金!V1206</f>
        <v>#REF!</v>
      </c>
      <c r="G1264" s="20" t="e">
        <f>[2]自有船应收租金!AA1206</f>
        <v>#REF!</v>
      </c>
      <c r="H1264" s="20" t="e">
        <f>IF([2]自有船应收租金!AB1206="","",[2]自有船应收租金!AB1206)</f>
        <v>#REF!</v>
      </c>
      <c r="I1264" s="29" t="e">
        <f>[2]自有船应收租金!Y1206</f>
        <v>#REF!</v>
      </c>
    </row>
    <row r="1265" spans="2:9" s="19" customFormat="1" ht="12" customHeight="1">
      <c r="B1265" s="20" t="e">
        <f>[2]自有船应收租金!B1207</f>
        <v>#REF!</v>
      </c>
      <c r="C1265" s="20" t="e">
        <f>[2]自有船应收租金!C1207</f>
        <v>#REF!</v>
      </c>
      <c r="D1265" s="20" t="e">
        <f>[2]自有船应收租金!F1207</f>
        <v>#REF!</v>
      </c>
      <c r="E1265" s="20" t="e">
        <f>[2]自有船应收租金!I1207</f>
        <v>#REF!</v>
      </c>
      <c r="F1265" s="34" t="e">
        <f>[2]自有船应收租金!V1207</f>
        <v>#REF!</v>
      </c>
      <c r="G1265" s="20" t="e">
        <f>[2]自有船应收租金!AA1207</f>
        <v>#REF!</v>
      </c>
      <c r="H1265" s="20" t="e">
        <f>IF([2]自有船应收租金!AB1207="","",[2]自有船应收租金!AB1207)</f>
        <v>#REF!</v>
      </c>
      <c r="I1265" s="29" t="e">
        <f>[2]自有船应收租金!Y1207</f>
        <v>#REF!</v>
      </c>
    </row>
    <row r="1266" spans="2:9" s="19" customFormat="1" ht="12" customHeight="1">
      <c r="B1266" s="20" t="e">
        <f>[2]自有船应收租金!B1208</f>
        <v>#REF!</v>
      </c>
      <c r="C1266" s="20" t="e">
        <f>[2]自有船应收租金!C1208</f>
        <v>#REF!</v>
      </c>
      <c r="D1266" s="20" t="e">
        <f>[2]自有船应收租金!F1208</f>
        <v>#REF!</v>
      </c>
      <c r="E1266" s="20" t="e">
        <f>[2]自有船应收租金!I1208</f>
        <v>#REF!</v>
      </c>
      <c r="F1266" s="34" t="e">
        <f>[2]自有船应收租金!V1208</f>
        <v>#REF!</v>
      </c>
      <c r="G1266" s="20" t="e">
        <f>[2]自有船应收租金!AA1208</f>
        <v>#REF!</v>
      </c>
      <c r="H1266" s="20" t="e">
        <f>IF([2]自有船应收租金!AB1208="","",[2]自有船应收租金!AB1208)</f>
        <v>#REF!</v>
      </c>
      <c r="I1266" s="29" t="e">
        <f>[2]自有船应收租金!Y1208</f>
        <v>#REF!</v>
      </c>
    </row>
    <row r="1267" spans="2:9" s="19" customFormat="1" ht="12" customHeight="1">
      <c r="B1267" s="20" t="e">
        <f>[2]自有船应收租金!B1209</f>
        <v>#REF!</v>
      </c>
      <c r="C1267" s="20" t="e">
        <f>[2]自有船应收租金!C1209</f>
        <v>#REF!</v>
      </c>
      <c r="D1267" s="20" t="e">
        <f>[2]自有船应收租金!F1209</f>
        <v>#REF!</v>
      </c>
      <c r="E1267" s="20" t="e">
        <f>[2]自有船应收租金!I1209</f>
        <v>#REF!</v>
      </c>
      <c r="F1267" s="34" t="e">
        <f>[2]自有船应收租金!V1209</f>
        <v>#REF!</v>
      </c>
      <c r="G1267" s="20" t="e">
        <f>[2]自有船应收租金!AA1209</f>
        <v>#REF!</v>
      </c>
      <c r="H1267" s="20" t="e">
        <f>IF([2]自有船应收租金!AB1209="","",[2]自有船应收租金!AB1209)</f>
        <v>#REF!</v>
      </c>
      <c r="I1267" s="29" t="e">
        <f>[2]自有船应收租金!Y1209</f>
        <v>#REF!</v>
      </c>
    </row>
    <row r="1268" spans="2:9" s="19" customFormat="1" ht="12" customHeight="1">
      <c r="B1268" s="20" t="e">
        <f>[2]自有船应收租金!B1210</f>
        <v>#REF!</v>
      </c>
      <c r="C1268" s="20" t="e">
        <f>[2]自有船应收租金!C1210</f>
        <v>#REF!</v>
      </c>
      <c r="D1268" s="20" t="e">
        <f>[2]自有船应收租金!F1210</f>
        <v>#REF!</v>
      </c>
      <c r="E1268" s="20" t="e">
        <f>[2]自有船应收租金!I1210</f>
        <v>#REF!</v>
      </c>
      <c r="F1268" s="34" t="e">
        <f>[2]自有船应收租金!V1210</f>
        <v>#REF!</v>
      </c>
      <c r="G1268" s="20" t="e">
        <f>[2]自有船应收租金!AA1210</f>
        <v>#REF!</v>
      </c>
      <c r="H1268" s="20" t="e">
        <f>IF([2]自有船应收租金!AB1210="","",[2]自有船应收租金!AB1210)</f>
        <v>#REF!</v>
      </c>
      <c r="I1268" s="29" t="e">
        <f>[2]自有船应收租金!Y1210</f>
        <v>#REF!</v>
      </c>
    </row>
    <row r="1269" spans="2:9" s="19" customFormat="1" ht="12" customHeight="1">
      <c r="B1269" s="20" t="e">
        <f>[2]自有船应收租金!B1211</f>
        <v>#REF!</v>
      </c>
      <c r="C1269" s="20" t="e">
        <f>[2]自有船应收租金!C1211</f>
        <v>#REF!</v>
      </c>
      <c r="D1269" s="20" t="e">
        <f>[2]自有船应收租金!F1211</f>
        <v>#REF!</v>
      </c>
      <c r="E1269" s="20" t="e">
        <f>[2]自有船应收租金!I1211</f>
        <v>#REF!</v>
      </c>
      <c r="F1269" s="34" t="e">
        <f>[2]自有船应收租金!V1211</f>
        <v>#REF!</v>
      </c>
      <c r="G1269" s="20" t="e">
        <f>[2]自有船应收租金!AA1211</f>
        <v>#REF!</v>
      </c>
      <c r="H1269" s="20" t="e">
        <f>IF([2]自有船应收租金!AB1211="","",[2]自有船应收租金!AB1211)</f>
        <v>#REF!</v>
      </c>
      <c r="I1269" s="29" t="e">
        <f>[2]自有船应收租金!Y1211</f>
        <v>#REF!</v>
      </c>
    </row>
    <row r="1270" spans="2:9" s="19" customFormat="1" ht="12" customHeight="1">
      <c r="B1270" s="20" t="e">
        <f>[2]自有船应收租金!B1212</f>
        <v>#REF!</v>
      </c>
      <c r="C1270" s="20" t="e">
        <f>[2]自有船应收租金!C1212</f>
        <v>#REF!</v>
      </c>
      <c r="D1270" s="20" t="e">
        <f>[2]自有船应收租金!F1212</f>
        <v>#REF!</v>
      </c>
      <c r="E1270" s="20" t="e">
        <f>[2]自有船应收租金!I1212</f>
        <v>#REF!</v>
      </c>
      <c r="F1270" s="34" t="e">
        <f>[2]自有船应收租金!V1212</f>
        <v>#REF!</v>
      </c>
      <c r="G1270" s="20" t="e">
        <f>[2]自有船应收租金!AA1212</f>
        <v>#REF!</v>
      </c>
      <c r="H1270" s="20" t="e">
        <f>IF([2]自有船应收租金!AB1212="","",[2]自有船应收租金!AB1212)</f>
        <v>#REF!</v>
      </c>
      <c r="I1270" s="29" t="e">
        <f>[2]自有船应收租金!Y1212</f>
        <v>#REF!</v>
      </c>
    </row>
    <row r="1271" spans="2:9" s="19" customFormat="1" ht="12" customHeight="1">
      <c r="B1271" s="20" t="e">
        <f>[2]自有船应收租金!B1213</f>
        <v>#REF!</v>
      </c>
      <c r="C1271" s="20" t="e">
        <f>[2]自有船应收租金!C1213</f>
        <v>#REF!</v>
      </c>
      <c r="D1271" s="20" t="e">
        <f>[2]自有船应收租金!F1213</f>
        <v>#REF!</v>
      </c>
      <c r="E1271" s="20" t="e">
        <f>[2]自有船应收租金!I1213</f>
        <v>#REF!</v>
      </c>
      <c r="F1271" s="34" t="e">
        <f>[2]自有船应收租金!V1213</f>
        <v>#REF!</v>
      </c>
      <c r="G1271" s="20" t="e">
        <f>[2]自有船应收租金!AA1213</f>
        <v>#REF!</v>
      </c>
      <c r="H1271" s="20" t="e">
        <f>IF([2]自有船应收租金!AB1213="","",[2]自有船应收租金!AB1213)</f>
        <v>#REF!</v>
      </c>
      <c r="I1271" s="29" t="e">
        <f>[2]自有船应收租金!Y1213</f>
        <v>#REF!</v>
      </c>
    </row>
    <row r="1272" spans="2:9" s="19" customFormat="1" ht="12" customHeight="1">
      <c r="B1272" s="20" t="e">
        <f>[2]自有船应收租金!B1214</f>
        <v>#REF!</v>
      </c>
      <c r="C1272" s="20" t="e">
        <f>[2]自有船应收租金!C1214</f>
        <v>#REF!</v>
      </c>
      <c r="D1272" s="20" t="e">
        <f>[2]自有船应收租金!F1214</f>
        <v>#REF!</v>
      </c>
      <c r="E1272" s="20" t="e">
        <f>[2]自有船应收租金!I1214</f>
        <v>#REF!</v>
      </c>
      <c r="F1272" s="34" t="e">
        <f>[2]自有船应收租金!V1214</f>
        <v>#REF!</v>
      </c>
      <c r="G1272" s="20" t="e">
        <f>[2]自有船应收租金!AA1214</f>
        <v>#REF!</v>
      </c>
      <c r="H1272" s="20" t="e">
        <f>IF([2]自有船应收租金!AB1214="","",[2]自有船应收租金!AB1214)</f>
        <v>#REF!</v>
      </c>
      <c r="I1272" s="29" t="e">
        <f>[2]自有船应收租金!Y1214</f>
        <v>#REF!</v>
      </c>
    </row>
    <row r="1273" spans="2:9" s="19" customFormat="1" ht="12" customHeight="1">
      <c r="B1273" s="20" t="e">
        <f>[2]自有船应收租金!B1215</f>
        <v>#REF!</v>
      </c>
      <c r="C1273" s="20" t="e">
        <f>[2]自有船应收租金!C1215</f>
        <v>#REF!</v>
      </c>
      <c r="D1273" s="20" t="e">
        <f>[2]自有船应收租金!F1215</f>
        <v>#REF!</v>
      </c>
      <c r="E1273" s="20" t="e">
        <f>[2]自有船应收租金!I1215</f>
        <v>#REF!</v>
      </c>
      <c r="F1273" s="34" t="e">
        <f>[2]自有船应收租金!V1215</f>
        <v>#REF!</v>
      </c>
      <c r="G1273" s="20" t="e">
        <f>[2]自有船应收租金!AA1215</f>
        <v>#REF!</v>
      </c>
      <c r="H1273" s="20" t="e">
        <f>IF([2]自有船应收租金!AB1215="","",[2]自有船应收租金!AB1215)</f>
        <v>#REF!</v>
      </c>
      <c r="I1273" s="29" t="e">
        <f>[2]自有船应收租金!Y1215</f>
        <v>#REF!</v>
      </c>
    </row>
    <row r="1274" spans="2:9" s="19" customFormat="1" ht="12" customHeight="1">
      <c r="B1274" s="20" t="e">
        <f>[2]自有船应收租金!B1216</f>
        <v>#REF!</v>
      </c>
      <c r="C1274" s="20" t="e">
        <f>[2]自有船应收租金!C1216</f>
        <v>#REF!</v>
      </c>
      <c r="D1274" s="20" t="e">
        <f>[2]自有船应收租金!F1216</f>
        <v>#REF!</v>
      </c>
      <c r="E1274" s="20" t="e">
        <f>[2]自有船应收租金!I1216</f>
        <v>#REF!</v>
      </c>
      <c r="F1274" s="34" t="e">
        <f>[2]自有船应收租金!V1216</f>
        <v>#REF!</v>
      </c>
      <c r="G1274" s="20" t="e">
        <f>[2]自有船应收租金!AA1216</f>
        <v>#REF!</v>
      </c>
      <c r="H1274" s="20" t="e">
        <f>IF([2]自有船应收租金!AB1216="","",[2]自有船应收租金!AB1216)</f>
        <v>#REF!</v>
      </c>
      <c r="I1274" s="29" t="e">
        <f>[2]自有船应收租金!Y1216</f>
        <v>#REF!</v>
      </c>
    </row>
    <row r="1275" spans="2:9" s="19" customFormat="1" ht="12" customHeight="1">
      <c r="B1275" s="20" t="e">
        <f>[2]自有船应收租金!B1217</f>
        <v>#REF!</v>
      </c>
      <c r="C1275" s="20" t="e">
        <f>[2]自有船应收租金!C1217</f>
        <v>#REF!</v>
      </c>
      <c r="D1275" s="20" t="e">
        <f>[2]自有船应收租金!F1217</f>
        <v>#REF!</v>
      </c>
      <c r="E1275" s="20" t="e">
        <f>[2]自有船应收租金!I1217</f>
        <v>#REF!</v>
      </c>
      <c r="F1275" s="34" t="e">
        <f>[2]自有船应收租金!V1217</f>
        <v>#REF!</v>
      </c>
      <c r="G1275" s="20" t="e">
        <f>[2]自有船应收租金!AA1217</f>
        <v>#REF!</v>
      </c>
      <c r="H1275" s="20" t="e">
        <f>IF([2]自有船应收租金!AB1217="","",[2]自有船应收租金!AB1217)</f>
        <v>#REF!</v>
      </c>
      <c r="I1275" s="29" t="e">
        <f>[2]自有船应收租金!Y1217</f>
        <v>#REF!</v>
      </c>
    </row>
    <row r="1276" spans="2:9" s="19" customFormat="1" ht="12" customHeight="1">
      <c r="B1276" s="20" t="e">
        <f>[2]自有船应收租金!B1218</f>
        <v>#REF!</v>
      </c>
      <c r="C1276" s="20" t="e">
        <f>[2]自有船应收租金!C1218</f>
        <v>#REF!</v>
      </c>
      <c r="D1276" s="20" t="e">
        <f>[2]自有船应收租金!F1218</f>
        <v>#REF!</v>
      </c>
      <c r="E1276" s="20" t="e">
        <f>[2]自有船应收租金!I1218</f>
        <v>#REF!</v>
      </c>
      <c r="F1276" s="34" t="e">
        <f>[2]自有船应收租金!V1218</f>
        <v>#REF!</v>
      </c>
      <c r="G1276" s="20" t="e">
        <f>[2]自有船应收租金!AA1218</f>
        <v>#REF!</v>
      </c>
      <c r="H1276" s="20" t="e">
        <f>IF([2]自有船应收租金!AB1218="","",[2]自有船应收租金!AB1218)</f>
        <v>#REF!</v>
      </c>
      <c r="I1276" s="29" t="e">
        <f>[2]自有船应收租金!Y1218</f>
        <v>#REF!</v>
      </c>
    </row>
    <row r="1277" spans="2:9" s="19" customFormat="1" ht="12" customHeight="1">
      <c r="B1277" s="20" t="e">
        <f>[2]自有船应收租金!B1219</f>
        <v>#REF!</v>
      </c>
      <c r="C1277" s="20" t="e">
        <f>[2]自有船应收租金!C1219</f>
        <v>#REF!</v>
      </c>
      <c r="D1277" s="20" t="e">
        <f>[2]自有船应收租金!F1219</f>
        <v>#REF!</v>
      </c>
      <c r="E1277" s="20" t="e">
        <f>[2]自有船应收租金!I1219</f>
        <v>#REF!</v>
      </c>
      <c r="F1277" s="34" t="e">
        <f>[2]自有船应收租金!V1219</f>
        <v>#REF!</v>
      </c>
      <c r="G1277" s="20" t="e">
        <f>[2]自有船应收租金!AA1219</f>
        <v>#REF!</v>
      </c>
      <c r="H1277" s="20" t="e">
        <f>IF([2]自有船应收租金!AB1219="","",[2]自有船应收租金!AB1219)</f>
        <v>#REF!</v>
      </c>
      <c r="I1277" s="29" t="e">
        <f>[2]自有船应收租金!Y1219</f>
        <v>#REF!</v>
      </c>
    </row>
    <row r="1278" spans="2:9" s="19" customFormat="1" ht="12" customHeight="1">
      <c r="B1278" s="20" t="e">
        <f>[2]自有船应收租金!B1220</f>
        <v>#REF!</v>
      </c>
      <c r="C1278" s="20" t="e">
        <f>[2]自有船应收租金!C1220</f>
        <v>#REF!</v>
      </c>
      <c r="D1278" s="20" t="e">
        <f>[2]自有船应收租金!F1220</f>
        <v>#REF!</v>
      </c>
      <c r="E1278" s="20" t="e">
        <f>[2]自有船应收租金!I1220</f>
        <v>#REF!</v>
      </c>
      <c r="F1278" s="34" t="e">
        <f>[2]自有船应收租金!V1220</f>
        <v>#REF!</v>
      </c>
      <c r="G1278" s="20" t="e">
        <f>[2]自有船应收租金!AA1220</f>
        <v>#REF!</v>
      </c>
      <c r="H1278" s="20" t="e">
        <f>IF([2]自有船应收租金!AB1220="","",[2]自有船应收租金!AB1220)</f>
        <v>#REF!</v>
      </c>
      <c r="I1278" s="29" t="e">
        <f>[2]自有船应收租金!Y1220</f>
        <v>#REF!</v>
      </c>
    </row>
    <row r="1279" spans="2:9" s="19" customFormat="1" ht="12" customHeight="1">
      <c r="B1279" s="20" t="e">
        <f>[2]自有船应收租金!B1221</f>
        <v>#REF!</v>
      </c>
      <c r="C1279" s="20" t="e">
        <f>[2]自有船应收租金!C1221</f>
        <v>#REF!</v>
      </c>
      <c r="D1279" s="20" t="e">
        <f>[2]自有船应收租金!F1221</f>
        <v>#REF!</v>
      </c>
      <c r="E1279" s="20" t="e">
        <f>[2]自有船应收租金!I1221</f>
        <v>#REF!</v>
      </c>
      <c r="F1279" s="34" t="e">
        <f>[2]自有船应收租金!V1221</f>
        <v>#REF!</v>
      </c>
      <c r="G1279" s="20" t="e">
        <f>[2]自有船应收租金!AA1221</f>
        <v>#REF!</v>
      </c>
      <c r="H1279" s="20" t="e">
        <f>IF([2]自有船应收租金!AB1221="","",[2]自有船应收租金!AB1221)</f>
        <v>#REF!</v>
      </c>
      <c r="I1279" s="29" t="e">
        <f>[2]自有船应收租金!Y1221</f>
        <v>#REF!</v>
      </c>
    </row>
    <row r="1280" spans="2:9" s="19" customFormat="1" ht="12" customHeight="1">
      <c r="B1280" s="20" t="e">
        <f>[2]自有船应收租金!B1222</f>
        <v>#REF!</v>
      </c>
      <c r="C1280" s="20" t="e">
        <f>[2]自有船应收租金!C1222</f>
        <v>#REF!</v>
      </c>
      <c r="D1280" s="20" t="e">
        <f>[2]自有船应收租金!F1222</f>
        <v>#REF!</v>
      </c>
      <c r="E1280" s="20" t="e">
        <f>[2]自有船应收租金!I1222</f>
        <v>#REF!</v>
      </c>
      <c r="F1280" s="34" t="e">
        <f>[2]自有船应收租金!V1222</f>
        <v>#REF!</v>
      </c>
      <c r="G1280" s="20" t="e">
        <f>[2]自有船应收租金!AA1222</f>
        <v>#REF!</v>
      </c>
      <c r="H1280" s="20" t="e">
        <f>IF([2]自有船应收租金!AB1222="","",[2]自有船应收租金!AB1222)</f>
        <v>#REF!</v>
      </c>
      <c r="I1280" s="29" t="e">
        <f>[2]自有船应收租金!Y1222</f>
        <v>#REF!</v>
      </c>
    </row>
    <row r="1281" spans="2:9" s="19" customFormat="1" ht="12" customHeight="1">
      <c r="B1281" s="20" t="e">
        <f>[2]自有船应收租金!B1223</f>
        <v>#REF!</v>
      </c>
      <c r="C1281" s="20" t="e">
        <f>[2]自有船应收租金!C1223</f>
        <v>#REF!</v>
      </c>
      <c r="D1281" s="20" t="e">
        <f>[2]自有船应收租金!F1223</f>
        <v>#REF!</v>
      </c>
      <c r="E1281" s="20" t="e">
        <f>[2]自有船应收租金!I1223</f>
        <v>#REF!</v>
      </c>
      <c r="F1281" s="34" t="e">
        <f>[2]自有船应收租金!V1223</f>
        <v>#REF!</v>
      </c>
      <c r="G1281" s="20" t="e">
        <f>[2]自有船应收租金!AA1223</f>
        <v>#REF!</v>
      </c>
      <c r="H1281" s="20" t="e">
        <f>IF([2]自有船应收租金!AB1223="","",[2]自有船应收租金!AB1223)</f>
        <v>#REF!</v>
      </c>
      <c r="I1281" s="29" t="e">
        <f>[2]自有船应收租金!Y1223</f>
        <v>#REF!</v>
      </c>
    </row>
    <row r="1282" spans="2:9" s="19" customFormat="1" ht="12" customHeight="1">
      <c r="B1282" s="20" t="e">
        <f>[2]自有船应收租金!B1224</f>
        <v>#REF!</v>
      </c>
      <c r="C1282" s="20" t="e">
        <f>[2]自有船应收租金!C1224</f>
        <v>#REF!</v>
      </c>
      <c r="D1282" s="20" t="e">
        <f>[2]自有船应收租金!F1224</f>
        <v>#REF!</v>
      </c>
      <c r="E1282" s="20" t="e">
        <f>[2]自有船应收租金!I1224</f>
        <v>#REF!</v>
      </c>
      <c r="F1282" s="34" t="e">
        <f>[2]自有船应收租金!V1224</f>
        <v>#REF!</v>
      </c>
      <c r="G1282" s="20" t="e">
        <f>[2]自有船应收租金!AA1224</f>
        <v>#REF!</v>
      </c>
      <c r="H1282" s="20" t="e">
        <f>IF([2]自有船应收租金!AB1224="","",[2]自有船应收租金!AB1224)</f>
        <v>#REF!</v>
      </c>
      <c r="I1282" s="29" t="e">
        <f>[2]自有船应收租金!Y1224</f>
        <v>#REF!</v>
      </c>
    </row>
    <row r="1283" spans="2:9" s="19" customFormat="1" ht="12" customHeight="1">
      <c r="B1283" s="20" t="e">
        <f>[2]自有船应收租金!B1225</f>
        <v>#REF!</v>
      </c>
      <c r="C1283" s="20" t="e">
        <f>[2]自有船应收租金!C1225</f>
        <v>#REF!</v>
      </c>
      <c r="D1283" s="20" t="e">
        <f>[2]自有船应收租金!F1225</f>
        <v>#REF!</v>
      </c>
      <c r="E1283" s="20" t="e">
        <f>[2]自有船应收租金!I1225</f>
        <v>#REF!</v>
      </c>
      <c r="F1283" s="34" t="e">
        <f>[2]自有船应收租金!V1225</f>
        <v>#REF!</v>
      </c>
      <c r="G1283" s="20" t="e">
        <f>[2]自有船应收租金!AA1225</f>
        <v>#REF!</v>
      </c>
      <c r="H1283" s="20" t="e">
        <f>IF([2]自有船应收租金!AB1225="","",[2]自有船应收租金!AB1225)</f>
        <v>#REF!</v>
      </c>
      <c r="I1283" s="29" t="e">
        <f>[2]自有船应收租金!Y1225</f>
        <v>#REF!</v>
      </c>
    </row>
    <row r="1284" spans="2:9" s="19" customFormat="1" ht="12" customHeight="1">
      <c r="B1284" s="20" t="e">
        <f>[2]自有船应收租金!B1226</f>
        <v>#REF!</v>
      </c>
      <c r="C1284" s="20" t="e">
        <f>[2]自有船应收租金!C1226</f>
        <v>#REF!</v>
      </c>
      <c r="D1284" s="20" t="e">
        <f>[2]自有船应收租金!F1226</f>
        <v>#REF!</v>
      </c>
      <c r="E1284" s="20" t="e">
        <f>[2]自有船应收租金!I1226</f>
        <v>#REF!</v>
      </c>
      <c r="F1284" s="34" t="e">
        <f>[2]自有船应收租金!V1226</f>
        <v>#REF!</v>
      </c>
      <c r="G1284" s="20" t="e">
        <f>[2]自有船应收租金!AA1226</f>
        <v>#REF!</v>
      </c>
      <c r="H1284" s="20" t="e">
        <f>IF([2]自有船应收租金!AB1226="","",[2]自有船应收租金!AB1226)</f>
        <v>#REF!</v>
      </c>
      <c r="I1284" s="29" t="e">
        <f>[2]自有船应收租金!Y1226</f>
        <v>#REF!</v>
      </c>
    </row>
    <row r="1285" spans="2:9" s="19" customFormat="1" ht="12" customHeight="1">
      <c r="B1285" s="20" t="e">
        <f>[2]自有船应收租金!B1227</f>
        <v>#REF!</v>
      </c>
      <c r="C1285" s="20" t="e">
        <f>[2]自有船应收租金!C1227</f>
        <v>#REF!</v>
      </c>
      <c r="D1285" s="20" t="e">
        <f>[2]自有船应收租金!F1227</f>
        <v>#REF!</v>
      </c>
      <c r="E1285" s="20" t="e">
        <f>[2]自有船应收租金!I1227</f>
        <v>#REF!</v>
      </c>
      <c r="F1285" s="34" t="e">
        <f>[2]自有船应收租金!V1227</f>
        <v>#REF!</v>
      </c>
      <c r="G1285" s="20" t="e">
        <f>[2]自有船应收租金!AA1227</f>
        <v>#REF!</v>
      </c>
      <c r="H1285" s="20" t="e">
        <f>IF([2]自有船应收租金!AB1227="","",[2]自有船应收租金!AB1227)</f>
        <v>#REF!</v>
      </c>
      <c r="I1285" s="29" t="e">
        <f>[2]自有船应收租金!Y1227</f>
        <v>#REF!</v>
      </c>
    </row>
    <row r="1286" spans="2:9" s="19" customFormat="1" ht="12" customHeight="1">
      <c r="B1286" s="20" t="e">
        <f>[2]自有船应收租金!B1228</f>
        <v>#REF!</v>
      </c>
      <c r="C1286" s="20" t="e">
        <f>[2]自有船应收租金!C1228</f>
        <v>#REF!</v>
      </c>
      <c r="D1286" s="20" t="e">
        <f>[2]自有船应收租金!F1228</f>
        <v>#REF!</v>
      </c>
      <c r="E1286" s="20" t="e">
        <f>[2]自有船应收租金!I1228</f>
        <v>#REF!</v>
      </c>
      <c r="F1286" s="34" t="e">
        <f>[2]自有船应收租金!V1228</f>
        <v>#REF!</v>
      </c>
      <c r="G1286" s="20" t="e">
        <f>[2]自有船应收租金!AA1228</f>
        <v>#REF!</v>
      </c>
      <c r="H1286" s="20" t="e">
        <f>IF([2]自有船应收租金!AB1228="","",[2]自有船应收租金!AB1228)</f>
        <v>#REF!</v>
      </c>
      <c r="I1286" s="29" t="e">
        <f>[2]自有船应收租金!Y1228</f>
        <v>#REF!</v>
      </c>
    </row>
    <row r="1287" spans="2:9" s="19" customFormat="1" ht="12" customHeight="1">
      <c r="B1287" s="20" t="e">
        <f>[2]自有船应收租金!B1229</f>
        <v>#REF!</v>
      </c>
      <c r="C1287" s="20" t="e">
        <f>[2]自有船应收租金!C1229</f>
        <v>#REF!</v>
      </c>
      <c r="D1287" s="20" t="e">
        <f>[2]自有船应收租金!F1229</f>
        <v>#REF!</v>
      </c>
      <c r="E1287" s="20" t="e">
        <f>[2]自有船应收租金!I1229</f>
        <v>#REF!</v>
      </c>
      <c r="F1287" s="34" t="e">
        <f>[2]自有船应收租金!V1229</f>
        <v>#REF!</v>
      </c>
      <c r="G1287" s="20" t="e">
        <f>[2]自有船应收租金!AA1229</f>
        <v>#REF!</v>
      </c>
      <c r="H1287" s="20" t="e">
        <f>IF([2]自有船应收租金!AB1229="","",[2]自有船应收租金!AB1229)</f>
        <v>#REF!</v>
      </c>
      <c r="I1287" s="29" t="e">
        <f>[2]自有船应收租金!Y1229</f>
        <v>#REF!</v>
      </c>
    </row>
    <row r="1288" spans="2:9" s="19" customFormat="1" ht="12" customHeight="1">
      <c r="B1288" s="20" t="e">
        <f>[2]自有船应收租金!B1230</f>
        <v>#REF!</v>
      </c>
      <c r="C1288" s="20" t="e">
        <f>[2]自有船应收租金!C1230</f>
        <v>#REF!</v>
      </c>
      <c r="D1288" s="20" t="e">
        <f>[2]自有船应收租金!F1230</f>
        <v>#REF!</v>
      </c>
      <c r="E1288" s="20" t="e">
        <f>[2]自有船应收租金!I1230</f>
        <v>#REF!</v>
      </c>
      <c r="F1288" s="34" t="e">
        <f>[2]自有船应收租金!V1230</f>
        <v>#REF!</v>
      </c>
      <c r="G1288" s="20" t="e">
        <f>[2]自有船应收租金!AA1230</f>
        <v>#REF!</v>
      </c>
      <c r="H1288" s="20" t="e">
        <f>IF([2]自有船应收租金!AB1230="","",[2]自有船应收租金!AB1230)</f>
        <v>#REF!</v>
      </c>
      <c r="I1288" s="29" t="e">
        <f>[2]自有船应收租金!Y1230</f>
        <v>#REF!</v>
      </c>
    </row>
    <row r="1289" spans="2:9" s="19" customFormat="1" ht="12" customHeight="1">
      <c r="B1289" s="20" t="e">
        <f>[2]自有船应收租金!B1231</f>
        <v>#REF!</v>
      </c>
      <c r="C1289" s="20" t="e">
        <f>[2]自有船应收租金!C1231</f>
        <v>#REF!</v>
      </c>
      <c r="D1289" s="20" t="e">
        <f>[2]自有船应收租金!F1231</f>
        <v>#REF!</v>
      </c>
      <c r="E1289" s="20" t="e">
        <f>[2]自有船应收租金!I1231</f>
        <v>#REF!</v>
      </c>
      <c r="F1289" s="34" t="e">
        <f>[2]自有船应收租金!V1231</f>
        <v>#REF!</v>
      </c>
      <c r="G1289" s="20" t="e">
        <f>[2]自有船应收租金!AA1231</f>
        <v>#REF!</v>
      </c>
      <c r="H1289" s="20" t="e">
        <f>IF([2]自有船应收租金!AB1231="","",[2]自有船应收租金!AB1231)</f>
        <v>#REF!</v>
      </c>
      <c r="I1289" s="29" t="e">
        <f>[2]自有船应收租金!Y1231</f>
        <v>#REF!</v>
      </c>
    </row>
    <row r="1290" spans="2:9" s="19" customFormat="1" ht="12" customHeight="1">
      <c r="B1290" s="20" t="e">
        <f>[2]自有船应收租金!B1232</f>
        <v>#REF!</v>
      </c>
      <c r="C1290" s="20" t="e">
        <f>[2]自有船应收租金!C1232</f>
        <v>#REF!</v>
      </c>
      <c r="D1290" s="20" t="e">
        <f>[2]自有船应收租金!F1232</f>
        <v>#REF!</v>
      </c>
      <c r="E1290" s="20" t="e">
        <f>[2]自有船应收租金!I1232</f>
        <v>#REF!</v>
      </c>
      <c r="F1290" s="34" t="e">
        <f>[2]自有船应收租金!V1232</f>
        <v>#REF!</v>
      </c>
      <c r="G1290" s="20" t="e">
        <f>[2]自有船应收租金!AA1232</f>
        <v>#REF!</v>
      </c>
      <c r="H1290" s="20" t="e">
        <f>IF([2]自有船应收租金!AB1232="","",[2]自有船应收租金!AB1232)</f>
        <v>#REF!</v>
      </c>
      <c r="I1290" s="29" t="e">
        <f>[2]自有船应收租金!Y1232</f>
        <v>#REF!</v>
      </c>
    </row>
    <row r="1291" spans="2:9" s="19" customFormat="1" ht="12" customHeight="1">
      <c r="B1291" s="20" t="e">
        <f>[2]自有船应收租金!B1233</f>
        <v>#REF!</v>
      </c>
      <c r="C1291" s="20" t="e">
        <f>[2]自有船应收租金!C1233</f>
        <v>#REF!</v>
      </c>
      <c r="D1291" s="20" t="e">
        <f>[2]自有船应收租金!F1233</f>
        <v>#REF!</v>
      </c>
      <c r="E1291" s="20" t="e">
        <f>[2]自有船应收租金!I1233</f>
        <v>#REF!</v>
      </c>
      <c r="F1291" s="34" t="e">
        <f>[2]自有船应收租金!V1233</f>
        <v>#REF!</v>
      </c>
      <c r="G1291" s="20" t="e">
        <f>[2]自有船应收租金!AA1233</f>
        <v>#REF!</v>
      </c>
      <c r="H1291" s="20" t="e">
        <f>IF([2]自有船应收租金!AB1233="","",[2]自有船应收租金!AB1233)</f>
        <v>#REF!</v>
      </c>
      <c r="I1291" s="29" t="e">
        <f>[2]自有船应收租金!Y1233</f>
        <v>#REF!</v>
      </c>
    </row>
    <row r="1292" spans="2:9" s="19" customFormat="1" ht="12" customHeight="1">
      <c r="B1292" s="20" t="e">
        <f>[2]自有船应收租金!B1234</f>
        <v>#REF!</v>
      </c>
      <c r="C1292" s="20" t="e">
        <f>[2]自有船应收租金!C1234</f>
        <v>#REF!</v>
      </c>
      <c r="D1292" s="20" t="e">
        <f>[2]自有船应收租金!F1234</f>
        <v>#REF!</v>
      </c>
      <c r="E1292" s="20" t="e">
        <f>[2]自有船应收租金!I1234</f>
        <v>#REF!</v>
      </c>
      <c r="F1292" s="34" t="e">
        <f>[2]自有船应收租金!V1234</f>
        <v>#REF!</v>
      </c>
      <c r="G1292" s="20" t="e">
        <f>[2]自有船应收租金!AA1234</f>
        <v>#REF!</v>
      </c>
      <c r="H1292" s="20" t="e">
        <f>IF([2]自有船应收租金!AB1234="","",[2]自有船应收租金!AB1234)</f>
        <v>#REF!</v>
      </c>
      <c r="I1292" s="29" t="e">
        <f>[2]自有船应收租金!Y1234</f>
        <v>#REF!</v>
      </c>
    </row>
    <row r="1293" spans="2:9" s="19" customFormat="1" ht="12" customHeight="1">
      <c r="B1293" s="20" t="e">
        <f>[2]自有船应收租金!B1235</f>
        <v>#REF!</v>
      </c>
      <c r="C1293" s="20" t="e">
        <f>[2]自有船应收租金!C1235</f>
        <v>#REF!</v>
      </c>
      <c r="D1293" s="20" t="e">
        <f>[2]自有船应收租金!F1235</f>
        <v>#REF!</v>
      </c>
      <c r="E1293" s="20" t="e">
        <f>[2]自有船应收租金!I1235</f>
        <v>#REF!</v>
      </c>
      <c r="F1293" s="34" t="e">
        <f>[2]自有船应收租金!V1235</f>
        <v>#REF!</v>
      </c>
      <c r="G1293" s="20" t="e">
        <f>[2]自有船应收租金!AA1235</f>
        <v>#REF!</v>
      </c>
      <c r="H1293" s="20" t="e">
        <f>IF([2]自有船应收租金!AB1235="","",[2]自有船应收租金!AB1235)</f>
        <v>#REF!</v>
      </c>
      <c r="I1293" s="29" t="e">
        <f>[2]自有船应收租金!Y1235</f>
        <v>#REF!</v>
      </c>
    </row>
    <row r="1294" spans="2:9" s="19" customFormat="1" ht="12" customHeight="1">
      <c r="B1294" s="20" t="e">
        <f>[2]自有船应收租金!B1236</f>
        <v>#REF!</v>
      </c>
      <c r="C1294" s="20" t="e">
        <f>[2]自有船应收租金!C1236</f>
        <v>#REF!</v>
      </c>
      <c r="D1294" s="20" t="e">
        <f>[2]自有船应收租金!F1236</f>
        <v>#REF!</v>
      </c>
      <c r="E1294" s="20" t="e">
        <f>[2]自有船应收租金!I1236</f>
        <v>#REF!</v>
      </c>
      <c r="F1294" s="34" t="e">
        <f>[2]自有船应收租金!V1236</f>
        <v>#REF!</v>
      </c>
      <c r="G1294" s="20" t="e">
        <f>[2]自有船应收租金!AA1236</f>
        <v>#REF!</v>
      </c>
      <c r="H1294" s="20" t="e">
        <f>IF([2]自有船应收租金!AB1236="","",[2]自有船应收租金!AB1236)</f>
        <v>#REF!</v>
      </c>
      <c r="I1294" s="29" t="e">
        <f>[2]自有船应收租金!Y1236</f>
        <v>#REF!</v>
      </c>
    </row>
    <row r="1295" spans="2:9" s="19" customFormat="1" ht="12" customHeight="1">
      <c r="B1295" s="20" t="e">
        <f>[2]自有船应收租金!B1237</f>
        <v>#REF!</v>
      </c>
      <c r="C1295" s="20" t="e">
        <f>[2]自有船应收租金!C1237</f>
        <v>#REF!</v>
      </c>
      <c r="D1295" s="20" t="e">
        <f>[2]自有船应收租金!F1237</f>
        <v>#REF!</v>
      </c>
      <c r="E1295" s="20" t="e">
        <f>[2]自有船应收租金!I1237</f>
        <v>#REF!</v>
      </c>
      <c r="F1295" s="34" t="e">
        <f>[2]自有船应收租金!V1237</f>
        <v>#REF!</v>
      </c>
      <c r="G1295" s="20" t="e">
        <f>[2]自有船应收租金!AA1237</f>
        <v>#REF!</v>
      </c>
      <c r="H1295" s="20" t="e">
        <f>IF([2]自有船应收租金!AB1237="","",[2]自有船应收租金!AB1237)</f>
        <v>#REF!</v>
      </c>
      <c r="I1295" s="29" t="e">
        <f>[2]自有船应收租金!Y1237</f>
        <v>#REF!</v>
      </c>
    </row>
    <row r="1296" spans="2:9" s="19" customFormat="1" ht="12" customHeight="1">
      <c r="B1296" s="20" t="e">
        <f>[2]自有船应收租金!B1238</f>
        <v>#REF!</v>
      </c>
      <c r="C1296" s="20" t="e">
        <f>[2]自有船应收租金!C1238</f>
        <v>#REF!</v>
      </c>
      <c r="D1296" s="20" t="e">
        <f>[2]自有船应收租金!F1238</f>
        <v>#REF!</v>
      </c>
      <c r="E1296" s="20" t="e">
        <f>[2]自有船应收租金!I1238</f>
        <v>#REF!</v>
      </c>
      <c r="F1296" s="34" t="e">
        <f>[2]自有船应收租金!V1238</f>
        <v>#REF!</v>
      </c>
      <c r="G1296" s="20" t="e">
        <f>[2]自有船应收租金!AA1238</f>
        <v>#REF!</v>
      </c>
      <c r="H1296" s="20" t="e">
        <f>IF([2]自有船应收租金!AB1238="","",[2]自有船应收租金!AB1238)</f>
        <v>#REF!</v>
      </c>
      <c r="I1296" s="29" t="e">
        <f>[2]自有船应收租金!Y1238</f>
        <v>#REF!</v>
      </c>
    </row>
    <row r="1297" spans="2:9" s="19" customFormat="1" ht="12" customHeight="1">
      <c r="B1297" s="20" t="e">
        <f>[2]自有船应收租金!B1239</f>
        <v>#REF!</v>
      </c>
      <c r="C1297" s="20" t="e">
        <f>[2]自有船应收租金!C1239</f>
        <v>#REF!</v>
      </c>
      <c r="D1297" s="20" t="e">
        <f>[2]自有船应收租金!F1239</f>
        <v>#REF!</v>
      </c>
      <c r="E1297" s="20" t="e">
        <f>[2]自有船应收租金!I1239</f>
        <v>#REF!</v>
      </c>
      <c r="F1297" s="34" t="e">
        <f>[2]自有船应收租金!V1239</f>
        <v>#REF!</v>
      </c>
      <c r="G1297" s="20" t="e">
        <f>[2]自有船应收租金!AA1239</f>
        <v>#REF!</v>
      </c>
      <c r="H1297" s="20" t="e">
        <f>IF([2]自有船应收租金!AB1239="","",[2]自有船应收租金!AB1239)</f>
        <v>#REF!</v>
      </c>
      <c r="I1297" s="29" t="e">
        <f>[2]自有船应收租金!Y1239</f>
        <v>#REF!</v>
      </c>
    </row>
    <row r="1298" spans="2:9" s="19" customFormat="1" ht="12" customHeight="1">
      <c r="B1298" s="20" t="e">
        <f>[2]自有船应收租金!B1240</f>
        <v>#REF!</v>
      </c>
      <c r="C1298" s="20" t="e">
        <f>[2]自有船应收租金!C1240</f>
        <v>#REF!</v>
      </c>
      <c r="D1298" s="20" t="e">
        <f>[2]自有船应收租金!F1240</f>
        <v>#REF!</v>
      </c>
      <c r="E1298" s="20" t="e">
        <f>[2]自有船应收租金!I1240</f>
        <v>#REF!</v>
      </c>
      <c r="F1298" s="34" t="e">
        <f>[2]自有船应收租金!V1240</f>
        <v>#REF!</v>
      </c>
      <c r="G1298" s="20" t="e">
        <f>[2]自有船应收租金!AA1240</f>
        <v>#REF!</v>
      </c>
      <c r="H1298" s="20" t="e">
        <f>IF([2]自有船应收租金!AB1240="","",[2]自有船应收租金!AB1240)</f>
        <v>#REF!</v>
      </c>
      <c r="I1298" s="29" t="e">
        <f>[2]自有船应收租金!Y1240</f>
        <v>#REF!</v>
      </c>
    </row>
    <row r="1299" spans="2:9" s="19" customFormat="1" ht="12" customHeight="1">
      <c r="B1299" s="20" t="e">
        <f>[2]自有船应收租金!B1241</f>
        <v>#REF!</v>
      </c>
      <c r="C1299" s="20" t="e">
        <f>[2]自有船应收租金!C1241</f>
        <v>#REF!</v>
      </c>
      <c r="D1299" s="20" t="e">
        <f>[2]自有船应收租金!F1241</f>
        <v>#REF!</v>
      </c>
      <c r="E1299" s="20" t="e">
        <f>[2]自有船应收租金!I1241</f>
        <v>#REF!</v>
      </c>
      <c r="F1299" s="34" t="e">
        <f>[2]自有船应收租金!V1241</f>
        <v>#REF!</v>
      </c>
      <c r="G1299" s="20" t="e">
        <f>[2]自有船应收租金!AA1241</f>
        <v>#REF!</v>
      </c>
      <c r="H1299" s="20" t="e">
        <f>IF([2]自有船应收租金!AB1241="","",[2]自有船应收租金!AB1241)</f>
        <v>#REF!</v>
      </c>
      <c r="I1299" s="29" t="e">
        <f>[2]自有船应收租金!Y1241</f>
        <v>#REF!</v>
      </c>
    </row>
    <row r="1300" spans="2:9" s="19" customFormat="1" ht="12" customHeight="1">
      <c r="B1300" s="20" t="e">
        <f>[2]自有船应收租金!B1242</f>
        <v>#REF!</v>
      </c>
      <c r="C1300" s="20" t="e">
        <f>[2]自有船应收租金!C1242</f>
        <v>#REF!</v>
      </c>
      <c r="D1300" s="20" t="e">
        <f>[2]自有船应收租金!F1242</f>
        <v>#REF!</v>
      </c>
      <c r="E1300" s="20" t="e">
        <f>[2]自有船应收租金!I1242</f>
        <v>#REF!</v>
      </c>
      <c r="F1300" s="34" t="e">
        <f>[2]自有船应收租金!V1242</f>
        <v>#REF!</v>
      </c>
      <c r="G1300" s="20" t="e">
        <f>[2]自有船应收租金!AA1242</f>
        <v>#REF!</v>
      </c>
      <c r="H1300" s="20" t="e">
        <f>IF([2]自有船应收租金!AB1242="","",[2]自有船应收租金!AB1242)</f>
        <v>#REF!</v>
      </c>
      <c r="I1300" s="29" t="e">
        <f>[2]自有船应收租金!Y1242</f>
        <v>#REF!</v>
      </c>
    </row>
    <row r="1301" spans="2:9" s="19" customFormat="1" ht="12" customHeight="1">
      <c r="B1301" s="20" t="e">
        <f>[2]自有船应收租金!B1243</f>
        <v>#REF!</v>
      </c>
      <c r="C1301" s="20" t="e">
        <f>[2]自有船应收租金!C1243</f>
        <v>#REF!</v>
      </c>
      <c r="D1301" s="20" t="e">
        <f>[2]自有船应收租金!F1243</f>
        <v>#REF!</v>
      </c>
      <c r="E1301" s="20" t="e">
        <f>[2]自有船应收租金!I1243</f>
        <v>#REF!</v>
      </c>
      <c r="F1301" s="34" t="e">
        <f>[2]自有船应收租金!V1243</f>
        <v>#REF!</v>
      </c>
      <c r="G1301" s="20" t="e">
        <f>[2]自有船应收租金!AA1243</f>
        <v>#REF!</v>
      </c>
      <c r="H1301" s="20" t="e">
        <f>IF([2]自有船应收租金!AB1243="","",[2]自有船应收租金!AB1243)</f>
        <v>#REF!</v>
      </c>
      <c r="I1301" s="29" t="e">
        <f>[2]自有船应收租金!Y1243</f>
        <v>#REF!</v>
      </c>
    </row>
    <row r="1302" spans="2:9" s="19" customFormat="1" ht="12" customHeight="1">
      <c r="B1302" s="20" t="e">
        <f>[2]自有船应收租金!B1244</f>
        <v>#REF!</v>
      </c>
      <c r="C1302" s="20" t="e">
        <f>[2]自有船应收租金!C1244</f>
        <v>#REF!</v>
      </c>
      <c r="D1302" s="20" t="e">
        <f>[2]自有船应收租金!F1244</f>
        <v>#REF!</v>
      </c>
      <c r="E1302" s="20" t="e">
        <f>[2]自有船应收租金!I1244</f>
        <v>#REF!</v>
      </c>
      <c r="F1302" s="34" t="e">
        <f>[2]自有船应收租金!V1244</f>
        <v>#REF!</v>
      </c>
      <c r="G1302" s="20" t="e">
        <f>[2]自有船应收租金!AA1244</f>
        <v>#REF!</v>
      </c>
      <c r="H1302" s="20" t="e">
        <f>IF([2]自有船应收租金!AB1244="","",[2]自有船应收租金!AB1244)</f>
        <v>#REF!</v>
      </c>
      <c r="I1302" s="29" t="e">
        <f>[2]自有船应收租金!Y1244</f>
        <v>#REF!</v>
      </c>
    </row>
    <row r="1303" spans="2:9" s="19" customFormat="1" ht="12" customHeight="1">
      <c r="B1303" s="20" t="e">
        <f>[2]自有船应收租金!B1245</f>
        <v>#REF!</v>
      </c>
      <c r="C1303" s="20" t="e">
        <f>[2]自有船应收租金!C1245</f>
        <v>#REF!</v>
      </c>
      <c r="D1303" s="20" t="e">
        <f>[2]自有船应收租金!F1245</f>
        <v>#REF!</v>
      </c>
      <c r="E1303" s="20" t="e">
        <f>[2]自有船应收租金!I1245</f>
        <v>#REF!</v>
      </c>
      <c r="F1303" s="34" t="e">
        <f>[2]自有船应收租金!V1245</f>
        <v>#REF!</v>
      </c>
      <c r="G1303" s="20" t="e">
        <f>[2]自有船应收租金!AA1245</f>
        <v>#REF!</v>
      </c>
      <c r="H1303" s="20" t="e">
        <f>IF([2]自有船应收租金!AB1245="","",[2]自有船应收租金!AB1245)</f>
        <v>#REF!</v>
      </c>
      <c r="I1303" s="29" t="e">
        <f>[2]自有船应收租金!Y1245</f>
        <v>#REF!</v>
      </c>
    </row>
    <row r="1304" spans="2:9" s="19" customFormat="1" ht="12" customHeight="1">
      <c r="B1304" s="20" t="e">
        <f>[2]自有船应收租金!B1246</f>
        <v>#REF!</v>
      </c>
      <c r="C1304" s="20" t="e">
        <f>[2]自有船应收租金!C1246</f>
        <v>#REF!</v>
      </c>
      <c r="D1304" s="20" t="e">
        <f>[2]自有船应收租金!F1246</f>
        <v>#REF!</v>
      </c>
      <c r="E1304" s="20" t="e">
        <f>[2]自有船应收租金!I1246</f>
        <v>#REF!</v>
      </c>
      <c r="F1304" s="34" t="e">
        <f>[2]自有船应收租金!V1246</f>
        <v>#REF!</v>
      </c>
      <c r="G1304" s="20" t="e">
        <f>[2]自有船应收租金!AA1246</f>
        <v>#REF!</v>
      </c>
      <c r="H1304" s="20" t="e">
        <f>IF([2]自有船应收租金!AB1246="","",[2]自有船应收租金!AB1246)</f>
        <v>#REF!</v>
      </c>
      <c r="I1304" s="29" t="e">
        <f>[2]自有船应收租金!Y1246</f>
        <v>#REF!</v>
      </c>
    </row>
    <row r="1305" spans="2:9" s="19" customFormat="1" ht="12" customHeight="1">
      <c r="B1305" s="20" t="e">
        <f>[2]自有船应收租金!B1247</f>
        <v>#REF!</v>
      </c>
      <c r="C1305" s="20" t="e">
        <f>[2]自有船应收租金!C1247</f>
        <v>#REF!</v>
      </c>
      <c r="D1305" s="20" t="e">
        <f>[2]自有船应收租金!F1247</f>
        <v>#REF!</v>
      </c>
      <c r="E1305" s="20" t="e">
        <f>[2]自有船应收租金!I1247</f>
        <v>#REF!</v>
      </c>
      <c r="F1305" s="34" t="e">
        <f>[2]自有船应收租金!V1247</f>
        <v>#REF!</v>
      </c>
      <c r="G1305" s="20" t="e">
        <f>[2]自有船应收租金!AA1247</f>
        <v>#REF!</v>
      </c>
      <c r="H1305" s="20" t="e">
        <f>IF([2]自有船应收租金!AB1247="","",[2]自有船应收租金!AB1247)</f>
        <v>#REF!</v>
      </c>
      <c r="I1305" s="29" t="e">
        <f>[2]自有船应收租金!Y1247</f>
        <v>#REF!</v>
      </c>
    </row>
    <row r="1306" spans="2:9" s="19" customFormat="1" ht="12" customHeight="1">
      <c r="B1306" s="20" t="e">
        <f>[2]自有船应收租金!B1248</f>
        <v>#REF!</v>
      </c>
      <c r="C1306" s="20" t="e">
        <f>[2]自有船应收租金!C1248</f>
        <v>#REF!</v>
      </c>
      <c r="D1306" s="20" t="e">
        <f>[2]自有船应收租金!F1248</f>
        <v>#REF!</v>
      </c>
      <c r="E1306" s="20" t="e">
        <f>[2]自有船应收租金!I1248</f>
        <v>#REF!</v>
      </c>
      <c r="F1306" s="34" t="e">
        <f>[2]自有船应收租金!V1248</f>
        <v>#REF!</v>
      </c>
      <c r="G1306" s="20" t="e">
        <f>[2]自有船应收租金!AA1248</f>
        <v>#REF!</v>
      </c>
      <c r="H1306" s="20" t="e">
        <f>IF([2]自有船应收租金!AB1248="","",[2]自有船应收租金!AB1248)</f>
        <v>#REF!</v>
      </c>
      <c r="I1306" s="29" t="e">
        <f>[2]自有船应收租金!Y1248</f>
        <v>#REF!</v>
      </c>
    </row>
    <row r="1307" spans="2:9" s="19" customFormat="1" ht="12" customHeight="1">
      <c r="B1307" s="20" t="e">
        <f>[2]自有船应收租金!B1249</f>
        <v>#REF!</v>
      </c>
      <c r="C1307" s="20" t="e">
        <f>[2]自有船应收租金!C1249</f>
        <v>#REF!</v>
      </c>
      <c r="D1307" s="20" t="e">
        <f>[2]自有船应收租金!F1249</f>
        <v>#REF!</v>
      </c>
      <c r="E1307" s="20" t="e">
        <f>[2]自有船应收租金!I1249</f>
        <v>#REF!</v>
      </c>
      <c r="F1307" s="34" t="e">
        <f>[2]自有船应收租金!V1249</f>
        <v>#REF!</v>
      </c>
      <c r="G1307" s="20" t="e">
        <f>[2]自有船应收租金!AA1249</f>
        <v>#REF!</v>
      </c>
      <c r="H1307" s="20" t="e">
        <f>IF([2]自有船应收租金!AB1249="","",[2]自有船应收租金!AB1249)</f>
        <v>#REF!</v>
      </c>
      <c r="I1307" s="29" t="e">
        <f>[2]自有船应收租金!Y1249</f>
        <v>#REF!</v>
      </c>
    </row>
    <row r="1308" spans="2:9" s="19" customFormat="1" ht="12" customHeight="1">
      <c r="B1308" s="20" t="e">
        <f>[2]自有船应收租金!B1250</f>
        <v>#REF!</v>
      </c>
      <c r="C1308" s="20" t="e">
        <f>[2]自有船应收租金!C1250</f>
        <v>#REF!</v>
      </c>
      <c r="D1308" s="20" t="e">
        <f>[2]自有船应收租金!F1250</f>
        <v>#REF!</v>
      </c>
      <c r="E1308" s="20" t="e">
        <f>[2]自有船应收租金!I1250</f>
        <v>#REF!</v>
      </c>
      <c r="F1308" s="34" t="e">
        <f>[2]自有船应收租金!V1250</f>
        <v>#REF!</v>
      </c>
      <c r="G1308" s="20" t="e">
        <f>[2]自有船应收租金!AA1250</f>
        <v>#REF!</v>
      </c>
      <c r="H1308" s="20" t="e">
        <f>IF([2]自有船应收租金!AB1250="","",[2]自有船应收租金!AB1250)</f>
        <v>#REF!</v>
      </c>
      <c r="I1308" s="29" t="e">
        <f>[2]自有船应收租金!Y1250</f>
        <v>#REF!</v>
      </c>
    </row>
    <row r="1309" spans="2:9" s="19" customFormat="1" ht="12" customHeight="1">
      <c r="B1309" s="20" t="e">
        <f>[2]自有船应收租金!B1251</f>
        <v>#REF!</v>
      </c>
      <c r="C1309" s="20" t="e">
        <f>[2]自有船应收租金!C1251</f>
        <v>#REF!</v>
      </c>
      <c r="D1309" s="20" t="e">
        <f>[2]自有船应收租金!F1251</f>
        <v>#REF!</v>
      </c>
      <c r="E1309" s="20" t="e">
        <f>[2]自有船应收租金!I1251</f>
        <v>#REF!</v>
      </c>
      <c r="F1309" s="34" t="e">
        <f>[2]自有船应收租金!V1251</f>
        <v>#REF!</v>
      </c>
      <c r="G1309" s="20" t="e">
        <f>[2]自有船应收租金!AA1251</f>
        <v>#REF!</v>
      </c>
      <c r="H1309" s="20" t="e">
        <f>IF([2]自有船应收租金!AB1251="","",[2]自有船应收租金!AB1251)</f>
        <v>#REF!</v>
      </c>
      <c r="I1309" s="29" t="e">
        <f>[2]自有船应收租金!Y1251</f>
        <v>#REF!</v>
      </c>
    </row>
    <row r="1310" spans="2:9" s="19" customFormat="1" ht="12" customHeight="1">
      <c r="B1310" s="20" t="e">
        <f>[2]自有船应收租金!B1252</f>
        <v>#REF!</v>
      </c>
      <c r="C1310" s="20" t="e">
        <f>[2]自有船应收租金!C1252</f>
        <v>#REF!</v>
      </c>
      <c r="D1310" s="20" t="e">
        <f>[2]自有船应收租金!F1252</f>
        <v>#REF!</v>
      </c>
      <c r="E1310" s="20" t="e">
        <f>[2]自有船应收租金!I1252</f>
        <v>#REF!</v>
      </c>
      <c r="F1310" s="34" t="e">
        <f>[2]自有船应收租金!V1252</f>
        <v>#REF!</v>
      </c>
      <c r="G1310" s="20" t="e">
        <f>[2]自有船应收租金!AA1252</f>
        <v>#REF!</v>
      </c>
      <c r="H1310" s="20" t="e">
        <f>IF([2]自有船应收租金!AB1252="","",[2]自有船应收租金!AB1252)</f>
        <v>#REF!</v>
      </c>
      <c r="I1310" s="29" t="e">
        <f>[2]自有船应收租金!Y1252</f>
        <v>#REF!</v>
      </c>
    </row>
    <row r="1311" spans="2:9" s="19" customFormat="1" ht="12" customHeight="1">
      <c r="B1311" s="20" t="e">
        <f>[2]自有船应收租金!B1253</f>
        <v>#REF!</v>
      </c>
      <c r="C1311" s="20" t="e">
        <f>[2]自有船应收租金!C1253</f>
        <v>#REF!</v>
      </c>
      <c r="D1311" s="20" t="e">
        <f>[2]自有船应收租金!F1253</f>
        <v>#REF!</v>
      </c>
      <c r="E1311" s="20" t="e">
        <f>[2]自有船应收租金!I1253</f>
        <v>#REF!</v>
      </c>
      <c r="F1311" s="34" t="e">
        <f>[2]自有船应收租金!V1253</f>
        <v>#REF!</v>
      </c>
      <c r="G1311" s="20" t="e">
        <f>[2]自有船应收租金!AA1253</f>
        <v>#REF!</v>
      </c>
      <c r="H1311" s="20" t="e">
        <f>IF([2]自有船应收租金!AB1253="","",[2]自有船应收租金!AB1253)</f>
        <v>#REF!</v>
      </c>
      <c r="I1311" s="29" t="e">
        <f>[2]自有船应收租金!Y1253</f>
        <v>#REF!</v>
      </c>
    </row>
    <row r="1312" spans="2:9" s="19" customFormat="1" ht="12" customHeight="1">
      <c r="B1312" s="20" t="e">
        <f>[2]自有船应收租金!B1254</f>
        <v>#REF!</v>
      </c>
      <c r="C1312" s="20" t="e">
        <f>[2]自有船应收租金!C1254</f>
        <v>#REF!</v>
      </c>
      <c r="D1312" s="20" t="e">
        <f>[2]自有船应收租金!F1254</f>
        <v>#REF!</v>
      </c>
      <c r="E1312" s="20" t="e">
        <f>[2]自有船应收租金!I1254</f>
        <v>#REF!</v>
      </c>
      <c r="F1312" s="34" t="e">
        <f>[2]自有船应收租金!V1254</f>
        <v>#REF!</v>
      </c>
      <c r="G1312" s="20" t="e">
        <f>[2]自有船应收租金!AA1254</f>
        <v>#REF!</v>
      </c>
      <c r="H1312" s="20" t="e">
        <f>IF([2]自有船应收租金!AB1254="","",[2]自有船应收租金!AB1254)</f>
        <v>#REF!</v>
      </c>
      <c r="I1312" s="29" t="e">
        <f>[2]自有船应收租金!Y1254</f>
        <v>#REF!</v>
      </c>
    </row>
    <row r="1313" spans="2:9" s="19" customFormat="1" ht="12" customHeight="1">
      <c r="B1313" s="20" t="e">
        <f>[2]自有船应收租金!B1255</f>
        <v>#REF!</v>
      </c>
      <c r="C1313" s="20" t="e">
        <f>[2]自有船应收租金!C1255</f>
        <v>#REF!</v>
      </c>
      <c r="D1313" s="20" t="e">
        <f>[2]自有船应收租金!F1255</f>
        <v>#REF!</v>
      </c>
      <c r="E1313" s="20" t="e">
        <f>[2]自有船应收租金!I1255</f>
        <v>#REF!</v>
      </c>
      <c r="F1313" s="34" t="e">
        <f>[2]自有船应收租金!V1255</f>
        <v>#REF!</v>
      </c>
      <c r="G1313" s="20" t="e">
        <f>[2]自有船应收租金!AA1255</f>
        <v>#REF!</v>
      </c>
      <c r="H1313" s="20" t="e">
        <f>IF([2]自有船应收租金!AB1255="","",[2]自有船应收租金!AB1255)</f>
        <v>#REF!</v>
      </c>
      <c r="I1313" s="29" t="e">
        <f>[2]自有船应收租金!Y1255</f>
        <v>#REF!</v>
      </c>
    </row>
    <row r="1314" spans="2:9" s="19" customFormat="1" ht="12" customHeight="1">
      <c r="B1314" s="20" t="e">
        <f>[2]自有船应收租金!B1256</f>
        <v>#REF!</v>
      </c>
      <c r="C1314" s="20" t="e">
        <f>[2]自有船应收租金!C1256</f>
        <v>#REF!</v>
      </c>
      <c r="D1314" s="20" t="e">
        <f>[2]自有船应收租金!F1256</f>
        <v>#REF!</v>
      </c>
      <c r="E1314" s="20" t="e">
        <f>[2]自有船应收租金!I1256</f>
        <v>#REF!</v>
      </c>
      <c r="F1314" s="34" t="e">
        <f>[2]自有船应收租金!V1256</f>
        <v>#REF!</v>
      </c>
      <c r="G1314" s="20" t="e">
        <f>[2]自有船应收租金!AA1256</f>
        <v>#REF!</v>
      </c>
      <c r="H1314" s="20" t="e">
        <f>IF([2]自有船应收租金!AB1256="","",[2]自有船应收租金!AB1256)</f>
        <v>#REF!</v>
      </c>
      <c r="I1314" s="29" t="e">
        <f>[2]自有船应收租金!Y1256</f>
        <v>#REF!</v>
      </c>
    </row>
    <row r="1315" spans="2:9" s="19" customFormat="1" ht="12" customHeight="1">
      <c r="B1315" s="20" t="e">
        <f>[2]自有船应收租金!B1257</f>
        <v>#REF!</v>
      </c>
      <c r="C1315" s="20" t="e">
        <f>[2]自有船应收租金!C1257</f>
        <v>#REF!</v>
      </c>
      <c r="D1315" s="20" t="e">
        <f>[2]自有船应收租金!F1257</f>
        <v>#REF!</v>
      </c>
      <c r="E1315" s="20" t="e">
        <f>[2]自有船应收租金!I1257</f>
        <v>#REF!</v>
      </c>
      <c r="F1315" s="34" t="e">
        <f>[2]自有船应收租金!V1257</f>
        <v>#REF!</v>
      </c>
      <c r="G1315" s="20" t="e">
        <f>[2]自有船应收租金!AA1257</f>
        <v>#REF!</v>
      </c>
      <c r="H1315" s="20" t="e">
        <f>IF([2]自有船应收租金!AB1257="","",[2]自有船应收租金!AB1257)</f>
        <v>#REF!</v>
      </c>
      <c r="I1315" s="29" t="e">
        <f>[2]自有船应收租金!Y1257</f>
        <v>#REF!</v>
      </c>
    </row>
    <row r="1316" spans="2:9" s="19" customFormat="1" ht="12" customHeight="1">
      <c r="B1316" s="20" t="e">
        <f>[2]自有船应收租金!B1258</f>
        <v>#REF!</v>
      </c>
      <c r="C1316" s="20" t="e">
        <f>[2]自有船应收租金!C1258</f>
        <v>#REF!</v>
      </c>
      <c r="D1316" s="20" t="e">
        <f>[2]自有船应收租金!F1258</f>
        <v>#REF!</v>
      </c>
      <c r="E1316" s="20" t="e">
        <f>[2]自有船应收租金!I1258</f>
        <v>#REF!</v>
      </c>
      <c r="F1316" s="34" t="e">
        <f>[2]自有船应收租金!V1258</f>
        <v>#REF!</v>
      </c>
      <c r="G1316" s="20" t="e">
        <f>[2]自有船应收租金!AA1258</f>
        <v>#REF!</v>
      </c>
      <c r="H1316" s="20" t="e">
        <f>IF([2]自有船应收租金!AB1258="","",[2]自有船应收租金!AB1258)</f>
        <v>#REF!</v>
      </c>
      <c r="I1316" s="29" t="e">
        <f>[2]自有船应收租金!Y1258</f>
        <v>#REF!</v>
      </c>
    </row>
    <row r="1317" spans="2:9" s="19" customFormat="1" ht="12" customHeight="1">
      <c r="B1317" s="20" t="e">
        <f>[2]自有船应收租金!B1259</f>
        <v>#REF!</v>
      </c>
      <c r="C1317" s="20" t="e">
        <f>[2]自有船应收租金!C1259</f>
        <v>#REF!</v>
      </c>
      <c r="D1317" s="20" t="e">
        <f>[2]自有船应收租金!F1259</f>
        <v>#REF!</v>
      </c>
      <c r="E1317" s="20" t="e">
        <f>[2]自有船应收租金!I1259</f>
        <v>#REF!</v>
      </c>
      <c r="F1317" s="34" t="e">
        <f>[2]自有船应收租金!V1259</f>
        <v>#REF!</v>
      </c>
      <c r="G1317" s="20" t="e">
        <f>[2]自有船应收租金!AA1259</f>
        <v>#REF!</v>
      </c>
      <c r="H1317" s="20" t="e">
        <f>IF([2]自有船应收租金!AB1259="","",[2]自有船应收租金!AB1259)</f>
        <v>#REF!</v>
      </c>
      <c r="I1317" s="29" t="e">
        <f>[2]自有船应收租金!Y1259</f>
        <v>#REF!</v>
      </c>
    </row>
    <row r="1318" spans="2:9" s="19" customFormat="1" ht="12" customHeight="1">
      <c r="B1318" s="20" t="e">
        <f>[2]自有船应收租金!B1260</f>
        <v>#REF!</v>
      </c>
      <c r="C1318" s="20" t="e">
        <f>[2]自有船应收租金!C1260</f>
        <v>#REF!</v>
      </c>
      <c r="D1318" s="20" t="e">
        <f>[2]自有船应收租金!F1260</f>
        <v>#REF!</v>
      </c>
      <c r="E1318" s="20" t="e">
        <f>[2]自有船应收租金!I1260</f>
        <v>#REF!</v>
      </c>
      <c r="F1318" s="34" t="e">
        <f>[2]自有船应收租金!V1260</f>
        <v>#REF!</v>
      </c>
      <c r="G1318" s="20" t="e">
        <f>[2]自有船应收租金!AA1260</f>
        <v>#REF!</v>
      </c>
      <c r="H1318" s="20" t="e">
        <f>IF([2]自有船应收租金!AB1260="","",[2]自有船应收租金!AB1260)</f>
        <v>#REF!</v>
      </c>
      <c r="I1318" s="29" t="e">
        <f>[2]自有船应收租金!Y1260</f>
        <v>#REF!</v>
      </c>
    </row>
    <row r="1319" spans="2:9" s="19" customFormat="1" ht="12" customHeight="1">
      <c r="B1319" s="20" t="e">
        <f>[2]自有船应收租金!B1261</f>
        <v>#REF!</v>
      </c>
      <c r="C1319" s="20" t="e">
        <f>[2]自有船应收租金!C1261</f>
        <v>#REF!</v>
      </c>
      <c r="D1319" s="20" t="e">
        <f>[2]自有船应收租金!F1261</f>
        <v>#REF!</v>
      </c>
      <c r="E1319" s="20" t="e">
        <f>[2]自有船应收租金!I1261</f>
        <v>#REF!</v>
      </c>
      <c r="F1319" s="34" t="e">
        <f>[2]自有船应收租金!V1261</f>
        <v>#REF!</v>
      </c>
      <c r="G1319" s="20" t="e">
        <f>[2]自有船应收租金!AA1261</f>
        <v>#REF!</v>
      </c>
      <c r="H1319" s="20" t="e">
        <f>IF([2]自有船应收租金!AB1261="","",[2]自有船应收租金!AB1261)</f>
        <v>#REF!</v>
      </c>
      <c r="I1319" s="29" t="e">
        <f>[2]自有船应收租金!Y1261</f>
        <v>#REF!</v>
      </c>
    </row>
    <row r="1320" spans="2:9" s="19" customFormat="1" ht="12" customHeight="1">
      <c r="B1320" s="20" t="e">
        <f>[2]自有船应收租金!B1262</f>
        <v>#REF!</v>
      </c>
      <c r="C1320" s="20" t="e">
        <f>[2]自有船应收租金!C1262</f>
        <v>#REF!</v>
      </c>
      <c r="D1320" s="20" t="e">
        <f>[2]自有船应收租金!F1262</f>
        <v>#REF!</v>
      </c>
      <c r="E1320" s="20" t="e">
        <f>[2]自有船应收租金!I1262</f>
        <v>#REF!</v>
      </c>
      <c r="F1320" s="34" t="e">
        <f>[2]自有船应收租金!V1262</f>
        <v>#REF!</v>
      </c>
      <c r="G1320" s="20" t="e">
        <f>[2]自有船应收租金!AA1262</f>
        <v>#REF!</v>
      </c>
      <c r="H1320" s="20" t="e">
        <f>IF([2]自有船应收租金!AB1262="","",[2]自有船应收租金!AB1262)</f>
        <v>#REF!</v>
      </c>
      <c r="I1320" s="29" t="e">
        <f>[2]自有船应收租金!Y1262</f>
        <v>#REF!</v>
      </c>
    </row>
    <row r="1321" spans="2:9" s="19" customFormat="1" ht="12" customHeight="1">
      <c r="B1321" s="20" t="e">
        <f>[2]自有船应收租金!B1263</f>
        <v>#REF!</v>
      </c>
      <c r="C1321" s="20" t="e">
        <f>[2]自有船应收租金!C1263</f>
        <v>#REF!</v>
      </c>
      <c r="D1321" s="20" t="e">
        <f>[2]自有船应收租金!F1263</f>
        <v>#REF!</v>
      </c>
      <c r="E1321" s="20" t="e">
        <f>[2]自有船应收租金!I1263</f>
        <v>#REF!</v>
      </c>
      <c r="F1321" s="34" t="e">
        <f>[2]自有船应收租金!V1263</f>
        <v>#REF!</v>
      </c>
      <c r="G1321" s="20" t="e">
        <f>[2]自有船应收租金!AA1263</f>
        <v>#REF!</v>
      </c>
      <c r="H1321" s="20" t="e">
        <f>IF([2]自有船应收租金!AB1263="","",[2]自有船应收租金!AB1263)</f>
        <v>#REF!</v>
      </c>
      <c r="I1321" s="29" t="e">
        <f>[2]自有船应收租金!Y1263</f>
        <v>#REF!</v>
      </c>
    </row>
    <row r="1322" spans="2:9" s="19" customFormat="1" ht="12" customHeight="1">
      <c r="B1322" s="20" t="e">
        <f>[2]自有船应收租金!B1264</f>
        <v>#REF!</v>
      </c>
      <c r="C1322" s="20" t="e">
        <f>[2]自有船应收租金!C1264</f>
        <v>#REF!</v>
      </c>
      <c r="D1322" s="20" t="e">
        <f>[2]自有船应收租金!F1264</f>
        <v>#REF!</v>
      </c>
      <c r="E1322" s="20" t="e">
        <f>[2]自有船应收租金!I1264</f>
        <v>#REF!</v>
      </c>
      <c r="F1322" s="34" t="e">
        <f>[2]自有船应收租金!V1264</f>
        <v>#REF!</v>
      </c>
      <c r="G1322" s="20" t="e">
        <f>[2]自有船应收租金!AA1264</f>
        <v>#REF!</v>
      </c>
      <c r="H1322" s="20" t="e">
        <f>IF([2]自有船应收租金!AB1264="","",[2]自有船应收租金!AB1264)</f>
        <v>#REF!</v>
      </c>
      <c r="I1322" s="29" t="e">
        <f>[2]自有船应收租金!Y1264</f>
        <v>#REF!</v>
      </c>
    </row>
    <row r="1323" spans="2:9" s="19" customFormat="1" ht="12" customHeight="1">
      <c r="B1323" s="20" t="e">
        <f>[2]自有船应收租金!B1265</f>
        <v>#REF!</v>
      </c>
      <c r="C1323" s="20" t="e">
        <f>[2]自有船应收租金!C1265</f>
        <v>#REF!</v>
      </c>
      <c r="D1323" s="20" t="e">
        <f>[2]自有船应收租金!F1265</f>
        <v>#REF!</v>
      </c>
      <c r="E1323" s="20" t="e">
        <f>[2]自有船应收租金!I1265</f>
        <v>#REF!</v>
      </c>
      <c r="F1323" s="34" t="e">
        <f>[2]自有船应收租金!V1265</f>
        <v>#REF!</v>
      </c>
      <c r="G1323" s="20" t="e">
        <f>[2]自有船应收租金!AA1265</f>
        <v>#REF!</v>
      </c>
      <c r="H1323" s="20" t="e">
        <f>IF([2]自有船应收租金!AB1265="","",[2]自有船应收租金!AB1265)</f>
        <v>#REF!</v>
      </c>
      <c r="I1323" s="29" t="e">
        <f>[2]自有船应收租金!Y1265</f>
        <v>#REF!</v>
      </c>
    </row>
    <row r="1324" spans="2:9" s="19" customFormat="1" ht="12" customHeight="1">
      <c r="B1324" s="20" t="e">
        <f>[2]自有船应收租金!B1266</f>
        <v>#REF!</v>
      </c>
      <c r="C1324" s="20" t="e">
        <f>[2]自有船应收租金!C1266</f>
        <v>#REF!</v>
      </c>
      <c r="D1324" s="20" t="e">
        <f>[2]自有船应收租金!F1266</f>
        <v>#REF!</v>
      </c>
      <c r="E1324" s="20" t="e">
        <f>[2]自有船应收租金!I1266</f>
        <v>#REF!</v>
      </c>
      <c r="F1324" s="34" t="e">
        <f>[2]自有船应收租金!V1266</f>
        <v>#REF!</v>
      </c>
      <c r="G1324" s="20" t="e">
        <f>[2]自有船应收租金!AA1266</f>
        <v>#REF!</v>
      </c>
      <c r="H1324" s="20" t="e">
        <f>IF([2]自有船应收租金!AB1266="","",[2]自有船应收租金!AB1266)</f>
        <v>#REF!</v>
      </c>
      <c r="I1324" s="29" t="e">
        <f>[2]自有船应收租金!Y1266</f>
        <v>#REF!</v>
      </c>
    </row>
    <row r="1325" spans="2:9" s="19" customFormat="1" ht="12" customHeight="1">
      <c r="B1325" s="20" t="e">
        <f>[2]自有船应收租金!B1267</f>
        <v>#REF!</v>
      </c>
      <c r="C1325" s="20" t="e">
        <f>[2]自有船应收租金!C1267</f>
        <v>#REF!</v>
      </c>
      <c r="D1325" s="20" t="e">
        <f>[2]自有船应收租金!F1267</f>
        <v>#REF!</v>
      </c>
      <c r="E1325" s="20" t="e">
        <f>[2]自有船应收租金!I1267</f>
        <v>#REF!</v>
      </c>
      <c r="F1325" s="34" t="e">
        <f>[2]自有船应收租金!V1267</f>
        <v>#REF!</v>
      </c>
      <c r="G1325" s="20" t="e">
        <f>[2]自有船应收租金!AA1267</f>
        <v>#REF!</v>
      </c>
      <c r="H1325" s="20" t="e">
        <f>IF([2]自有船应收租金!AB1267="","",[2]自有船应收租金!AB1267)</f>
        <v>#REF!</v>
      </c>
      <c r="I1325" s="29" t="e">
        <f>[2]自有船应收租金!Y1267</f>
        <v>#REF!</v>
      </c>
    </row>
    <row r="1326" spans="2:9" s="19" customFormat="1" ht="12" customHeight="1">
      <c r="B1326" s="20" t="e">
        <f>[2]自有船应收租金!B1268</f>
        <v>#REF!</v>
      </c>
      <c r="C1326" s="20" t="e">
        <f>[2]自有船应收租金!C1268</f>
        <v>#REF!</v>
      </c>
      <c r="D1326" s="20" t="e">
        <f>[2]自有船应收租金!F1268</f>
        <v>#REF!</v>
      </c>
      <c r="E1326" s="20" t="e">
        <f>[2]自有船应收租金!I1268</f>
        <v>#REF!</v>
      </c>
      <c r="F1326" s="34" t="e">
        <f>[2]自有船应收租金!V1268</f>
        <v>#REF!</v>
      </c>
      <c r="G1326" s="20" t="e">
        <f>[2]自有船应收租金!AA1268</f>
        <v>#REF!</v>
      </c>
      <c r="H1326" s="20" t="e">
        <f>IF([2]自有船应收租金!AB1268="","",[2]自有船应收租金!AB1268)</f>
        <v>#REF!</v>
      </c>
      <c r="I1326" s="29" t="e">
        <f>[2]自有船应收租金!Y1268</f>
        <v>#REF!</v>
      </c>
    </row>
    <row r="1327" spans="2:9" s="19" customFormat="1" ht="12" customHeight="1">
      <c r="B1327" s="20" t="e">
        <f>[2]自有船应收租金!B1269</f>
        <v>#REF!</v>
      </c>
      <c r="C1327" s="20" t="e">
        <f>[2]自有船应收租金!C1269</f>
        <v>#REF!</v>
      </c>
      <c r="D1327" s="20" t="e">
        <f>[2]自有船应收租金!F1269</f>
        <v>#REF!</v>
      </c>
      <c r="E1327" s="20" t="e">
        <f>[2]自有船应收租金!I1269</f>
        <v>#REF!</v>
      </c>
      <c r="F1327" s="34" t="e">
        <f>[2]自有船应收租金!V1269</f>
        <v>#REF!</v>
      </c>
      <c r="G1327" s="20" t="e">
        <f>[2]自有船应收租金!AA1269</f>
        <v>#REF!</v>
      </c>
      <c r="H1327" s="20" t="e">
        <f>IF([2]自有船应收租金!AB1269="","",[2]自有船应收租金!AB1269)</f>
        <v>#REF!</v>
      </c>
      <c r="I1327" s="29" t="e">
        <f>[2]自有船应收租金!Y1269</f>
        <v>#REF!</v>
      </c>
    </row>
    <row r="1328" spans="2:9" s="19" customFormat="1" ht="12" customHeight="1">
      <c r="B1328" s="20" t="e">
        <f>[2]自有船应收租金!B1270</f>
        <v>#REF!</v>
      </c>
      <c r="C1328" s="20" t="e">
        <f>[2]自有船应收租金!C1270</f>
        <v>#REF!</v>
      </c>
      <c r="D1328" s="20" t="e">
        <f>[2]自有船应收租金!F1270</f>
        <v>#REF!</v>
      </c>
      <c r="E1328" s="20" t="e">
        <f>[2]自有船应收租金!I1270</f>
        <v>#REF!</v>
      </c>
      <c r="F1328" s="34" t="e">
        <f>[2]自有船应收租金!V1270</f>
        <v>#REF!</v>
      </c>
      <c r="G1328" s="20" t="e">
        <f>[2]自有船应收租金!AA1270</f>
        <v>#REF!</v>
      </c>
      <c r="H1328" s="20" t="e">
        <f>IF([2]自有船应收租金!AB1270="","",[2]自有船应收租金!AB1270)</f>
        <v>#REF!</v>
      </c>
      <c r="I1328" s="29" t="e">
        <f>[2]自有船应收租金!Y1270</f>
        <v>#REF!</v>
      </c>
    </row>
    <row r="1329" spans="2:9" s="19" customFormat="1" ht="12" customHeight="1">
      <c r="B1329" s="20" t="e">
        <f>[2]自有船应收租金!B1271</f>
        <v>#REF!</v>
      </c>
      <c r="C1329" s="20" t="e">
        <f>[2]自有船应收租金!C1271</f>
        <v>#REF!</v>
      </c>
      <c r="D1329" s="20" t="e">
        <f>[2]自有船应收租金!F1271</f>
        <v>#REF!</v>
      </c>
      <c r="E1329" s="20" t="e">
        <f>[2]自有船应收租金!I1271</f>
        <v>#REF!</v>
      </c>
      <c r="F1329" s="34" t="e">
        <f>[2]自有船应收租金!V1271</f>
        <v>#REF!</v>
      </c>
      <c r="G1329" s="20" t="e">
        <f>[2]自有船应收租金!AA1271</f>
        <v>#REF!</v>
      </c>
      <c r="H1329" s="20" t="e">
        <f>IF([2]自有船应收租金!AB1271="","",[2]自有船应收租金!AB1271)</f>
        <v>#REF!</v>
      </c>
      <c r="I1329" s="29" t="e">
        <f>[2]自有船应收租金!Y1271</f>
        <v>#REF!</v>
      </c>
    </row>
    <row r="1330" spans="2:9" s="19" customFormat="1" ht="12" customHeight="1">
      <c r="B1330" s="20" t="e">
        <f>[2]自有船应收租金!B1272</f>
        <v>#REF!</v>
      </c>
      <c r="C1330" s="20" t="e">
        <f>[2]自有船应收租金!C1272</f>
        <v>#REF!</v>
      </c>
      <c r="D1330" s="20" t="e">
        <f>[2]自有船应收租金!F1272</f>
        <v>#REF!</v>
      </c>
      <c r="E1330" s="20" t="e">
        <f>[2]自有船应收租金!I1272</f>
        <v>#REF!</v>
      </c>
      <c r="F1330" s="34" t="e">
        <f>[2]自有船应收租金!V1272</f>
        <v>#REF!</v>
      </c>
      <c r="G1330" s="20" t="e">
        <f>[2]自有船应收租金!AA1272</f>
        <v>#REF!</v>
      </c>
      <c r="H1330" s="20" t="e">
        <f>IF([2]自有船应收租金!AB1272="","",[2]自有船应收租金!AB1272)</f>
        <v>#REF!</v>
      </c>
      <c r="I1330" s="29" t="e">
        <f>[2]自有船应收租金!Y1272</f>
        <v>#REF!</v>
      </c>
    </row>
    <row r="1331" spans="2:9" s="19" customFormat="1" ht="12" customHeight="1">
      <c r="B1331" s="20" t="e">
        <f>[2]自有船应收租金!B1273</f>
        <v>#REF!</v>
      </c>
      <c r="C1331" s="20" t="e">
        <f>[2]自有船应收租金!C1273</f>
        <v>#REF!</v>
      </c>
      <c r="D1331" s="20" t="e">
        <f>[2]自有船应收租金!F1273</f>
        <v>#REF!</v>
      </c>
      <c r="E1331" s="20" t="e">
        <f>[2]自有船应收租金!I1273</f>
        <v>#REF!</v>
      </c>
      <c r="F1331" s="34" t="e">
        <f>[2]自有船应收租金!V1273</f>
        <v>#REF!</v>
      </c>
      <c r="G1331" s="20" t="e">
        <f>[2]自有船应收租金!AA1273</f>
        <v>#REF!</v>
      </c>
      <c r="H1331" s="20" t="e">
        <f>IF([2]自有船应收租金!AB1273="","",[2]自有船应收租金!AB1273)</f>
        <v>#REF!</v>
      </c>
      <c r="I1331" s="29" t="e">
        <f>[2]自有船应收租金!Y1273</f>
        <v>#REF!</v>
      </c>
    </row>
    <row r="1332" spans="2:9" s="19" customFormat="1" ht="12" customHeight="1">
      <c r="B1332" s="20" t="e">
        <f>[2]自有船应收租金!B1274</f>
        <v>#REF!</v>
      </c>
      <c r="C1332" s="20" t="e">
        <f>[2]自有船应收租金!C1274</f>
        <v>#REF!</v>
      </c>
      <c r="D1332" s="20" t="e">
        <f>[2]自有船应收租金!F1274</f>
        <v>#REF!</v>
      </c>
      <c r="E1332" s="20" t="e">
        <f>[2]自有船应收租金!I1274</f>
        <v>#REF!</v>
      </c>
      <c r="F1332" s="34" t="e">
        <f>[2]自有船应收租金!V1274</f>
        <v>#REF!</v>
      </c>
      <c r="G1332" s="20" t="e">
        <f>[2]自有船应收租金!AA1274</f>
        <v>#REF!</v>
      </c>
      <c r="H1332" s="20" t="e">
        <f>IF([2]自有船应收租金!AB1274="","",[2]自有船应收租金!AB1274)</f>
        <v>#REF!</v>
      </c>
      <c r="I1332" s="29" t="e">
        <f>[2]自有船应收租金!Y1274</f>
        <v>#REF!</v>
      </c>
    </row>
    <row r="1333" spans="2:9" s="19" customFormat="1" ht="12" customHeight="1">
      <c r="B1333" s="20" t="e">
        <f>[2]自有船应收租金!B1275</f>
        <v>#REF!</v>
      </c>
      <c r="C1333" s="20" t="e">
        <f>[2]自有船应收租金!C1275</f>
        <v>#REF!</v>
      </c>
      <c r="D1333" s="20" t="e">
        <f>[2]自有船应收租金!F1275</f>
        <v>#REF!</v>
      </c>
      <c r="E1333" s="20" t="e">
        <f>[2]自有船应收租金!I1275</f>
        <v>#REF!</v>
      </c>
      <c r="F1333" s="34" t="e">
        <f>[2]自有船应收租金!V1275</f>
        <v>#REF!</v>
      </c>
      <c r="G1333" s="20" t="e">
        <f>[2]自有船应收租金!AA1275</f>
        <v>#REF!</v>
      </c>
      <c r="H1333" s="20" t="e">
        <f>IF([2]自有船应收租金!AB1275="","",[2]自有船应收租金!AB1275)</f>
        <v>#REF!</v>
      </c>
      <c r="I1333" s="29" t="e">
        <f>[2]自有船应收租金!Y1275</f>
        <v>#REF!</v>
      </c>
    </row>
    <row r="1334" spans="2:9" s="19" customFormat="1" ht="12" customHeight="1">
      <c r="B1334" s="20" t="e">
        <f>[2]自有船应收租金!B1276</f>
        <v>#REF!</v>
      </c>
      <c r="C1334" s="20" t="e">
        <f>[2]自有船应收租金!C1276</f>
        <v>#REF!</v>
      </c>
      <c r="D1334" s="20" t="e">
        <f>[2]自有船应收租金!F1276</f>
        <v>#REF!</v>
      </c>
      <c r="E1334" s="20" t="e">
        <f>[2]自有船应收租金!I1276</f>
        <v>#REF!</v>
      </c>
      <c r="F1334" s="34" t="e">
        <f>[2]自有船应收租金!V1276</f>
        <v>#REF!</v>
      </c>
      <c r="G1334" s="20" t="e">
        <f>[2]自有船应收租金!AA1276</f>
        <v>#REF!</v>
      </c>
      <c r="H1334" s="20" t="e">
        <f>IF([2]自有船应收租金!AB1276="","",[2]自有船应收租金!AB1276)</f>
        <v>#REF!</v>
      </c>
      <c r="I1334" s="29" t="e">
        <f>[2]自有船应收租金!Y1276</f>
        <v>#REF!</v>
      </c>
    </row>
    <row r="1335" spans="2:9" s="19" customFormat="1" ht="12" customHeight="1">
      <c r="B1335" s="20" t="e">
        <f>[2]自有船应收租金!B1277</f>
        <v>#REF!</v>
      </c>
      <c r="C1335" s="20" t="e">
        <f>[2]自有船应收租金!C1277</f>
        <v>#REF!</v>
      </c>
      <c r="D1335" s="20" t="e">
        <f>[2]自有船应收租金!F1277</f>
        <v>#REF!</v>
      </c>
      <c r="E1335" s="20" t="e">
        <f>[2]自有船应收租金!I1277</f>
        <v>#REF!</v>
      </c>
      <c r="F1335" s="34" t="e">
        <f>[2]自有船应收租金!V1277</f>
        <v>#REF!</v>
      </c>
      <c r="G1335" s="20" t="e">
        <f>[2]自有船应收租金!AA1277</f>
        <v>#REF!</v>
      </c>
      <c r="H1335" s="20" t="e">
        <f>IF([2]自有船应收租金!AB1277="","",[2]自有船应收租金!AB1277)</f>
        <v>#REF!</v>
      </c>
      <c r="I1335" s="29" t="e">
        <f>[2]自有船应收租金!Y1277</f>
        <v>#REF!</v>
      </c>
    </row>
    <row r="1336" spans="2:9" s="19" customFormat="1" ht="12" customHeight="1">
      <c r="B1336" s="20" t="e">
        <f>[2]自有船应收租金!B1278</f>
        <v>#REF!</v>
      </c>
      <c r="C1336" s="20" t="e">
        <f>[2]自有船应收租金!C1278</f>
        <v>#REF!</v>
      </c>
      <c r="D1336" s="20" t="e">
        <f>[2]自有船应收租金!F1278</f>
        <v>#REF!</v>
      </c>
      <c r="E1336" s="20" t="e">
        <f>[2]自有船应收租金!I1278</f>
        <v>#REF!</v>
      </c>
      <c r="F1336" s="34" t="e">
        <f>[2]自有船应收租金!V1278</f>
        <v>#REF!</v>
      </c>
      <c r="G1336" s="20" t="e">
        <f>[2]自有船应收租金!AA1278</f>
        <v>#REF!</v>
      </c>
      <c r="H1336" s="20" t="e">
        <f>IF([2]自有船应收租金!AB1278="","",[2]自有船应收租金!AB1278)</f>
        <v>#REF!</v>
      </c>
      <c r="I1336" s="29" t="e">
        <f>[2]自有船应收租金!Y1278</f>
        <v>#REF!</v>
      </c>
    </row>
    <row r="1337" spans="2:9" s="19" customFormat="1" ht="12" customHeight="1">
      <c r="B1337" s="20" t="e">
        <f>[2]自有船应收租金!B1279</f>
        <v>#REF!</v>
      </c>
      <c r="C1337" s="20" t="e">
        <f>[2]自有船应收租金!C1279</f>
        <v>#REF!</v>
      </c>
      <c r="D1337" s="20" t="e">
        <f>[2]自有船应收租金!F1279</f>
        <v>#REF!</v>
      </c>
      <c r="E1337" s="20" t="e">
        <f>[2]自有船应收租金!I1279</f>
        <v>#REF!</v>
      </c>
      <c r="F1337" s="34" t="e">
        <f>[2]自有船应收租金!V1279</f>
        <v>#REF!</v>
      </c>
      <c r="G1337" s="20" t="e">
        <f>[2]自有船应收租金!AA1279</f>
        <v>#REF!</v>
      </c>
      <c r="H1337" s="20" t="e">
        <f>IF([2]自有船应收租金!AB1279="","",[2]自有船应收租金!AB1279)</f>
        <v>#REF!</v>
      </c>
      <c r="I1337" s="29" t="e">
        <f>[2]自有船应收租金!Y1279</f>
        <v>#REF!</v>
      </c>
    </row>
    <row r="1338" spans="2:9" s="19" customFormat="1" ht="12" customHeight="1">
      <c r="B1338" s="20" t="e">
        <f>[2]自有船应收租金!B1280</f>
        <v>#REF!</v>
      </c>
      <c r="C1338" s="20" t="e">
        <f>[2]自有船应收租金!C1280</f>
        <v>#REF!</v>
      </c>
      <c r="D1338" s="20" t="e">
        <f>[2]自有船应收租金!F1280</f>
        <v>#REF!</v>
      </c>
      <c r="E1338" s="20" t="e">
        <f>[2]自有船应收租金!I1280</f>
        <v>#REF!</v>
      </c>
      <c r="F1338" s="34" t="e">
        <f>[2]自有船应收租金!V1280</f>
        <v>#REF!</v>
      </c>
      <c r="G1338" s="20" t="e">
        <f>[2]自有船应收租金!AA1280</f>
        <v>#REF!</v>
      </c>
      <c r="H1338" s="20" t="e">
        <f>IF([2]自有船应收租金!AB1280="","",[2]自有船应收租金!AB1280)</f>
        <v>#REF!</v>
      </c>
      <c r="I1338" s="29" t="e">
        <f>[2]自有船应收租金!Y1280</f>
        <v>#REF!</v>
      </c>
    </row>
    <row r="1339" spans="2:9" s="19" customFormat="1" ht="12" customHeight="1">
      <c r="B1339" s="20" t="e">
        <f>[2]自有船应收租金!B1281</f>
        <v>#REF!</v>
      </c>
      <c r="C1339" s="20" t="e">
        <f>[2]自有船应收租金!C1281</f>
        <v>#REF!</v>
      </c>
      <c r="D1339" s="20" t="e">
        <f>[2]自有船应收租金!F1281</f>
        <v>#REF!</v>
      </c>
      <c r="E1339" s="20" t="e">
        <f>[2]自有船应收租金!I1281</f>
        <v>#REF!</v>
      </c>
      <c r="F1339" s="34" t="e">
        <f>[2]自有船应收租金!V1281</f>
        <v>#REF!</v>
      </c>
      <c r="G1339" s="20" t="e">
        <f>[2]自有船应收租金!AA1281</f>
        <v>#REF!</v>
      </c>
      <c r="H1339" s="20" t="e">
        <f>IF([2]自有船应收租金!AB1281="","",[2]自有船应收租金!AB1281)</f>
        <v>#REF!</v>
      </c>
      <c r="I1339" s="29" t="e">
        <f>[2]自有船应收租金!Y1281</f>
        <v>#REF!</v>
      </c>
    </row>
    <row r="1340" spans="2:9" s="19" customFormat="1" ht="12" customHeight="1">
      <c r="B1340" s="20" t="e">
        <f>[2]自有船应收租金!B1282</f>
        <v>#REF!</v>
      </c>
      <c r="C1340" s="20" t="e">
        <f>[2]自有船应收租金!C1282</f>
        <v>#REF!</v>
      </c>
      <c r="D1340" s="20" t="e">
        <f>[2]自有船应收租金!F1282</f>
        <v>#REF!</v>
      </c>
      <c r="E1340" s="20" t="e">
        <f>[2]自有船应收租金!I1282</f>
        <v>#REF!</v>
      </c>
      <c r="F1340" s="34" t="e">
        <f>[2]自有船应收租金!V1282</f>
        <v>#REF!</v>
      </c>
      <c r="G1340" s="20" t="e">
        <f>[2]自有船应收租金!AA1282</f>
        <v>#REF!</v>
      </c>
      <c r="H1340" s="20" t="e">
        <f>IF([2]自有船应收租金!AB1282="","",[2]自有船应收租金!AB1282)</f>
        <v>#REF!</v>
      </c>
      <c r="I1340" s="29" t="e">
        <f>[2]自有船应收租金!Y1282</f>
        <v>#REF!</v>
      </c>
    </row>
    <row r="1341" spans="2:9" s="19" customFormat="1" ht="12" customHeight="1">
      <c r="B1341" s="20" t="e">
        <f>[2]自有船应收租金!B1283</f>
        <v>#REF!</v>
      </c>
      <c r="C1341" s="20" t="e">
        <f>[2]自有船应收租金!C1283</f>
        <v>#REF!</v>
      </c>
      <c r="D1341" s="20" t="e">
        <f>[2]自有船应收租金!F1283</f>
        <v>#REF!</v>
      </c>
      <c r="E1341" s="20" t="e">
        <f>[2]自有船应收租金!I1283</f>
        <v>#REF!</v>
      </c>
      <c r="F1341" s="34" t="e">
        <f>[2]自有船应收租金!V1283</f>
        <v>#REF!</v>
      </c>
      <c r="G1341" s="20" t="e">
        <f>[2]自有船应收租金!AA1283</f>
        <v>#REF!</v>
      </c>
      <c r="H1341" s="20" t="e">
        <f>IF([2]自有船应收租金!AB1283="","",[2]自有船应收租金!AB1283)</f>
        <v>#REF!</v>
      </c>
      <c r="I1341" s="29" t="e">
        <f>[2]自有船应收租金!Y1283</f>
        <v>#REF!</v>
      </c>
    </row>
    <row r="1342" spans="2:9" s="19" customFormat="1" ht="12" customHeight="1">
      <c r="B1342" s="20" t="e">
        <f>[2]自有船应收租金!B1284</f>
        <v>#REF!</v>
      </c>
      <c r="C1342" s="20" t="e">
        <f>[2]自有船应收租金!C1284</f>
        <v>#REF!</v>
      </c>
      <c r="D1342" s="20" t="e">
        <f>[2]自有船应收租金!F1284</f>
        <v>#REF!</v>
      </c>
      <c r="E1342" s="20" t="e">
        <f>[2]自有船应收租金!I1284</f>
        <v>#REF!</v>
      </c>
      <c r="F1342" s="34" t="e">
        <f>[2]自有船应收租金!V1284</f>
        <v>#REF!</v>
      </c>
      <c r="G1342" s="20" t="e">
        <f>[2]自有船应收租金!AA1284</f>
        <v>#REF!</v>
      </c>
      <c r="H1342" s="20" t="e">
        <f>IF([2]自有船应收租金!AB1284="","",[2]自有船应收租金!AB1284)</f>
        <v>#REF!</v>
      </c>
      <c r="I1342" s="29" t="e">
        <f>[2]自有船应收租金!Y1284</f>
        <v>#REF!</v>
      </c>
    </row>
    <row r="1343" spans="2:9" s="19" customFormat="1" ht="12" customHeight="1">
      <c r="B1343" s="20" t="e">
        <f>[2]自有船应收租金!B1285</f>
        <v>#REF!</v>
      </c>
      <c r="C1343" s="20" t="e">
        <f>[2]自有船应收租金!C1285</f>
        <v>#REF!</v>
      </c>
      <c r="D1343" s="20" t="e">
        <f>[2]自有船应收租金!F1285</f>
        <v>#REF!</v>
      </c>
      <c r="E1343" s="20" t="e">
        <f>[2]自有船应收租金!I1285</f>
        <v>#REF!</v>
      </c>
      <c r="F1343" s="34" t="e">
        <f>[2]自有船应收租金!V1285</f>
        <v>#REF!</v>
      </c>
      <c r="G1343" s="20" t="e">
        <f>[2]自有船应收租金!AA1285</f>
        <v>#REF!</v>
      </c>
      <c r="H1343" s="20" t="e">
        <f>IF([2]自有船应收租金!AB1285="","",[2]自有船应收租金!AB1285)</f>
        <v>#REF!</v>
      </c>
      <c r="I1343" s="29" t="e">
        <f>[2]自有船应收租金!Y1285</f>
        <v>#REF!</v>
      </c>
    </row>
    <row r="1344" spans="2:9" s="19" customFormat="1" ht="12" customHeight="1">
      <c r="B1344" s="20" t="e">
        <f>[2]自有船应收租金!B1286</f>
        <v>#REF!</v>
      </c>
      <c r="C1344" s="20" t="e">
        <f>[2]自有船应收租金!C1286</f>
        <v>#REF!</v>
      </c>
      <c r="D1344" s="20" t="e">
        <f>[2]自有船应收租金!F1286</f>
        <v>#REF!</v>
      </c>
      <c r="E1344" s="20" t="e">
        <f>[2]自有船应收租金!I1286</f>
        <v>#REF!</v>
      </c>
      <c r="F1344" s="34" t="e">
        <f>[2]自有船应收租金!V1286</f>
        <v>#REF!</v>
      </c>
      <c r="G1344" s="20" t="e">
        <f>[2]自有船应收租金!AA1286</f>
        <v>#REF!</v>
      </c>
      <c r="H1344" s="20" t="e">
        <f>IF([2]自有船应收租金!AB1286="","",[2]自有船应收租金!AB1286)</f>
        <v>#REF!</v>
      </c>
      <c r="I1344" s="29" t="e">
        <f>[2]自有船应收租金!Y1286</f>
        <v>#REF!</v>
      </c>
    </row>
    <row r="1345" spans="2:9" s="19" customFormat="1" ht="12" customHeight="1">
      <c r="B1345" s="20" t="e">
        <f>[2]自有船应收租金!B1287</f>
        <v>#REF!</v>
      </c>
      <c r="C1345" s="20" t="e">
        <f>[2]自有船应收租金!C1287</f>
        <v>#REF!</v>
      </c>
      <c r="D1345" s="20" t="e">
        <f>[2]自有船应收租金!F1287</f>
        <v>#REF!</v>
      </c>
      <c r="E1345" s="20" t="e">
        <f>[2]自有船应收租金!I1287</f>
        <v>#REF!</v>
      </c>
      <c r="F1345" s="34" t="e">
        <f>[2]自有船应收租金!V1287</f>
        <v>#REF!</v>
      </c>
      <c r="G1345" s="20" t="e">
        <f>[2]自有船应收租金!AA1287</f>
        <v>#REF!</v>
      </c>
      <c r="H1345" s="20" t="e">
        <f>IF([2]自有船应收租金!AB1287="","",[2]自有船应收租金!AB1287)</f>
        <v>#REF!</v>
      </c>
      <c r="I1345" s="29" t="e">
        <f>[2]自有船应收租金!Y1287</f>
        <v>#REF!</v>
      </c>
    </row>
    <row r="1346" spans="2:9" s="19" customFormat="1" ht="12" customHeight="1">
      <c r="B1346" s="20" t="e">
        <f>[2]自有船应收租金!B1288</f>
        <v>#REF!</v>
      </c>
      <c r="C1346" s="20" t="e">
        <f>[2]自有船应收租金!C1288</f>
        <v>#REF!</v>
      </c>
      <c r="D1346" s="20" t="e">
        <f>[2]自有船应收租金!F1288</f>
        <v>#REF!</v>
      </c>
      <c r="E1346" s="20" t="e">
        <f>[2]自有船应收租金!I1288</f>
        <v>#REF!</v>
      </c>
      <c r="F1346" s="34" t="e">
        <f>[2]自有船应收租金!V1288</f>
        <v>#REF!</v>
      </c>
      <c r="G1346" s="20" t="e">
        <f>[2]自有船应收租金!AA1288</f>
        <v>#REF!</v>
      </c>
      <c r="H1346" s="20" t="e">
        <f>IF([2]自有船应收租金!AB1288="","",[2]自有船应收租金!AB1288)</f>
        <v>#REF!</v>
      </c>
      <c r="I1346" s="29" t="e">
        <f>[2]自有船应收租金!Y1288</f>
        <v>#REF!</v>
      </c>
    </row>
    <row r="1347" spans="2:9" s="19" customFormat="1" ht="12" customHeight="1">
      <c r="B1347" s="20" t="e">
        <f>[2]自有船应收租金!B1289</f>
        <v>#REF!</v>
      </c>
      <c r="C1347" s="20" t="e">
        <f>[2]自有船应收租金!C1289</f>
        <v>#REF!</v>
      </c>
      <c r="D1347" s="20" t="e">
        <f>[2]自有船应收租金!F1289</f>
        <v>#REF!</v>
      </c>
      <c r="E1347" s="20" t="e">
        <f>[2]自有船应收租金!I1289</f>
        <v>#REF!</v>
      </c>
      <c r="F1347" s="34" t="e">
        <f>[2]自有船应收租金!V1289</f>
        <v>#REF!</v>
      </c>
      <c r="G1347" s="20" t="e">
        <f>[2]自有船应收租金!AA1289</f>
        <v>#REF!</v>
      </c>
      <c r="H1347" s="20" t="e">
        <f>IF([2]自有船应收租金!AB1289="","",[2]自有船应收租金!AB1289)</f>
        <v>#REF!</v>
      </c>
      <c r="I1347" s="29" t="e">
        <f>[2]自有船应收租金!Y1289</f>
        <v>#REF!</v>
      </c>
    </row>
    <row r="1348" spans="2:9" s="19" customFormat="1" ht="12" customHeight="1">
      <c r="B1348" s="20" t="e">
        <f>[2]自有船应收租金!B1290</f>
        <v>#REF!</v>
      </c>
      <c r="C1348" s="20" t="e">
        <f>[2]自有船应收租金!C1290</f>
        <v>#REF!</v>
      </c>
      <c r="D1348" s="20" t="e">
        <f>[2]自有船应收租金!F1290</f>
        <v>#REF!</v>
      </c>
      <c r="E1348" s="20" t="e">
        <f>[2]自有船应收租金!I1290</f>
        <v>#REF!</v>
      </c>
      <c r="F1348" s="34" t="e">
        <f>[2]自有船应收租金!V1290</f>
        <v>#REF!</v>
      </c>
      <c r="G1348" s="20" t="e">
        <f>[2]自有船应收租金!AA1290</f>
        <v>#REF!</v>
      </c>
      <c r="H1348" s="20" t="e">
        <f>IF([2]自有船应收租金!AB1290="","",[2]自有船应收租金!AB1290)</f>
        <v>#REF!</v>
      </c>
      <c r="I1348" s="29" t="e">
        <f>[2]自有船应收租金!Y1290</f>
        <v>#REF!</v>
      </c>
    </row>
    <row r="1349" spans="2:9" s="19" customFormat="1" ht="12" customHeight="1">
      <c r="B1349" s="20" t="e">
        <f>[2]自有船应收租金!B1291</f>
        <v>#REF!</v>
      </c>
      <c r="C1349" s="20" t="e">
        <f>[2]自有船应收租金!C1291</f>
        <v>#REF!</v>
      </c>
      <c r="D1349" s="20" t="e">
        <f>[2]自有船应收租金!F1291</f>
        <v>#REF!</v>
      </c>
      <c r="E1349" s="20" t="e">
        <f>[2]自有船应收租金!I1291</f>
        <v>#REF!</v>
      </c>
      <c r="F1349" s="34" t="e">
        <f>[2]自有船应收租金!V1291</f>
        <v>#REF!</v>
      </c>
      <c r="G1349" s="20" t="e">
        <f>[2]自有船应收租金!AA1291</f>
        <v>#REF!</v>
      </c>
      <c r="H1349" s="20" t="e">
        <f>IF([2]自有船应收租金!AB1291="","",[2]自有船应收租金!AB1291)</f>
        <v>#REF!</v>
      </c>
      <c r="I1349" s="29" t="e">
        <f>[2]自有船应收租金!Y1291</f>
        <v>#REF!</v>
      </c>
    </row>
    <row r="1350" spans="2:9" s="19" customFormat="1" ht="12" customHeight="1">
      <c r="B1350" s="20" t="e">
        <f>[2]自有船应收租金!B1292</f>
        <v>#REF!</v>
      </c>
      <c r="C1350" s="20" t="e">
        <f>[2]自有船应收租金!C1292</f>
        <v>#REF!</v>
      </c>
      <c r="D1350" s="20" t="e">
        <f>[2]自有船应收租金!F1292</f>
        <v>#REF!</v>
      </c>
      <c r="E1350" s="20" t="e">
        <f>[2]自有船应收租金!I1292</f>
        <v>#REF!</v>
      </c>
      <c r="F1350" s="34" t="e">
        <f>[2]自有船应收租金!V1292</f>
        <v>#REF!</v>
      </c>
      <c r="G1350" s="20" t="e">
        <f>[2]自有船应收租金!AA1292</f>
        <v>#REF!</v>
      </c>
      <c r="H1350" s="20" t="e">
        <f>IF([2]自有船应收租金!AB1292="","",[2]自有船应收租金!AB1292)</f>
        <v>#REF!</v>
      </c>
      <c r="I1350" s="29" t="e">
        <f>[2]自有船应收租金!Y1292</f>
        <v>#REF!</v>
      </c>
    </row>
    <row r="1351" spans="2:9" s="19" customFormat="1" ht="12" customHeight="1">
      <c r="B1351" s="20" t="e">
        <f>[2]自有船应收租金!B1293</f>
        <v>#REF!</v>
      </c>
      <c r="C1351" s="20" t="e">
        <f>[2]自有船应收租金!C1293</f>
        <v>#REF!</v>
      </c>
      <c r="D1351" s="20" t="e">
        <f>[2]自有船应收租金!F1293</f>
        <v>#REF!</v>
      </c>
      <c r="E1351" s="20" t="e">
        <f>[2]自有船应收租金!I1293</f>
        <v>#REF!</v>
      </c>
      <c r="F1351" s="34" t="e">
        <f>[2]自有船应收租金!V1293</f>
        <v>#REF!</v>
      </c>
      <c r="G1351" s="20" t="e">
        <f>[2]自有船应收租金!AA1293</f>
        <v>#REF!</v>
      </c>
      <c r="H1351" s="20" t="e">
        <f>IF([2]自有船应收租金!AB1293="","",[2]自有船应收租金!AB1293)</f>
        <v>#REF!</v>
      </c>
      <c r="I1351" s="29" t="e">
        <f>[2]自有船应收租金!Y1293</f>
        <v>#REF!</v>
      </c>
    </row>
    <row r="1352" spans="2:9" s="19" customFormat="1" ht="12" customHeight="1">
      <c r="B1352" s="20" t="e">
        <f>[2]自有船应收租金!B1294</f>
        <v>#REF!</v>
      </c>
      <c r="C1352" s="20" t="e">
        <f>[2]自有船应收租金!C1294</f>
        <v>#REF!</v>
      </c>
      <c r="D1352" s="20" t="e">
        <f>[2]自有船应收租金!F1294</f>
        <v>#REF!</v>
      </c>
      <c r="E1352" s="20" t="e">
        <f>[2]自有船应收租金!I1294</f>
        <v>#REF!</v>
      </c>
      <c r="F1352" s="34" t="e">
        <f>[2]自有船应收租金!V1294</f>
        <v>#REF!</v>
      </c>
      <c r="G1352" s="20" t="e">
        <f>[2]自有船应收租金!AA1294</f>
        <v>#REF!</v>
      </c>
      <c r="H1352" s="20" t="e">
        <f>IF([2]自有船应收租金!AB1294="","",[2]自有船应收租金!AB1294)</f>
        <v>#REF!</v>
      </c>
      <c r="I1352" s="29" t="e">
        <f>[2]自有船应收租金!Y1294</f>
        <v>#REF!</v>
      </c>
    </row>
    <row r="1353" spans="2:9" s="19" customFormat="1" ht="12" customHeight="1">
      <c r="B1353" s="20" t="e">
        <f>[2]自有船应收租金!B1295</f>
        <v>#REF!</v>
      </c>
      <c r="C1353" s="20" t="e">
        <f>[2]自有船应收租金!C1295</f>
        <v>#REF!</v>
      </c>
      <c r="D1353" s="20" t="e">
        <f>[2]自有船应收租金!F1295</f>
        <v>#REF!</v>
      </c>
      <c r="E1353" s="20" t="e">
        <f>[2]自有船应收租金!I1295</f>
        <v>#REF!</v>
      </c>
      <c r="F1353" s="34" t="e">
        <f>[2]自有船应收租金!V1295</f>
        <v>#REF!</v>
      </c>
      <c r="G1353" s="20" t="e">
        <f>[2]自有船应收租金!AA1295</f>
        <v>#REF!</v>
      </c>
      <c r="H1353" s="20" t="e">
        <f>IF([2]自有船应收租金!AB1295="","",[2]自有船应收租金!AB1295)</f>
        <v>#REF!</v>
      </c>
      <c r="I1353" s="29" t="e">
        <f>[2]自有船应收租金!Y1295</f>
        <v>#REF!</v>
      </c>
    </row>
    <row r="1354" spans="2:9" s="19" customFormat="1" ht="12" customHeight="1">
      <c r="B1354" s="20" t="e">
        <f>[2]自有船应收租金!B1296</f>
        <v>#REF!</v>
      </c>
      <c r="C1354" s="20" t="e">
        <f>[2]自有船应收租金!C1296</f>
        <v>#REF!</v>
      </c>
      <c r="D1354" s="20" t="e">
        <f>[2]自有船应收租金!F1296</f>
        <v>#REF!</v>
      </c>
      <c r="E1354" s="20" t="e">
        <f>[2]自有船应收租金!I1296</f>
        <v>#REF!</v>
      </c>
      <c r="F1354" s="34" t="e">
        <f>[2]自有船应收租金!V1296</f>
        <v>#REF!</v>
      </c>
      <c r="G1354" s="20" t="e">
        <f>[2]自有船应收租金!AA1296</f>
        <v>#REF!</v>
      </c>
      <c r="H1354" s="20" t="e">
        <f>IF([2]自有船应收租金!AB1296="","",[2]自有船应收租金!AB1296)</f>
        <v>#REF!</v>
      </c>
      <c r="I1354" s="29" t="e">
        <f>[2]自有船应收租金!Y1296</f>
        <v>#REF!</v>
      </c>
    </row>
    <row r="1355" spans="2:9" s="19" customFormat="1" ht="12" customHeight="1">
      <c r="B1355" s="20" t="e">
        <f>[2]自有船应收租金!B1297</f>
        <v>#REF!</v>
      </c>
      <c r="C1355" s="20" t="e">
        <f>[2]自有船应收租金!C1297</f>
        <v>#REF!</v>
      </c>
      <c r="D1355" s="20" t="e">
        <f>[2]自有船应收租金!F1297</f>
        <v>#REF!</v>
      </c>
      <c r="E1355" s="20" t="e">
        <f>[2]自有船应收租金!I1297</f>
        <v>#REF!</v>
      </c>
      <c r="F1355" s="34" t="e">
        <f>[2]自有船应收租金!V1297</f>
        <v>#REF!</v>
      </c>
      <c r="G1355" s="20" t="e">
        <f>[2]自有船应收租金!AA1297</f>
        <v>#REF!</v>
      </c>
      <c r="H1355" s="20" t="e">
        <f>IF([2]自有船应收租金!AB1297="","",[2]自有船应收租金!AB1297)</f>
        <v>#REF!</v>
      </c>
      <c r="I1355" s="29" t="e">
        <f>[2]自有船应收租金!Y1297</f>
        <v>#REF!</v>
      </c>
    </row>
    <row r="1356" spans="2:9" s="19" customFormat="1" ht="12" customHeight="1">
      <c r="B1356" s="20" t="e">
        <f>[2]自有船应收租金!B1298</f>
        <v>#REF!</v>
      </c>
      <c r="C1356" s="20" t="e">
        <f>[2]自有船应收租金!C1298</f>
        <v>#REF!</v>
      </c>
      <c r="D1356" s="20" t="e">
        <f>[2]自有船应收租金!F1298</f>
        <v>#REF!</v>
      </c>
      <c r="E1356" s="20" t="e">
        <f>[2]自有船应收租金!I1298</f>
        <v>#REF!</v>
      </c>
      <c r="F1356" s="34" t="e">
        <f>[2]自有船应收租金!V1298</f>
        <v>#REF!</v>
      </c>
      <c r="G1356" s="20" t="e">
        <f>[2]自有船应收租金!AA1298</f>
        <v>#REF!</v>
      </c>
      <c r="H1356" s="20" t="e">
        <f>IF([2]自有船应收租金!AB1298="","",[2]自有船应收租金!AB1298)</f>
        <v>#REF!</v>
      </c>
      <c r="I1356" s="29" t="e">
        <f>[2]自有船应收租金!Y1298</f>
        <v>#REF!</v>
      </c>
    </row>
    <row r="1357" spans="2:9" s="19" customFormat="1" ht="12" customHeight="1">
      <c r="B1357" s="20" t="e">
        <f>[2]自有船应收租金!B1299</f>
        <v>#REF!</v>
      </c>
      <c r="C1357" s="20" t="e">
        <f>[2]自有船应收租金!C1299</f>
        <v>#REF!</v>
      </c>
      <c r="D1357" s="20" t="e">
        <f>[2]自有船应收租金!F1299</f>
        <v>#REF!</v>
      </c>
      <c r="E1357" s="20" t="e">
        <f>[2]自有船应收租金!I1299</f>
        <v>#REF!</v>
      </c>
      <c r="F1357" s="34" t="e">
        <f>[2]自有船应收租金!V1299</f>
        <v>#REF!</v>
      </c>
      <c r="G1357" s="20" t="e">
        <f>[2]自有船应收租金!AA1299</f>
        <v>#REF!</v>
      </c>
      <c r="H1357" s="20" t="e">
        <f>IF([2]自有船应收租金!AB1299="","",[2]自有船应收租金!AB1299)</f>
        <v>#REF!</v>
      </c>
      <c r="I1357" s="29" t="e">
        <f>[2]自有船应收租金!Y1299</f>
        <v>#REF!</v>
      </c>
    </row>
    <row r="1358" spans="2:9" s="19" customFormat="1" ht="12" customHeight="1">
      <c r="B1358" s="20" t="e">
        <f>[2]自有船应收租金!B1300</f>
        <v>#REF!</v>
      </c>
      <c r="C1358" s="20" t="e">
        <f>[2]自有船应收租金!C1300</f>
        <v>#REF!</v>
      </c>
      <c r="D1358" s="20" t="e">
        <f>[2]自有船应收租金!F1300</f>
        <v>#REF!</v>
      </c>
      <c r="E1358" s="20" t="e">
        <f>[2]自有船应收租金!I1300</f>
        <v>#REF!</v>
      </c>
      <c r="F1358" s="34" t="e">
        <f>[2]自有船应收租金!V1300</f>
        <v>#REF!</v>
      </c>
      <c r="G1358" s="20" t="e">
        <f>[2]自有船应收租金!AA1300</f>
        <v>#REF!</v>
      </c>
      <c r="H1358" s="20" t="e">
        <f>IF([2]自有船应收租金!AB1300="","",[2]自有船应收租金!AB1300)</f>
        <v>#REF!</v>
      </c>
      <c r="I1358" s="29" t="e">
        <f>[2]自有船应收租金!Y1300</f>
        <v>#REF!</v>
      </c>
    </row>
    <row r="1359" spans="2:9" s="19" customFormat="1" ht="12" customHeight="1">
      <c r="B1359" s="20" t="e">
        <f>[2]自有船应收租金!B1301</f>
        <v>#REF!</v>
      </c>
      <c r="C1359" s="20" t="e">
        <f>[2]自有船应收租金!C1301</f>
        <v>#REF!</v>
      </c>
      <c r="D1359" s="20" t="e">
        <f>[2]自有船应收租金!F1301</f>
        <v>#REF!</v>
      </c>
      <c r="E1359" s="20" t="e">
        <f>[2]自有船应收租金!I1301</f>
        <v>#REF!</v>
      </c>
      <c r="F1359" s="34" t="e">
        <f>[2]自有船应收租金!V1301</f>
        <v>#REF!</v>
      </c>
      <c r="G1359" s="20" t="e">
        <f>[2]自有船应收租金!AA1301</f>
        <v>#REF!</v>
      </c>
      <c r="H1359" s="20" t="e">
        <f>IF([2]自有船应收租金!AB1301="","",[2]自有船应收租金!AB1301)</f>
        <v>#REF!</v>
      </c>
      <c r="I1359" s="29" t="e">
        <f>[2]自有船应收租金!Y1301</f>
        <v>#REF!</v>
      </c>
    </row>
    <row r="1360" spans="2:9" s="19" customFormat="1" ht="12" customHeight="1">
      <c r="B1360" s="20" t="e">
        <f>[2]自有船应收租金!B1302</f>
        <v>#REF!</v>
      </c>
      <c r="C1360" s="20" t="e">
        <f>[2]自有船应收租金!C1302</f>
        <v>#REF!</v>
      </c>
      <c r="D1360" s="20" t="e">
        <f>[2]自有船应收租金!F1302</f>
        <v>#REF!</v>
      </c>
      <c r="E1360" s="20" t="e">
        <f>[2]自有船应收租金!I1302</f>
        <v>#REF!</v>
      </c>
      <c r="F1360" s="34" t="e">
        <f>[2]自有船应收租金!V1302</f>
        <v>#REF!</v>
      </c>
      <c r="G1360" s="20" t="e">
        <f>[2]自有船应收租金!AA1302</f>
        <v>#REF!</v>
      </c>
      <c r="H1360" s="20" t="e">
        <f>IF([2]自有船应收租金!AB1302="","",[2]自有船应收租金!AB1302)</f>
        <v>#REF!</v>
      </c>
      <c r="I1360" s="29" t="e">
        <f>[2]自有船应收租金!Y1302</f>
        <v>#REF!</v>
      </c>
    </row>
    <row r="1361" spans="2:9" s="19" customFormat="1" ht="12" customHeight="1">
      <c r="B1361" s="20" t="e">
        <f>[2]自有船应收租金!B1303</f>
        <v>#REF!</v>
      </c>
      <c r="C1361" s="20" t="e">
        <f>[2]自有船应收租金!C1303</f>
        <v>#REF!</v>
      </c>
      <c r="D1361" s="20" t="e">
        <f>[2]自有船应收租金!F1303</f>
        <v>#REF!</v>
      </c>
      <c r="E1361" s="20" t="e">
        <f>[2]自有船应收租金!I1303</f>
        <v>#REF!</v>
      </c>
      <c r="F1361" s="34" t="e">
        <f>[2]自有船应收租金!V1303</f>
        <v>#REF!</v>
      </c>
      <c r="G1361" s="20" t="e">
        <f>[2]自有船应收租金!AA1303</f>
        <v>#REF!</v>
      </c>
      <c r="H1361" s="20" t="e">
        <f>IF([2]自有船应收租金!AB1303="","",[2]自有船应收租金!AB1303)</f>
        <v>#REF!</v>
      </c>
      <c r="I1361" s="29" t="e">
        <f>[2]自有船应收租金!Y1303</f>
        <v>#REF!</v>
      </c>
    </row>
    <row r="1362" spans="2:9" s="19" customFormat="1" ht="12" customHeight="1">
      <c r="B1362" s="20" t="e">
        <f>[2]自有船应收租金!B1304</f>
        <v>#REF!</v>
      </c>
      <c r="C1362" s="20" t="e">
        <f>[2]自有船应收租金!C1304</f>
        <v>#REF!</v>
      </c>
      <c r="D1362" s="20" t="e">
        <f>[2]自有船应收租金!F1304</f>
        <v>#REF!</v>
      </c>
      <c r="E1362" s="20" t="e">
        <f>[2]自有船应收租金!I1304</f>
        <v>#REF!</v>
      </c>
      <c r="F1362" s="34" t="e">
        <f>[2]自有船应收租金!V1304</f>
        <v>#REF!</v>
      </c>
      <c r="G1362" s="20" t="e">
        <f>[2]自有船应收租金!AA1304</f>
        <v>#REF!</v>
      </c>
      <c r="H1362" s="20" t="e">
        <f>IF([2]自有船应收租金!AB1304="","",[2]自有船应收租金!AB1304)</f>
        <v>#REF!</v>
      </c>
      <c r="I1362" s="29" t="e">
        <f>[2]自有船应收租金!Y1304</f>
        <v>#REF!</v>
      </c>
    </row>
    <row r="1363" spans="2:9" s="19" customFormat="1" ht="12" customHeight="1">
      <c r="B1363" s="20" t="e">
        <f>[2]自有船应收租金!B1305</f>
        <v>#REF!</v>
      </c>
      <c r="C1363" s="20" t="e">
        <f>[2]自有船应收租金!C1305</f>
        <v>#REF!</v>
      </c>
      <c r="D1363" s="20" t="e">
        <f>[2]自有船应收租金!F1305</f>
        <v>#REF!</v>
      </c>
      <c r="E1363" s="20" t="e">
        <f>[2]自有船应收租金!I1305</f>
        <v>#REF!</v>
      </c>
      <c r="F1363" s="34" t="e">
        <f>[2]自有船应收租金!V1305</f>
        <v>#REF!</v>
      </c>
      <c r="G1363" s="20" t="e">
        <f>[2]自有船应收租金!AA1305</f>
        <v>#REF!</v>
      </c>
      <c r="H1363" s="20" t="e">
        <f>IF([2]自有船应收租金!AB1305="","",[2]自有船应收租金!AB1305)</f>
        <v>#REF!</v>
      </c>
      <c r="I1363" s="29" t="e">
        <f>[2]自有船应收租金!Y1305</f>
        <v>#REF!</v>
      </c>
    </row>
    <row r="1364" spans="2:9" s="19" customFormat="1" ht="12" customHeight="1">
      <c r="B1364" s="20" t="e">
        <f>[2]自有船应收租金!B1306</f>
        <v>#REF!</v>
      </c>
      <c r="C1364" s="20" t="e">
        <f>[2]自有船应收租金!C1306</f>
        <v>#REF!</v>
      </c>
      <c r="D1364" s="20" t="e">
        <f>[2]自有船应收租金!F1306</f>
        <v>#REF!</v>
      </c>
      <c r="E1364" s="20" t="e">
        <f>[2]自有船应收租金!I1306</f>
        <v>#REF!</v>
      </c>
      <c r="F1364" s="34" t="e">
        <f>[2]自有船应收租金!V1306</f>
        <v>#REF!</v>
      </c>
      <c r="G1364" s="20" t="e">
        <f>[2]自有船应收租金!AA1306</f>
        <v>#REF!</v>
      </c>
      <c r="H1364" s="20" t="e">
        <f>IF([2]自有船应收租金!AB1306="","",[2]自有船应收租金!AB1306)</f>
        <v>#REF!</v>
      </c>
      <c r="I1364" s="29" t="e">
        <f>[2]自有船应收租金!Y1306</f>
        <v>#REF!</v>
      </c>
    </row>
    <row r="1365" spans="2:9" s="19" customFormat="1" ht="12" customHeight="1">
      <c r="B1365" s="20" t="e">
        <f>[2]自有船应收租金!B1307</f>
        <v>#REF!</v>
      </c>
      <c r="C1365" s="20" t="e">
        <f>[2]自有船应收租金!C1307</f>
        <v>#REF!</v>
      </c>
      <c r="D1365" s="20" t="e">
        <f>[2]自有船应收租金!F1307</f>
        <v>#REF!</v>
      </c>
      <c r="E1365" s="20" t="e">
        <f>[2]自有船应收租金!I1307</f>
        <v>#REF!</v>
      </c>
      <c r="F1365" s="34" t="e">
        <f>[2]自有船应收租金!V1307</f>
        <v>#REF!</v>
      </c>
      <c r="G1365" s="20" t="e">
        <f>[2]自有船应收租金!AA1307</f>
        <v>#REF!</v>
      </c>
      <c r="H1365" s="20" t="e">
        <f>IF([2]自有船应收租金!AB1307="","",[2]自有船应收租金!AB1307)</f>
        <v>#REF!</v>
      </c>
      <c r="I1365" s="29" t="e">
        <f>[2]自有船应收租金!Y1307</f>
        <v>#REF!</v>
      </c>
    </row>
    <row r="1366" spans="2:9" s="19" customFormat="1" ht="12" customHeight="1">
      <c r="B1366" s="20" t="e">
        <f>[2]自有船应收租金!B1308</f>
        <v>#REF!</v>
      </c>
      <c r="C1366" s="20" t="e">
        <f>[2]自有船应收租金!C1308</f>
        <v>#REF!</v>
      </c>
      <c r="D1366" s="20" t="e">
        <f>[2]自有船应收租金!F1308</f>
        <v>#REF!</v>
      </c>
      <c r="E1366" s="20" t="e">
        <f>[2]自有船应收租金!I1308</f>
        <v>#REF!</v>
      </c>
      <c r="F1366" s="34" t="e">
        <f>[2]自有船应收租金!V1308</f>
        <v>#REF!</v>
      </c>
      <c r="G1366" s="20" t="e">
        <f>[2]自有船应收租金!AA1308</f>
        <v>#REF!</v>
      </c>
      <c r="H1366" s="20" t="e">
        <f>IF([2]自有船应收租金!AB1308="","",[2]自有船应收租金!AB1308)</f>
        <v>#REF!</v>
      </c>
      <c r="I1366" s="29" t="e">
        <f>[2]自有船应收租金!Y1308</f>
        <v>#REF!</v>
      </c>
    </row>
    <row r="1367" spans="2:9" s="19" customFormat="1" ht="12" customHeight="1">
      <c r="B1367" s="20" t="e">
        <f>[2]自有船应收租金!B1309</f>
        <v>#REF!</v>
      </c>
      <c r="C1367" s="20" t="e">
        <f>[2]自有船应收租金!C1309</f>
        <v>#REF!</v>
      </c>
      <c r="D1367" s="20" t="e">
        <f>[2]自有船应收租金!F1309</f>
        <v>#REF!</v>
      </c>
      <c r="E1367" s="20" t="e">
        <f>[2]自有船应收租金!I1309</f>
        <v>#REF!</v>
      </c>
      <c r="F1367" s="34" t="e">
        <f>[2]自有船应收租金!V1309</f>
        <v>#REF!</v>
      </c>
      <c r="G1367" s="20" t="e">
        <f>[2]自有船应收租金!AA1309</f>
        <v>#REF!</v>
      </c>
      <c r="H1367" s="20" t="e">
        <f>IF([2]自有船应收租金!AB1309="","",[2]自有船应收租金!AB1309)</f>
        <v>#REF!</v>
      </c>
      <c r="I1367" s="29" t="e">
        <f>[2]自有船应收租金!Y1309</f>
        <v>#REF!</v>
      </c>
    </row>
    <row r="1368" spans="2:9" s="19" customFormat="1" ht="12" customHeight="1">
      <c r="B1368" s="20" t="e">
        <f>[2]自有船应收租金!B1310</f>
        <v>#REF!</v>
      </c>
      <c r="C1368" s="20" t="e">
        <f>[2]自有船应收租金!C1310</f>
        <v>#REF!</v>
      </c>
      <c r="D1368" s="20" t="e">
        <f>[2]自有船应收租金!F1310</f>
        <v>#REF!</v>
      </c>
      <c r="E1368" s="20" t="e">
        <f>[2]自有船应收租金!I1310</f>
        <v>#REF!</v>
      </c>
      <c r="F1368" s="34" t="e">
        <f>[2]自有船应收租金!V1310</f>
        <v>#REF!</v>
      </c>
      <c r="G1368" s="20" t="e">
        <f>[2]自有船应收租金!AA1310</f>
        <v>#REF!</v>
      </c>
      <c r="H1368" s="20" t="e">
        <f>IF([2]自有船应收租金!AB1310="","",[2]自有船应收租金!AB1310)</f>
        <v>#REF!</v>
      </c>
      <c r="I1368" s="29" t="e">
        <f>[2]自有船应收租金!Y1310</f>
        <v>#REF!</v>
      </c>
    </row>
    <row r="1369" spans="2:9" s="19" customFormat="1" ht="12" customHeight="1">
      <c r="B1369" s="20" t="e">
        <f>[2]自有船应收租金!B1311</f>
        <v>#REF!</v>
      </c>
      <c r="C1369" s="20" t="e">
        <f>[2]自有船应收租金!C1311</f>
        <v>#REF!</v>
      </c>
      <c r="D1369" s="20" t="e">
        <f>[2]自有船应收租金!F1311</f>
        <v>#REF!</v>
      </c>
      <c r="E1369" s="20" t="e">
        <f>[2]自有船应收租金!I1311</f>
        <v>#REF!</v>
      </c>
      <c r="F1369" s="34" t="e">
        <f>[2]自有船应收租金!V1311</f>
        <v>#REF!</v>
      </c>
      <c r="G1369" s="20" t="e">
        <f>[2]自有船应收租金!AA1311</f>
        <v>#REF!</v>
      </c>
      <c r="H1369" s="20" t="e">
        <f>IF([2]自有船应收租金!AB1311="","",[2]自有船应收租金!AB1311)</f>
        <v>#REF!</v>
      </c>
      <c r="I1369" s="29" t="e">
        <f>[2]自有船应收租金!Y1311</f>
        <v>#REF!</v>
      </c>
    </row>
    <row r="1370" spans="2:9" s="19" customFormat="1" ht="12" customHeight="1">
      <c r="B1370" s="20" t="e">
        <f>[2]自有船应收租金!B1312</f>
        <v>#REF!</v>
      </c>
      <c r="C1370" s="20" t="e">
        <f>[2]自有船应收租金!C1312</f>
        <v>#REF!</v>
      </c>
      <c r="D1370" s="20" t="e">
        <f>[2]自有船应收租金!F1312</f>
        <v>#REF!</v>
      </c>
      <c r="E1370" s="20" t="e">
        <f>[2]自有船应收租金!I1312</f>
        <v>#REF!</v>
      </c>
      <c r="F1370" s="34" t="e">
        <f>[2]自有船应收租金!V1312</f>
        <v>#REF!</v>
      </c>
      <c r="G1370" s="20" t="e">
        <f>[2]自有船应收租金!AA1312</f>
        <v>#REF!</v>
      </c>
      <c r="H1370" s="20" t="e">
        <f>IF([2]自有船应收租金!AB1312="","",[2]自有船应收租金!AB1312)</f>
        <v>#REF!</v>
      </c>
      <c r="I1370" s="29" t="e">
        <f>[2]自有船应收租金!Y1312</f>
        <v>#REF!</v>
      </c>
    </row>
    <row r="1371" spans="2:9" s="19" customFormat="1" ht="12" customHeight="1">
      <c r="B1371" s="20" t="e">
        <f>[2]自有船应收租金!B1313</f>
        <v>#REF!</v>
      </c>
      <c r="C1371" s="20" t="e">
        <f>[2]自有船应收租金!C1313</f>
        <v>#REF!</v>
      </c>
      <c r="D1371" s="20" t="e">
        <f>[2]自有船应收租金!F1313</f>
        <v>#REF!</v>
      </c>
      <c r="E1371" s="20" t="e">
        <f>[2]自有船应收租金!I1313</f>
        <v>#REF!</v>
      </c>
      <c r="F1371" s="34" t="e">
        <f>[2]自有船应收租金!V1313</f>
        <v>#REF!</v>
      </c>
      <c r="G1371" s="20" t="e">
        <f>[2]自有船应收租金!AA1313</f>
        <v>#REF!</v>
      </c>
      <c r="H1371" s="20" t="e">
        <f>IF([2]自有船应收租金!AB1313="","",[2]自有船应收租金!AB1313)</f>
        <v>#REF!</v>
      </c>
      <c r="I1371" s="29" t="e">
        <f>[2]自有船应收租金!Y1313</f>
        <v>#REF!</v>
      </c>
    </row>
    <row r="1372" spans="2:9" s="19" customFormat="1" ht="12" customHeight="1">
      <c r="B1372" s="20" t="e">
        <f>[2]自有船应收租金!B1314</f>
        <v>#REF!</v>
      </c>
      <c r="C1372" s="20" t="e">
        <f>[2]自有船应收租金!C1314</f>
        <v>#REF!</v>
      </c>
      <c r="D1372" s="20" t="e">
        <f>[2]自有船应收租金!F1314</f>
        <v>#REF!</v>
      </c>
      <c r="E1372" s="20" t="e">
        <f>[2]自有船应收租金!I1314</f>
        <v>#REF!</v>
      </c>
      <c r="F1372" s="34" t="e">
        <f>[2]自有船应收租金!V1314</f>
        <v>#REF!</v>
      </c>
      <c r="G1372" s="20" t="e">
        <f>[2]自有船应收租金!AA1314</f>
        <v>#REF!</v>
      </c>
      <c r="H1372" s="20" t="e">
        <f>IF([2]自有船应收租金!AB1314="","",[2]自有船应收租金!AB1314)</f>
        <v>#REF!</v>
      </c>
      <c r="I1372" s="29" t="e">
        <f>[2]自有船应收租金!Y1314</f>
        <v>#REF!</v>
      </c>
    </row>
    <row r="1373" spans="2:9" s="19" customFormat="1" ht="12" customHeight="1">
      <c r="B1373" s="20" t="e">
        <f>[2]自有船应收租金!B1315</f>
        <v>#REF!</v>
      </c>
      <c r="C1373" s="20" t="e">
        <f>[2]自有船应收租金!C1315</f>
        <v>#REF!</v>
      </c>
      <c r="D1373" s="20" t="e">
        <f>[2]自有船应收租金!F1315</f>
        <v>#REF!</v>
      </c>
      <c r="E1373" s="20" t="e">
        <f>[2]自有船应收租金!I1315</f>
        <v>#REF!</v>
      </c>
      <c r="F1373" s="34" t="e">
        <f>[2]自有船应收租金!V1315</f>
        <v>#REF!</v>
      </c>
      <c r="G1373" s="20" t="e">
        <f>[2]自有船应收租金!AA1315</f>
        <v>#REF!</v>
      </c>
      <c r="H1373" s="20" t="e">
        <f>IF([2]自有船应收租金!AB1315="","",[2]自有船应收租金!AB1315)</f>
        <v>#REF!</v>
      </c>
      <c r="I1373" s="29" t="e">
        <f>[2]自有船应收租金!Y1315</f>
        <v>#REF!</v>
      </c>
    </row>
    <row r="1374" spans="2:9" s="19" customFormat="1" ht="12" customHeight="1">
      <c r="B1374" s="20" t="e">
        <f>[2]自有船应收租金!B1316</f>
        <v>#REF!</v>
      </c>
      <c r="C1374" s="20" t="e">
        <f>[2]自有船应收租金!C1316</f>
        <v>#REF!</v>
      </c>
      <c r="D1374" s="20" t="e">
        <f>[2]自有船应收租金!F1316</f>
        <v>#REF!</v>
      </c>
      <c r="E1374" s="20" t="e">
        <f>[2]自有船应收租金!I1316</f>
        <v>#REF!</v>
      </c>
      <c r="F1374" s="34" t="e">
        <f>[2]自有船应收租金!V1316</f>
        <v>#REF!</v>
      </c>
      <c r="G1374" s="20" t="e">
        <f>[2]自有船应收租金!AA1316</f>
        <v>#REF!</v>
      </c>
      <c r="H1374" s="20" t="e">
        <f>IF([2]自有船应收租金!AB1316="","",[2]自有船应收租金!AB1316)</f>
        <v>#REF!</v>
      </c>
      <c r="I1374" s="29" t="e">
        <f>[2]自有船应收租金!Y1316</f>
        <v>#REF!</v>
      </c>
    </row>
    <row r="1375" spans="2:9" s="19" customFormat="1" ht="12" customHeight="1">
      <c r="B1375" s="20" t="e">
        <f>[2]自有船应收租金!B1317</f>
        <v>#REF!</v>
      </c>
      <c r="C1375" s="20" t="e">
        <f>[2]自有船应收租金!C1317</f>
        <v>#REF!</v>
      </c>
      <c r="D1375" s="20" t="e">
        <f>[2]自有船应收租金!F1317</f>
        <v>#REF!</v>
      </c>
      <c r="E1375" s="20" t="e">
        <f>[2]自有船应收租金!I1317</f>
        <v>#REF!</v>
      </c>
      <c r="F1375" s="34" t="e">
        <f>[2]自有船应收租金!V1317</f>
        <v>#REF!</v>
      </c>
      <c r="G1375" s="20" t="e">
        <f>[2]自有船应收租金!AA1317</f>
        <v>#REF!</v>
      </c>
      <c r="H1375" s="20" t="e">
        <f>IF([2]自有船应收租金!AB1317="","",[2]自有船应收租金!AB1317)</f>
        <v>#REF!</v>
      </c>
      <c r="I1375" s="29" t="e">
        <f>[2]自有船应收租金!Y1317</f>
        <v>#REF!</v>
      </c>
    </row>
    <row r="1376" spans="2:9" s="19" customFormat="1" ht="12" customHeight="1">
      <c r="B1376" s="20" t="e">
        <f>[2]自有船应收租金!B1318</f>
        <v>#REF!</v>
      </c>
      <c r="C1376" s="20" t="e">
        <f>[2]自有船应收租金!C1318</f>
        <v>#REF!</v>
      </c>
      <c r="D1376" s="20" t="e">
        <f>[2]自有船应收租金!F1318</f>
        <v>#REF!</v>
      </c>
      <c r="E1376" s="20" t="e">
        <f>[2]自有船应收租金!I1318</f>
        <v>#REF!</v>
      </c>
      <c r="F1376" s="34" t="e">
        <f>[2]自有船应收租金!V1318</f>
        <v>#REF!</v>
      </c>
      <c r="G1376" s="20" t="e">
        <f>[2]自有船应收租金!AA1318</f>
        <v>#REF!</v>
      </c>
      <c r="H1376" s="20" t="e">
        <f>IF([2]自有船应收租金!AB1318="","",[2]自有船应收租金!AB1318)</f>
        <v>#REF!</v>
      </c>
      <c r="I1376" s="29" t="e">
        <f>[2]自有船应收租金!Y1318</f>
        <v>#REF!</v>
      </c>
    </row>
    <row r="1377" spans="2:9" s="19" customFormat="1" ht="12" customHeight="1">
      <c r="B1377" s="20" t="e">
        <f>[2]自有船应收租金!B1319</f>
        <v>#REF!</v>
      </c>
      <c r="C1377" s="20" t="e">
        <f>[2]自有船应收租金!C1319</f>
        <v>#REF!</v>
      </c>
      <c r="D1377" s="20" t="e">
        <f>[2]自有船应收租金!F1319</f>
        <v>#REF!</v>
      </c>
      <c r="E1377" s="20" t="e">
        <f>[2]自有船应收租金!I1319</f>
        <v>#REF!</v>
      </c>
      <c r="F1377" s="34" t="e">
        <f>[2]自有船应收租金!V1319</f>
        <v>#REF!</v>
      </c>
      <c r="G1377" s="20" t="e">
        <f>[2]自有船应收租金!AA1319</f>
        <v>#REF!</v>
      </c>
      <c r="H1377" s="20" t="e">
        <f>IF([2]自有船应收租金!AB1319="","",[2]自有船应收租金!AB1319)</f>
        <v>#REF!</v>
      </c>
      <c r="I1377" s="29" t="e">
        <f>[2]自有船应收租金!Y1319</f>
        <v>#REF!</v>
      </c>
    </row>
    <row r="1378" spans="2:9" s="19" customFormat="1" ht="12" customHeight="1">
      <c r="B1378" s="20" t="e">
        <f>[2]自有船应收租金!B1320</f>
        <v>#REF!</v>
      </c>
      <c r="C1378" s="20" t="e">
        <f>[2]自有船应收租金!C1320</f>
        <v>#REF!</v>
      </c>
      <c r="D1378" s="20" t="e">
        <f>[2]自有船应收租金!F1320</f>
        <v>#REF!</v>
      </c>
      <c r="E1378" s="20" t="e">
        <f>[2]自有船应收租金!I1320</f>
        <v>#REF!</v>
      </c>
      <c r="F1378" s="34" t="e">
        <f>[2]自有船应收租金!V1320</f>
        <v>#REF!</v>
      </c>
      <c r="G1378" s="20" t="e">
        <f>[2]自有船应收租金!AA1320</f>
        <v>#REF!</v>
      </c>
      <c r="H1378" s="20" t="e">
        <f>IF([2]自有船应收租金!AB1320="","",[2]自有船应收租金!AB1320)</f>
        <v>#REF!</v>
      </c>
      <c r="I1378" s="29" t="e">
        <f>[2]自有船应收租金!Y1320</f>
        <v>#REF!</v>
      </c>
    </row>
    <row r="1379" spans="2:9" s="19" customFormat="1" ht="12" customHeight="1">
      <c r="B1379" s="20" t="e">
        <f>[2]自有船应收租金!B1321</f>
        <v>#REF!</v>
      </c>
      <c r="C1379" s="20" t="e">
        <f>[2]自有船应收租金!C1321</f>
        <v>#REF!</v>
      </c>
      <c r="D1379" s="20" t="e">
        <f>[2]自有船应收租金!F1321</f>
        <v>#REF!</v>
      </c>
      <c r="E1379" s="20" t="e">
        <f>[2]自有船应收租金!I1321</f>
        <v>#REF!</v>
      </c>
      <c r="F1379" s="34" t="e">
        <f>[2]自有船应收租金!V1321</f>
        <v>#REF!</v>
      </c>
      <c r="G1379" s="20" t="e">
        <f>[2]自有船应收租金!AA1321</f>
        <v>#REF!</v>
      </c>
      <c r="H1379" s="20" t="e">
        <f>IF([2]自有船应收租金!AB1321="","",[2]自有船应收租金!AB1321)</f>
        <v>#REF!</v>
      </c>
      <c r="I1379" s="29" t="e">
        <f>[2]自有船应收租金!Y1321</f>
        <v>#REF!</v>
      </c>
    </row>
    <row r="1380" spans="2:9" s="19" customFormat="1" ht="12" customHeight="1">
      <c r="B1380" s="20" t="e">
        <f>[2]自有船应收租金!B1322</f>
        <v>#REF!</v>
      </c>
      <c r="C1380" s="20" t="e">
        <f>[2]自有船应收租金!C1322</f>
        <v>#REF!</v>
      </c>
      <c r="D1380" s="20" t="e">
        <f>[2]自有船应收租金!F1322</f>
        <v>#REF!</v>
      </c>
      <c r="E1380" s="20" t="e">
        <f>[2]自有船应收租金!I1322</f>
        <v>#REF!</v>
      </c>
      <c r="F1380" s="34" t="e">
        <f>[2]自有船应收租金!V1322</f>
        <v>#REF!</v>
      </c>
      <c r="G1380" s="20" t="e">
        <f>[2]自有船应收租金!AA1322</f>
        <v>#REF!</v>
      </c>
      <c r="H1380" s="20" t="e">
        <f>IF([2]自有船应收租金!AB1322="","",[2]自有船应收租金!AB1322)</f>
        <v>#REF!</v>
      </c>
      <c r="I1380" s="29" t="e">
        <f>[2]自有船应收租金!Y1322</f>
        <v>#REF!</v>
      </c>
    </row>
    <row r="1381" spans="2:9" s="19" customFormat="1" ht="12" customHeight="1">
      <c r="B1381" s="20" t="e">
        <f>[2]自有船应收租金!B1323</f>
        <v>#REF!</v>
      </c>
      <c r="C1381" s="20" t="e">
        <f>[2]自有船应收租金!C1323</f>
        <v>#REF!</v>
      </c>
      <c r="D1381" s="20" t="e">
        <f>[2]自有船应收租金!F1323</f>
        <v>#REF!</v>
      </c>
      <c r="E1381" s="20" t="e">
        <f>[2]自有船应收租金!I1323</f>
        <v>#REF!</v>
      </c>
      <c r="F1381" s="34" t="e">
        <f>[2]自有船应收租金!V1323</f>
        <v>#REF!</v>
      </c>
      <c r="G1381" s="20" t="e">
        <f>[2]自有船应收租金!AA1323</f>
        <v>#REF!</v>
      </c>
      <c r="H1381" s="20" t="e">
        <f>IF([2]自有船应收租金!AB1323="","",[2]自有船应收租金!AB1323)</f>
        <v>#REF!</v>
      </c>
      <c r="I1381" s="29" t="e">
        <f>[2]自有船应收租金!Y1323</f>
        <v>#REF!</v>
      </c>
    </row>
    <row r="1382" spans="2:9" s="19" customFormat="1" ht="12" customHeight="1">
      <c r="B1382" s="20" t="e">
        <f>[2]自有船应收租金!B1324</f>
        <v>#REF!</v>
      </c>
      <c r="C1382" s="20" t="e">
        <f>[2]自有船应收租金!C1324</f>
        <v>#REF!</v>
      </c>
      <c r="D1382" s="20" t="e">
        <f>[2]自有船应收租金!F1324</f>
        <v>#REF!</v>
      </c>
      <c r="E1382" s="20" t="e">
        <f>[2]自有船应收租金!I1324</f>
        <v>#REF!</v>
      </c>
      <c r="F1382" s="34" t="e">
        <f>[2]自有船应收租金!V1324</f>
        <v>#REF!</v>
      </c>
      <c r="G1382" s="20" t="e">
        <f>[2]自有船应收租金!AA1324</f>
        <v>#REF!</v>
      </c>
      <c r="H1382" s="20" t="e">
        <f>IF([2]自有船应收租金!AB1324="","",[2]自有船应收租金!AB1324)</f>
        <v>#REF!</v>
      </c>
      <c r="I1382" s="29" t="e">
        <f>[2]自有船应收租金!Y1324</f>
        <v>#REF!</v>
      </c>
    </row>
    <row r="1383" spans="2:9" s="19" customFormat="1" ht="12" customHeight="1">
      <c r="B1383" s="20" t="e">
        <f>[2]自有船应收租金!B1325</f>
        <v>#REF!</v>
      </c>
      <c r="C1383" s="20" t="e">
        <f>[2]自有船应收租金!C1325</f>
        <v>#REF!</v>
      </c>
      <c r="D1383" s="20" t="e">
        <f>[2]自有船应收租金!F1325</f>
        <v>#REF!</v>
      </c>
      <c r="E1383" s="20" t="e">
        <f>[2]自有船应收租金!I1325</f>
        <v>#REF!</v>
      </c>
      <c r="F1383" s="34" t="e">
        <f>[2]自有船应收租金!V1325</f>
        <v>#REF!</v>
      </c>
      <c r="G1383" s="20" t="e">
        <f>[2]自有船应收租金!AA1325</f>
        <v>#REF!</v>
      </c>
      <c r="H1383" s="20" t="e">
        <f>IF([2]自有船应收租金!AB1325="","",[2]自有船应收租金!AB1325)</f>
        <v>#REF!</v>
      </c>
      <c r="I1383" s="29" t="e">
        <f>[2]自有船应收租金!Y1325</f>
        <v>#REF!</v>
      </c>
    </row>
    <row r="1384" spans="2:9" s="19" customFormat="1" ht="12" customHeight="1">
      <c r="B1384" s="20" t="e">
        <f>[2]自有船应收租金!B1326</f>
        <v>#REF!</v>
      </c>
      <c r="C1384" s="20" t="e">
        <f>[2]自有船应收租金!C1326</f>
        <v>#REF!</v>
      </c>
      <c r="D1384" s="20" t="e">
        <f>[2]自有船应收租金!F1326</f>
        <v>#REF!</v>
      </c>
      <c r="E1384" s="20" t="e">
        <f>[2]自有船应收租金!I1326</f>
        <v>#REF!</v>
      </c>
      <c r="F1384" s="34" t="e">
        <f>[2]自有船应收租金!V1326</f>
        <v>#REF!</v>
      </c>
      <c r="G1384" s="20" t="e">
        <f>[2]自有船应收租金!AA1326</f>
        <v>#REF!</v>
      </c>
      <c r="H1384" s="20" t="e">
        <f>IF([2]自有船应收租金!AB1326="","",[2]自有船应收租金!AB1326)</f>
        <v>#REF!</v>
      </c>
      <c r="I1384" s="29" t="e">
        <f>[2]自有船应收租金!Y1326</f>
        <v>#REF!</v>
      </c>
    </row>
    <row r="1385" spans="2:9" s="19" customFormat="1" ht="12" customHeight="1">
      <c r="B1385" s="20" t="e">
        <f>[2]自有船应收租金!B1327</f>
        <v>#REF!</v>
      </c>
      <c r="C1385" s="20" t="e">
        <f>[2]自有船应收租金!C1327</f>
        <v>#REF!</v>
      </c>
      <c r="D1385" s="20" t="e">
        <f>[2]自有船应收租金!F1327</f>
        <v>#REF!</v>
      </c>
      <c r="E1385" s="20" t="e">
        <f>[2]自有船应收租金!I1327</f>
        <v>#REF!</v>
      </c>
      <c r="F1385" s="34" t="e">
        <f>[2]自有船应收租金!V1327</f>
        <v>#REF!</v>
      </c>
      <c r="G1385" s="20" t="e">
        <f>[2]自有船应收租金!AA1327</f>
        <v>#REF!</v>
      </c>
      <c r="H1385" s="20" t="e">
        <f>IF([2]自有船应收租金!AB1327="","",[2]自有船应收租金!AB1327)</f>
        <v>#REF!</v>
      </c>
      <c r="I1385" s="29" t="e">
        <f>[2]自有船应收租金!Y1327</f>
        <v>#REF!</v>
      </c>
    </row>
    <row r="1386" spans="2:9" s="19" customFormat="1" ht="12" customHeight="1">
      <c r="B1386" s="20" t="e">
        <f>[2]自有船应收租金!B1328</f>
        <v>#REF!</v>
      </c>
      <c r="C1386" s="20" t="e">
        <f>[2]自有船应收租金!C1328</f>
        <v>#REF!</v>
      </c>
      <c r="D1386" s="20" t="e">
        <f>[2]自有船应收租金!F1328</f>
        <v>#REF!</v>
      </c>
      <c r="E1386" s="20" t="e">
        <f>[2]自有船应收租金!I1328</f>
        <v>#REF!</v>
      </c>
      <c r="F1386" s="34" t="e">
        <f>[2]自有船应收租金!V1328</f>
        <v>#REF!</v>
      </c>
      <c r="G1386" s="20" t="e">
        <f>[2]自有船应收租金!AA1328</f>
        <v>#REF!</v>
      </c>
      <c r="H1386" s="20" t="e">
        <f>IF([2]自有船应收租金!AB1328="","",[2]自有船应收租金!AB1328)</f>
        <v>#REF!</v>
      </c>
      <c r="I1386" s="29" t="e">
        <f>[2]自有船应收租金!Y1328</f>
        <v>#REF!</v>
      </c>
    </row>
    <row r="1387" spans="2:9" s="19" customFormat="1" ht="12" customHeight="1">
      <c r="B1387" s="20" t="e">
        <f>[2]自有船应收租金!B1329</f>
        <v>#REF!</v>
      </c>
      <c r="C1387" s="20" t="e">
        <f>[2]自有船应收租金!C1329</f>
        <v>#REF!</v>
      </c>
      <c r="D1387" s="20" t="e">
        <f>[2]自有船应收租金!F1329</f>
        <v>#REF!</v>
      </c>
      <c r="E1387" s="20" t="e">
        <f>[2]自有船应收租金!I1329</f>
        <v>#REF!</v>
      </c>
      <c r="F1387" s="34" t="e">
        <f>[2]自有船应收租金!V1329</f>
        <v>#REF!</v>
      </c>
      <c r="G1387" s="20" t="e">
        <f>[2]自有船应收租金!AA1329</f>
        <v>#REF!</v>
      </c>
      <c r="H1387" s="20" t="e">
        <f>IF([2]自有船应收租金!AB1329="","",[2]自有船应收租金!AB1329)</f>
        <v>#REF!</v>
      </c>
      <c r="I1387" s="29" t="e">
        <f>[2]自有船应收租金!Y1329</f>
        <v>#REF!</v>
      </c>
    </row>
    <row r="1388" spans="2:9" s="19" customFormat="1" ht="12" customHeight="1">
      <c r="B1388" s="20" t="e">
        <f>[2]自有船应收租金!B1330</f>
        <v>#REF!</v>
      </c>
      <c r="C1388" s="20" t="e">
        <f>[2]自有船应收租金!C1330</f>
        <v>#REF!</v>
      </c>
      <c r="D1388" s="20" t="e">
        <f>[2]自有船应收租金!F1330</f>
        <v>#REF!</v>
      </c>
      <c r="E1388" s="20" t="e">
        <f>[2]自有船应收租金!I1330</f>
        <v>#REF!</v>
      </c>
      <c r="F1388" s="34" t="e">
        <f>[2]自有船应收租金!V1330</f>
        <v>#REF!</v>
      </c>
      <c r="G1388" s="20" t="e">
        <f>[2]自有船应收租金!AA1330</f>
        <v>#REF!</v>
      </c>
      <c r="H1388" s="20" t="e">
        <f>IF([2]自有船应收租金!AB1330="","",[2]自有船应收租金!AB1330)</f>
        <v>#REF!</v>
      </c>
      <c r="I1388" s="29" t="e">
        <f>[2]自有船应收租金!Y1330</f>
        <v>#REF!</v>
      </c>
    </row>
    <row r="1389" spans="2:9" s="19" customFormat="1" ht="12" customHeight="1">
      <c r="B1389" s="20" t="e">
        <f>[2]自有船应收租金!B1331</f>
        <v>#REF!</v>
      </c>
      <c r="C1389" s="20" t="e">
        <f>[2]自有船应收租金!C1331</f>
        <v>#REF!</v>
      </c>
      <c r="D1389" s="20" t="e">
        <f>[2]自有船应收租金!F1331</f>
        <v>#REF!</v>
      </c>
      <c r="E1389" s="20" t="e">
        <f>[2]自有船应收租金!I1331</f>
        <v>#REF!</v>
      </c>
      <c r="F1389" s="34" t="e">
        <f>[2]自有船应收租金!V1331</f>
        <v>#REF!</v>
      </c>
      <c r="G1389" s="20" t="e">
        <f>[2]自有船应收租金!AA1331</f>
        <v>#REF!</v>
      </c>
      <c r="H1389" s="20" t="e">
        <f>IF([2]自有船应收租金!AB1331="","",[2]自有船应收租金!AB1331)</f>
        <v>#REF!</v>
      </c>
      <c r="I1389" s="29" t="e">
        <f>[2]自有船应收租金!Y1331</f>
        <v>#REF!</v>
      </c>
    </row>
    <row r="1390" spans="2:9" s="19" customFormat="1" ht="12" customHeight="1">
      <c r="B1390" s="20" t="e">
        <f>[2]自有船应收租金!B1332</f>
        <v>#REF!</v>
      </c>
      <c r="C1390" s="20" t="e">
        <f>[2]自有船应收租金!C1332</f>
        <v>#REF!</v>
      </c>
      <c r="D1390" s="20" t="e">
        <f>[2]自有船应收租金!F1332</f>
        <v>#REF!</v>
      </c>
      <c r="E1390" s="20" t="e">
        <f>[2]自有船应收租金!I1332</f>
        <v>#REF!</v>
      </c>
      <c r="F1390" s="34" t="e">
        <f>[2]自有船应收租金!V1332</f>
        <v>#REF!</v>
      </c>
      <c r="G1390" s="20" t="e">
        <f>[2]自有船应收租金!AA1332</f>
        <v>#REF!</v>
      </c>
      <c r="H1390" s="20" t="e">
        <f>IF([2]自有船应收租金!AB1332="","",[2]自有船应收租金!AB1332)</f>
        <v>#REF!</v>
      </c>
      <c r="I1390" s="29" t="e">
        <f>[2]自有船应收租金!Y1332</f>
        <v>#REF!</v>
      </c>
    </row>
    <row r="1391" spans="2:9" s="19" customFormat="1" ht="12" customHeight="1">
      <c r="B1391" s="20" t="e">
        <f>[2]自有船应收租金!B1333</f>
        <v>#REF!</v>
      </c>
      <c r="C1391" s="20" t="e">
        <f>[2]自有船应收租金!C1333</f>
        <v>#REF!</v>
      </c>
      <c r="D1391" s="20" t="e">
        <f>[2]自有船应收租金!F1333</f>
        <v>#REF!</v>
      </c>
      <c r="E1391" s="20" t="e">
        <f>[2]自有船应收租金!I1333</f>
        <v>#REF!</v>
      </c>
      <c r="F1391" s="34" t="e">
        <f>[2]自有船应收租金!V1333</f>
        <v>#REF!</v>
      </c>
      <c r="G1391" s="20" t="e">
        <f>[2]自有船应收租金!AA1333</f>
        <v>#REF!</v>
      </c>
      <c r="H1391" s="20" t="e">
        <f>IF([2]自有船应收租金!AB1333="","",[2]自有船应收租金!AB1333)</f>
        <v>#REF!</v>
      </c>
      <c r="I1391" s="29" t="e">
        <f>[2]自有船应收租金!Y1333</f>
        <v>#REF!</v>
      </c>
    </row>
    <row r="1392" spans="2:9" s="19" customFormat="1" ht="12" customHeight="1">
      <c r="B1392" s="20" t="e">
        <f>[2]自有船应收租金!B1334</f>
        <v>#REF!</v>
      </c>
      <c r="C1392" s="20" t="e">
        <f>[2]自有船应收租金!C1334</f>
        <v>#REF!</v>
      </c>
      <c r="D1392" s="20" t="e">
        <f>[2]自有船应收租金!F1334</f>
        <v>#REF!</v>
      </c>
      <c r="E1392" s="20" t="e">
        <f>[2]自有船应收租金!I1334</f>
        <v>#REF!</v>
      </c>
      <c r="F1392" s="34" t="e">
        <f>[2]自有船应收租金!V1334</f>
        <v>#REF!</v>
      </c>
      <c r="G1392" s="20" t="e">
        <f>[2]自有船应收租金!AA1334</f>
        <v>#REF!</v>
      </c>
      <c r="H1392" s="20" t="e">
        <f>IF([2]自有船应收租金!AB1334="","",[2]自有船应收租金!AB1334)</f>
        <v>#REF!</v>
      </c>
      <c r="I1392" s="29" t="e">
        <f>[2]自有船应收租金!Y1334</f>
        <v>#REF!</v>
      </c>
    </row>
    <row r="1393" spans="2:9" s="19" customFormat="1" ht="12" customHeight="1">
      <c r="B1393" s="20" t="e">
        <f>[2]自有船应收租金!B1335</f>
        <v>#REF!</v>
      </c>
      <c r="C1393" s="20" t="e">
        <f>[2]自有船应收租金!C1335</f>
        <v>#REF!</v>
      </c>
      <c r="D1393" s="20" t="e">
        <f>[2]自有船应收租金!F1335</f>
        <v>#REF!</v>
      </c>
      <c r="E1393" s="20" t="e">
        <f>[2]自有船应收租金!I1335</f>
        <v>#REF!</v>
      </c>
      <c r="F1393" s="34" t="e">
        <f>[2]自有船应收租金!V1335</f>
        <v>#REF!</v>
      </c>
      <c r="G1393" s="20" t="e">
        <f>[2]自有船应收租金!AA1335</f>
        <v>#REF!</v>
      </c>
      <c r="H1393" s="20" t="e">
        <f>IF([2]自有船应收租金!AB1335="","",[2]自有船应收租金!AB1335)</f>
        <v>#REF!</v>
      </c>
      <c r="I1393" s="29" t="e">
        <f>[2]自有船应收租金!Y1335</f>
        <v>#REF!</v>
      </c>
    </row>
    <row r="1394" spans="2:9" s="19" customFormat="1" ht="12" customHeight="1">
      <c r="B1394" s="20" t="e">
        <f>[2]自有船应收租金!B1336</f>
        <v>#REF!</v>
      </c>
      <c r="C1394" s="20" t="e">
        <f>[2]自有船应收租金!C1336</f>
        <v>#REF!</v>
      </c>
      <c r="D1394" s="20" t="e">
        <f>[2]自有船应收租金!F1336</f>
        <v>#REF!</v>
      </c>
      <c r="E1394" s="20" t="e">
        <f>[2]自有船应收租金!I1336</f>
        <v>#REF!</v>
      </c>
      <c r="F1394" s="34" t="e">
        <f>[2]自有船应收租金!V1336</f>
        <v>#REF!</v>
      </c>
      <c r="G1394" s="20" t="e">
        <f>[2]自有船应收租金!AA1336</f>
        <v>#REF!</v>
      </c>
      <c r="H1394" s="20" t="e">
        <f>IF([2]自有船应收租金!AB1336="","",[2]自有船应收租金!AB1336)</f>
        <v>#REF!</v>
      </c>
      <c r="I1394" s="29" t="e">
        <f>[2]自有船应收租金!Y1336</f>
        <v>#REF!</v>
      </c>
    </row>
    <row r="1395" spans="2:9" s="19" customFormat="1" ht="12" customHeight="1">
      <c r="B1395" s="20" t="e">
        <f>[2]自有船应收租金!B1337</f>
        <v>#REF!</v>
      </c>
      <c r="C1395" s="20" t="e">
        <f>[2]自有船应收租金!C1337</f>
        <v>#REF!</v>
      </c>
      <c r="D1395" s="20" t="e">
        <f>[2]自有船应收租金!F1337</f>
        <v>#REF!</v>
      </c>
      <c r="E1395" s="20" t="e">
        <f>[2]自有船应收租金!I1337</f>
        <v>#REF!</v>
      </c>
      <c r="F1395" s="34" t="e">
        <f>[2]自有船应收租金!V1337</f>
        <v>#REF!</v>
      </c>
      <c r="G1395" s="20" t="e">
        <f>[2]自有船应收租金!AA1337</f>
        <v>#REF!</v>
      </c>
      <c r="H1395" s="20" t="e">
        <f>IF([2]自有船应收租金!AB1337="","",[2]自有船应收租金!AB1337)</f>
        <v>#REF!</v>
      </c>
      <c r="I1395" s="29" t="e">
        <f>[2]自有船应收租金!Y1337</f>
        <v>#REF!</v>
      </c>
    </row>
    <row r="1396" spans="2:9" s="19" customFormat="1" ht="12" customHeight="1">
      <c r="B1396" s="20" t="e">
        <f>[2]自有船应收租金!B1338</f>
        <v>#REF!</v>
      </c>
      <c r="C1396" s="20" t="e">
        <f>[2]自有船应收租金!C1338</f>
        <v>#REF!</v>
      </c>
      <c r="D1396" s="20" t="e">
        <f>[2]自有船应收租金!F1338</f>
        <v>#REF!</v>
      </c>
      <c r="E1396" s="20" t="e">
        <f>[2]自有船应收租金!I1338</f>
        <v>#REF!</v>
      </c>
      <c r="F1396" s="34" t="e">
        <f>[2]自有船应收租金!V1338</f>
        <v>#REF!</v>
      </c>
      <c r="G1396" s="20" t="e">
        <f>[2]自有船应收租金!AA1338</f>
        <v>#REF!</v>
      </c>
      <c r="H1396" s="20" t="e">
        <f>IF([2]自有船应收租金!AB1338="","",[2]自有船应收租金!AB1338)</f>
        <v>#REF!</v>
      </c>
      <c r="I1396" s="29" t="e">
        <f>[2]自有船应收租金!Y1338</f>
        <v>#REF!</v>
      </c>
    </row>
    <row r="1397" spans="2:9" s="19" customFormat="1" ht="12" customHeight="1">
      <c r="B1397" s="20" t="e">
        <f>[2]自有船应收租金!B1339</f>
        <v>#REF!</v>
      </c>
      <c r="C1397" s="20" t="e">
        <f>[2]自有船应收租金!C1339</f>
        <v>#REF!</v>
      </c>
      <c r="D1397" s="20" t="e">
        <f>[2]自有船应收租金!F1339</f>
        <v>#REF!</v>
      </c>
      <c r="E1397" s="20" t="e">
        <f>[2]自有船应收租金!I1339</f>
        <v>#REF!</v>
      </c>
      <c r="F1397" s="34" t="e">
        <f>[2]自有船应收租金!V1339</f>
        <v>#REF!</v>
      </c>
      <c r="G1397" s="20" t="e">
        <f>[2]自有船应收租金!AA1339</f>
        <v>#REF!</v>
      </c>
      <c r="H1397" s="20" t="e">
        <f>IF([2]自有船应收租金!AB1339="","",[2]自有船应收租金!AB1339)</f>
        <v>#REF!</v>
      </c>
      <c r="I1397" s="29" t="e">
        <f>[2]自有船应收租金!Y1339</f>
        <v>#REF!</v>
      </c>
    </row>
    <row r="1398" spans="2:9" s="19" customFormat="1" ht="12" customHeight="1">
      <c r="B1398" s="20" t="e">
        <f>[2]自有船应收租金!B1340</f>
        <v>#REF!</v>
      </c>
      <c r="C1398" s="20" t="e">
        <f>[2]自有船应收租金!C1340</f>
        <v>#REF!</v>
      </c>
      <c r="D1398" s="20" t="e">
        <f>[2]自有船应收租金!F1340</f>
        <v>#REF!</v>
      </c>
      <c r="E1398" s="20" t="e">
        <f>[2]自有船应收租金!I1340</f>
        <v>#REF!</v>
      </c>
      <c r="F1398" s="34" t="e">
        <f>[2]自有船应收租金!V1340</f>
        <v>#REF!</v>
      </c>
      <c r="G1398" s="20" t="e">
        <f>[2]自有船应收租金!AA1340</f>
        <v>#REF!</v>
      </c>
      <c r="H1398" s="20" t="e">
        <f>IF([2]自有船应收租金!AB1340="","",[2]自有船应收租金!AB1340)</f>
        <v>#REF!</v>
      </c>
      <c r="I1398" s="29" t="e">
        <f>[2]自有船应收租金!Y1340</f>
        <v>#REF!</v>
      </c>
    </row>
    <row r="1399" spans="2:9" s="19" customFormat="1" ht="12" customHeight="1">
      <c r="B1399" s="20" t="e">
        <f>[2]自有船应收租金!B1341</f>
        <v>#REF!</v>
      </c>
      <c r="C1399" s="20" t="e">
        <f>[2]自有船应收租金!C1341</f>
        <v>#REF!</v>
      </c>
      <c r="D1399" s="20" t="e">
        <f>[2]自有船应收租金!F1341</f>
        <v>#REF!</v>
      </c>
      <c r="E1399" s="20" t="e">
        <f>[2]自有船应收租金!I1341</f>
        <v>#REF!</v>
      </c>
      <c r="F1399" s="34" t="e">
        <f>[2]自有船应收租金!V1341</f>
        <v>#REF!</v>
      </c>
      <c r="G1399" s="20" t="e">
        <f>[2]自有船应收租金!AA1341</f>
        <v>#REF!</v>
      </c>
      <c r="H1399" s="20" t="e">
        <f>IF([2]自有船应收租金!AB1341="","",[2]自有船应收租金!AB1341)</f>
        <v>#REF!</v>
      </c>
      <c r="I1399" s="29" t="e">
        <f>[2]自有船应收租金!Y1341</f>
        <v>#REF!</v>
      </c>
    </row>
    <row r="1400" spans="2:9" s="19" customFormat="1" ht="12" customHeight="1">
      <c r="B1400" s="20" t="e">
        <f>[2]自有船应收租金!B1342</f>
        <v>#REF!</v>
      </c>
      <c r="C1400" s="20" t="e">
        <f>[2]自有船应收租金!C1342</f>
        <v>#REF!</v>
      </c>
      <c r="D1400" s="20" t="e">
        <f>[2]自有船应收租金!F1342</f>
        <v>#REF!</v>
      </c>
      <c r="E1400" s="20" t="e">
        <f>[2]自有船应收租金!I1342</f>
        <v>#REF!</v>
      </c>
      <c r="F1400" s="34" t="e">
        <f>[2]自有船应收租金!V1342</f>
        <v>#REF!</v>
      </c>
      <c r="G1400" s="20" t="e">
        <f>[2]自有船应收租金!AA1342</f>
        <v>#REF!</v>
      </c>
      <c r="H1400" s="20" t="e">
        <f>IF([2]自有船应收租金!AB1342="","",[2]自有船应收租金!AB1342)</f>
        <v>#REF!</v>
      </c>
      <c r="I1400" s="29" t="e">
        <f>[2]自有船应收租金!Y1342</f>
        <v>#REF!</v>
      </c>
    </row>
    <row r="1401" spans="2:9" s="19" customFormat="1" ht="12" customHeight="1">
      <c r="B1401" s="20" t="e">
        <f>[2]自有船应收租金!B1343</f>
        <v>#REF!</v>
      </c>
      <c r="C1401" s="20" t="e">
        <f>[2]自有船应收租金!C1343</f>
        <v>#REF!</v>
      </c>
      <c r="D1401" s="20" t="e">
        <f>[2]自有船应收租金!F1343</f>
        <v>#REF!</v>
      </c>
      <c r="E1401" s="20" t="e">
        <f>[2]自有船应收租金!I1343</f>
        <v>#REF!</v>
      </c>
      <c r="F1401" s="34" t="e">
        <f>[2]自有船应收租金!V1343</f>
        <v>#REF!</v>
      </c>
      <c r="G1401" s="20" t="e">
        <f>[2]自有船应收租金!AA1343</f>
        <v>#REF!</v>
      </c>
      <c r="H1401" s="20" t="e">
        <f>IF([2]自有船应收租金!AB1343="","",[2]自有船应收租金!AB1343)</f>
        <v>#REF!</v>
      </c>
      <c r="I1401" s="29" t="e">
        <f>[2]自有船应收租金!Y1343</f>
        <v>#REF!</v>
      </c>
    </row>
    <row r="1402" spans="2:9" s="19" customFormat="1" ht="12" customHeight="1">
      <c r="B1402" s="20" t="e">
        <f>[2]自有船应收租金!B1344</f>
        <v>#REF!</v>
      </c>
      <c r="C1402" s="20" t="e">
        <f>[2]自有船应收租金!C1344</f>
        <v>#REF!</v>
      </c>
      <c r="D1402" s="20" t="e">
        <f>[2]自有船应收租金!F1344</f>
        <v>#REF!</v>
      </c>
      <c r="E1402" s="20" t="e">
        <f>[2]自有船应收租金!I1344</f>
        <v>#REF!</v>
      </c>
      <c r="F1402" s="34" t="e">
        <f>[2]自有船应收租金!V1344</f>
        <v>#REF!</v>
      </c>
      <c r="G1402" s="20" t="e">
        <f>[2]自有船应收租金!AA1344</f>
        <v>#REF!</v>
      </c>
      <c r="H1402" s="20" t="e">
        <f>IF([2]自有船应收租金!AB1344="","",[2]自有船应收租金!AB1344)</f>
        <v>#REF!</v>
      </c>
      <c r="I1402" s="29" t="e">
        <f>[2]自有船应收租金!Y1344</f>
        <v>#REF!</v>
      </c>
    </row>
    <row r="1403" spans="2:9" s="19" customFormat="1" ht="12" customHeight="1">
      <c r="B1403" s="20" t="e">
        <f>[2]自有船应收租金!B1345</f>
        <v>#REF!</v>
      </c>
      <c r="C1403" s="20" t="e">
        <f>[2]自有船应收租金!C1345</f>
        <v>#REF!</v>
      </c>
      <c r="D1403" s="20" t="e">
        <f>[2]自有船应收租金!F1345</f>
        <v>#REF!</v>
      </c>
      <c r="E1403" s="20" t="e">
        <f>[2]自有船应收租金!I1345</f>
        <v>#REF!</v>
      </c>
      <c r="F1403" s="34" t="e">
        <f>[2]自有船应收租金!V1345</f>
        <v>#REF!</v>
      </c>
      <c r="G1403" s="20" t="e">
        <f>[2]自有船应收租金!AA1345</f>
        <v>#REF!</v>
      </c>
      <c r="H1403" s="20" t="e">
        <f>IF([2]自有船应收租金!AB1345="","",[2]自有船应收租金!AB1345)</f>
        <v>#REF!</v>
      </c>
      <c r="I1403" s="29" t="e">
        <f>[2]自有船应收租金!Y1345</f>
        <v>#REF!</v>
      </c>
    </row>
    <row r="1404" spans="2:9" s="19" customFormat="1" ht="12" customHeight="1">
      <c r="B1404" s="20" t="e">
        <f>[2]自有船应收租金!B1346</f>
        <v>#REF!</v>
      </c>
      <c r="C1404" s="20" t="e">
        <f>[2]自有船应收租金!C1346</f>
        <v>#REF!</v>
      </c>
      <c r="D1404" s="20" t="e">
        <f>[2]自有船应收租金!F1346</f>
        <v>#REF!</v>
      </c>
      <c r="E1404" s="20" t="e">
        <f>[2]自有船应收租金!I1346</f>
        <v>#REF!</v>
      </c>
      <c r="F1404" s="34" t="e">
        <f>[2]自有船应收租金!V1346</f>
        <v>#REF!</v>
      </c>
      <c r="G1404" s="20" t="e">
        <f>[2]自有船应收租金!AA1346</f>
        <v>#REF!</v>
      </c>
      <c r="H1404" s="20" t="e">
        <f>IF([2]自有船应收租金!AB1346="","",[2]自有船应收租金!AB1346)</f>
        <v>#REF!</v>
      </c>
      <c r="I1404" s="29" t="e">
        <f>[2]自有船应收租金!Y1346</f>
        <v>#REF!</v>
      </c>
    </row>
    <row r="1405" spans="2:9" s="19" customFormat="1" ht="12" customHeight="1">
      <c r="B1405" s="20" t="e">
        <f>[2]自有船应收租金!B1347</f>
        <v>#REF!</v>
      </c>
      <c r="C1405" s="20" t="e">
        <f>[2]自有船应收租金!C1347</f>
        <v>#REF!</v>
      </c>
      <c r="D1405" s="20" t="e">
        <f>[2]自有船应收租金!F1347</f>
        <v>#REF!</v>
      </c>
      <c r="E1405" s="20" t="e">
        <f>[2]自有船应收租金!I1347</f>
        <v>#REF!</v>
      </c>
      <c r="F1405" s="34" t="e">
        <f>[2]自有船应收租金!V1347</f>
        <v>#REF!</v>
      </c>
      <c r="G1405" s="20" t="e">
        <f>[2]自有船应收租金!AA1347</f>
        <v>#REF!</v>
      </c>
      <c r="H1405" s="20" t="e">
        <f>IF([2]自有船应收租金!AB1347="","",[2]自有船应收租金!AB1347)</f>
        <v>#REF!</v>
      </c>
      <c r="I1405" s="29" t="e">
        <f>[2]自有船应收租金!Y1347</f>
        <v>#REF!</v>
      </c>
    </row>
    <row r="1406" spans="2:9" s="19" customFormat="1" ht="12" customHeight="1">
      <c r="B1406" s="20" t="e">
        <f>[2]自有船应收租金!B1348</f>
        <v>#REF!</v>
      </c>
      <c r="C1406" s="20" t="e">
        <f>[2]自有船应收租金!C1348</f>
        <v>#REF!</v>
      </c>
      <c r="D1406" s="20" t="e">
        <f>[2]自有船应收租金!F1348</f>
        <v>#REF!</v>
      </c>
      <c r="E1406" s="20" t="e">
        <f>[2]自有船应收租金!I1348</f>
        <v>#REF!</v>
      </c>
      <c r="F1406" s="34" t="e">
        <f>[2]自有船应收租金!V1348</f>
        <v>#REF!</v>
      </c>
      <c r="G1406" s="20" t="e">
        <f>[2]自有船应收租金!AA1348</f>
        <v>#REF!</v>
      </c>
      <c r="H1406" s="20" t="e">
        <f>IF([2]自有船应收租金!AB1348="","",[2]自有船应收租金!AB1348)</f>
        <v>#REF!</v>
      </c>
      <c r="I1406" s="29" t="e">
        <f>[2]自有船应收租金!Y1348</f>
        <v>#REF!</v>
      </c>
    </row>
    <row r="1407" spans="2:9" s="19" customFormat="1" ht="12" customHeight="1">
      <c r="B1407" s="20" t="e">
        <f>[2]自有船应收租金!B1349</f>
        <v>#REF!</v>
      </c>
      <c r="C1407" s="20" t="e">
        <f>[2]自有船应收租金!C1349</f>
        <v>#REF!</v>
      </c>
      <c r="D1407" s="20" t="e">
        <f>[2]自有船应收租金!F1349</f>
        <v>#REF!</v>
      </c>
      <c r="E1407" s="20" t="e">
        <f>[2]自有船应收租金!I1349</f>
        <v>#REF!</v>
      </c>
      <c r="F1407" s="34" t="e">
        <f>[2]自有船应收租金!V1349</f>
        <v>#REF!</v>
      </c>
      <c r="G1407" s="20" t="e">
        <f>[2]自有船应收租金!AA1349</f>
        <v>#REF!</v>
      </c>
      <c r="H1407" s="20" t="e">
        <f>IF([2]自有船应收租金!AB1349="","",[2]自有船应收租金!AB1349)</f>
        <v>#REF!</v>
      </c>
      <c r="I1407" s="29" t="e">
        <f>[2]自有船应收租金!Y1349</f>
        <v>#REF!</v>
      </c>
    </row>
    <row r="1408" spans="2:9" s="19" customFormat="1" ht="12" customHeight="1">
      <c r="B1408" s="20" t="e">
        <f>[2]自有船应收租金!B1350</f>
        <v>#REF!</v>
      </c>
      <c r="C1408" s="20" t="e">
        <f>[2]自有船应收租金!C1350</f>
        <v>#REF!</v>
      </c>
      <c r="D1408" s="20" t="e">
        <f>[2]自有船应收租金!F1350</f>
        <v>#REF!</v>
      </c>
      <c r="E1408" s="20" t="e">
        <f>[2]自有船应收租金!I1350</f>
        <v>#REF!</v>
      </c>
      <c r="F1408" s="34" t="e">
        <f>[2]自有船应收租金!V1350</f>
        <v>#REF!</v>
      </c>
      <c r="G1408" s="20" t="e">
        <f>[2]自有船应收租金!AA1350</f>
        <v>#REF!</v>
      </c>
      <c r="H1408" s="20" t="e">
        <f>IF([2]自有船应收租金!AB1350="","",[2]自有船应收租金!AB1350)</f>
        <v>#REF!</v>
      </c>
      <c r="I1408" s="29" t="e">
        <f>[2]自有船应收租金!Y1350</f>
        <v>#REF!</v>
      </c>
    </row>
    <row r="1409" spans="2:9" s="19" customFormat="1" ht="12" customHeight="1">
      <c r="B1409" s="20" t="e">
        <f>[2]自有船应收租金!B1351</f>
        <v>#REF!</v>
      </c>
      <c r="C1409" s="20" t="e">
        <f>[2]自有船应收租金!C1351</f>
        <v>#REF!</v>
      </c>
      <c r="D1409" s="20" t="e">
        <f>[2]自有船应收租金!F1351</f>
        <v>#REF!</v>
      </c>
      <c r="E1409" s="20" t="e">
        <f>[2]自有船应收租金!I1351</f>
        <v>#REF!</v>
      </c>
      <c r="F1409" s="34" t="e">
        <f>[2]自有船应收租金!V1351</f>
        <v>#REF!</v>
      </c>
      <c r="G1409" s="20" t="e">
        <f>[2]自有船应收租金!AA1351</f>
        <v>#REF!</v>
      </c>
      <c r="H1409" s="20" t="e">
        <f>IF([2]自有船应收租金!AB1351="","",[2]自有船应收租金!AB1351)</f>
        <v>#REF!</v>
      </c>
      <c r="I1409" s="29" t="e">
        <f>[2]自有船应收租金!Y1351</f>
        <v>#REF!</v>
      </c>
    </row>
    <row r="1410" spans="2:9" s="19" customFormat="1" ht="12" customHeight="1">
      <c r="B1410" s="20" t="e">
        <f>[2]自有船应收租金!B1352</f>
        <v>#REF!</v>
      </c>
      <c r="C1410" s="20" t="e">
        <f>[2]自有船应收租金!C1352</f>
        <v>#REF!</v>
      </c>
      <c r="D1410" s="20" t="e">
        <f>[2]自有船应收租金!F1352</f>
        <v>#REF!</v>
      </c>
      <c r="E1410" s="20" t="e">
        <f>[2]自有船应收租金!I1352</f>
        <v>#REF!</v>
      </c>
      <c r="F1410" s="34" t="e">
        <f>[2]自有船应收租金!V1352</f>
        <v>#REF!</v>
      </c>
      <c r="G1410" s="20" t="e">
        <f>[2]自有船应收租金!AA1352</f>
        <v>#REF!</v>
      </c>
      <c r="H1410" s="20" t="e">
        <f>IF([2]自有船应收租金!AB1352="","",[2]自有船应收租金!AB1352)</f>
        <v>#REF!</v>
      </c>
      <c r="I1410" s="29" t="e">
        <f>[2]自有船应收租金!Y1352</f>
        <v>#REF!</v>
      </c>
    </row>
    <row r="1411" spans="2:9" s="19" customFormat="1" ht="12" customHeight="1">
      <c r="B1411" s="20" t="e">
        <f>[2]自有船应收租金!B1353</f>
        <v>#REF!</v>
      </c>
      <c r="C1411" s="20" t="e">
        <f>[2]自有船应收租金!C1353</f>
        <v>#REF!</v>
      </c>
      <c r="D1411" s="20" t="e">
        <f>[2]自有船应收租金!F1353</f>
        <v>#REF!</v>
      </c>
      <c r="E1411" s="20" t="e">
        <f>[2]自有船应收租金!I1353</f>
        <v>#REF!</v>
      </c>
      <c r="F1411" s="34" t="e">
        <f>[2]自有船应收租金!V1353</f>
        <v>#REF!</v>
      </c>
      <c r="G1411" s="20" t="e">
        <f>[2]自有船应收租金!AA1353</f>
        <v>#REF!</v>
      </c>
      <c r="H1411" s="20" t="e">
        <f>IF([2]自有船应收租金!AB1353="","",[2]自有船应收租金!AB1353)</f>
        <v>#REF!</v>
      </c>
      <c r="I1411" s="29" t="e">
        <f>[2]自有船应收租金!Y1353</f>
        <v>#REF!</v>
      </c>
    </row>
    <row r="1412" spans="2:9" s="19" customFormat="1" ht="12" customHeight="1">
      <c r="B1412" s="20" t="e">
        <f>[2]自有船应收租金!B1354</f>
        <v>#REF!</v>
      </c>
      <c r="C1412" s="20" t="e">
        <f>[2]自有船应收租金!C1354</f>
        <v>#REF!</v>
      </c>
      <c r="D1412" s="20" t="e">
        <f>[2]自有船应收租金!F1354</f>
        <v>#REF!</v>
      </c>
      <c r="E1412" s="20" t="e">
        <f>[2]自有船应收租金!I1354</f>
        <v>#REF!</v>
      </c>
      <c r="F1412" s="34" t="e">
        <f>[2]自有船应收租金!V1354</f>
        <v>#REF!</v>
      </c>
      <c r="G1412" s="20" t="e">
        <f>[2]自有船应收租金!AA1354</f>
        <v>#REF!</v>
      </c>
      <c r="H1412" s="20" t="e">
        <f>IF([2]自有船应收租金!AB1354="","",[2]自有船应收租金!AB1354)</f>
        <v>#REF!</v>
      </c>
      <c r="I1412" s="29" t="e">
        <f>[2]自有船应收租金!Y1354</f>
        <v>#REF!</v>
      </c>
    </row>
    <row r="1413" spans="2:9" s="19" customFormat="1" ht="12" customHeight="1">
      <c r="B1413" s="20" t="e">
        <f>[2]自有船应收租金!B1355</f>
        <v>#REF!</v>
      </c>
      <c r="C1413" s="20" t="e">
        <f>[2]自有船应收租金!C1355</f>
        <v>#REF!</v>
      </c>
      <c r="D1413" s="20" t="e">
        <f>[2]自有船应收租金!F1355</f>
        <v>#REF!</v>
      </c>
      <c r="E1413" s="20" t="e">
        <f>[2]自有船应收租金!I1355</f>
        <v>#REF!</v>
      </c>
      <c r="F1413" s="34" t="e">
        <f>[2]自有船应收租金!V1355</f>
        <v>#REF!</v>
      </c>
      <c r="G1413" s="20" t="e">
        <f>[2]自有船应收租金!AA1355</f>
        <v>#REF!</v>
      </c>
      <c r="H1413" s="20" t="e">
        <f>IF([2]自有船应收租金!AB1355="","",[2]自有船应收租金!AB1355)</f>
        <v>#REF!</v>
      </c>
      <c r="I1413" s="29" t="e">
        <f>[2]自有船应收租金!Y1355</f>
        <v>#REF!</v>
      </c>
    </row>
    <row r="1414" spans="2:9" s="19" customFormat="1" ht="12" customHeight="1">
      <c r="B1414" s="20" t="e">
        <f>[2]自有船应收租金!B1356</f>
        <v>#REF!</v>
      </c>
      <c r="C1414" s="20" t="e">
        <f>[2]自有船应收租金!C1356</f>
        <v>#REF!</v>
      </c>
      <c r="D1414" s="20" t="e">
        <f>[2]自有船应收租金!F1356</f>
        <v>#REF!</v>
      </c>
      <c r="E1414" s="20" t="e">
        <f>[2]自有船应收租金!I1356</f>
        <v>#REF!</v>
      </c>
      <c r="F1414" s="34" t="e">
        <f>[2]自有船应收租金!V1356</f>
        <v>#REF!</v>
      </c>
      <c r="G1414" s="20" t="e">
        <f>[2]自有船应收租金!AA1356</f>
        <v>#REF!</v>
      </c>
      <c r="H1414" s="20" t="e">
        <f>IF([2]自有船应收租金!AB1356="","",[2]自有船应收租金!AB1356)</f>
        <v>#REF!</v>
      </c>
      <c r="I1414" s="29" t="e">
        <f>[2]自有船应收租金!Y1356</f>
        <v>#REF!</v>
      </c>
    </row>
    <row r="1415" spans="2:9" s="19" customFormat="1" ht="12" customHeight="1">
      <c r="B1415" s="20" t="e">
        <f>[2]自有船应收租金!B1357</f>
        <v>#REF!</v>
      </c>
      <c r="C1415" s="20" t="e">
        <f>[2]自有船应收租金!C1357</f>
        <v>#REF!</v>
      </c>
      <c r="D1415" s="20" t="e">
        <f>[2]自有船应收租金!F1357</f>
        <v>#REF!</v>
      </c>
      <c r="E1415" s="20" t="e">
        <f>[2]自有船应收租金!I1357</f>
        <v>#REF!</v>
      </c>
      <c r="F1415" s="34" t="e">
        <f>[2]自有船应收租金!V1357</f>
        <v>#REF!</v>
      </c>
      <c r="G1415" s="20" t="e">
        <f>[2]自有船应收租金!AA1357</f>
        <v>#REF!</v>
      </c>
      <c r="H1415" s="20" t="e">
        <f>IF([2]自有船应收租金!AB1357="","",[2]自有船应收租金!AB1357)</f>
        <v>#REF!</v>
      </c>
      <c r="I1415" s="29" t="e">
        <f>[2]自有船应收租金!Y1357</f>
        <v>#REF!</v>
      </c>
    </row>
    <row r="1416" spans="2:9" s="19" customFormat="1" ht="12" customHeight="1">
      <c r="B1416" s="20" t="e">
        <f>[2]自有船应收租金!B1358</f>
        <v>#REF!</v>
      </c>
      <c r="C1416" s="20" t="e">
        <f>[2]自有船应收租金!C1358</f>
        <v>#REF!</v>
      </c>
      <c r="D1416" s="20" t="e">
        <f>[2]自有船应收租金!F1358</f>
        <v>#REF!</v>
      </c>
      <c r="E1416" s="20" t="e">
        <f>[2]自有船应收租金!I1358</f>
        <v>#REF!</v>
      </c>
      <c r="F1416" s="34" t="e">
        <f>[2]自有船应收租金!V1358</f>
        <v>#REF!</v>
      </c>
      <c r="G1416" s="20" t="e">
        <f>[2]自有船应收租金!AA1358</f>
        <v>#REF!</v>
      </c>
      <c r="H1416" s="20" t="e">
        <f>IF([2]自有船应收租金!AB1358="","",[2]自有船应收租金!AB1358)</f>
        <v>#REF!</v>
      </c>
      <c r="I1416" s="29" t="e">
        <f>[2]自有船应收租金!Y1358</f>
        <v>#REF!</v>
      </c>
    </row>
    <row r="1417" spans="2:9" s="19" customFormat="1" ht="12" customHeight="1">
      <c r="B1417" s="20" t="e">
        <f>[2]自有船应收租金!B1359</f>
        <v>#REF!</v>
      </c>
      <c r="C1417" s="20" t="e">
        <f>[2]自有船应收租金!C1359</f>
        <v>#REF!</v>
      </c>
      <c r="D1417" s="20" t="e">
        <f>[2]自有船应收租金!F1359</f>
        <v>#REF!</v>
      </c>
      <c r="E1417" s="20" t="e">
        <f>[2]自有船应收租金!I1359</f>
        <v>#REF!</v>
      </c>
      <c r="F1417" s="34" t="e">
        <f>[2]自有船应收租金!V1359</f>
        <v>#REF!</v>
      </c>
      <c r="G1417" s="20" t="e">
        <f>[2]自有船应收租金!AA1359</f>
        <v>#REF!</v>
      </c>
      <c r="H1417" s="20" t="e">
        <f>IF([2]自有船应收租金!AB1359="","",[2]自有船应收租金!AB1359)</f>
        <v>#REF!</v>
      </c>
      <c r="I1417" s="29" t="e">
        <f>[2]自有船应收租金!Y1359</f>
        <v>#REF!</v>
      </c>
    </row>
    <row r="1418" spans="2:9" s="19" customFormat="1" ht="12" customHeight="1">
      <c r="B1418" s="20" t="e">
        <f>[2]自有船应收租金!B1360</f>
        <v>#REF!</v>
      </c>
      <c r="C1418" s="20" t="e">
        <f>[2]自有船应收租金!C1360</f>
        <v>#REF!</v>
      </c>
      <c r="D1418" s="20" t="e">
        <f>[2]自有船应收租金!F1360</f>
        <v>#REF!</v>
      </c>
      <c r="E1418" s="20" t="e">
        <f>[2]自有船应收租金!I1360</f>
        <v>#REF!</v>
      </c>
      <c r="F1418" s="34" t="e">
        <f>[2]自有船应收租金!V1360</f>
        <v>#REF!</v>
      </c>
      <c r="G1418" s="20" t="e">
        <f>[2]自有船应收租金!AA1360</f>
        <v>#REF!</v>
      </c>
      <c r="H1418" s="20" t="e">
        <f>IF([2]自有船应收租金!AB1360="","",[2]自有船应收租金!AB1360)</f>
        <v>#REF!</v>
      </c>
      <c r="I1418" s="29" t="e">
        <f>[2]自有船应收租金!Y1360</f>
        <v>#REF!</v>
      </c>
    </row>
    <row r="1419" spans="2:9" s="19" customFormat="1" ht="12" customHeight="1">
      <c r="B1419" s="20" t="e">
        <f>[2]自有船应收租金!B1361</f>
        <v>#REF!</v>
      </c>
      <c r="C1419" s="20" t="e">
        <f>[2]自有船应收租金!C1361</f>
        <v>#REF!</v>
      </c>
      <c r="D1419" s="20" t="e">
        <f>[2]自有船应收租金!F1361</f>
        <v>#REF!</v>
      </c>
      <c r="E1419" s="20" t="e">
        <f>[2]自有船应收租金!I1361</f>
        <v>#REF!</v>
      </c>
      <c r="F1419" s="34" t="e">
        <f>[2]自有船应收租金!V1361</f>
        <v>#REF!</v>
      </c>
      <c r="G1419" s="20" t="e">
        <f>[2]自有船应收租金!AA1361</f>
        <v>#REF!</v>
      </c>
      <c r="H1419" s="20" t="e">
        <f>IF([2]自有船应收租金!AB1361="","",[2]自有船应收租金!AB1361)</f>
        <v>#REF!</v>
      </c>
      <c r="I1419" s="29" t="e">
        <f>[2]自有船应收租金!Y1361</f>
        <v>#REF!</v>
      </c>
    </row>
    <row r="1420" spans="2:9" s="19" customFormat="1" ht="12" customHeight="1">
      <c r="B1420" s="20" t="e">
        <f>[2]自有船应收租金!B1362</f>
        <v>#REF!</v>
      </c>
      <c r="C1420" s="20" t="e">
        <f>[2]自有船应收租金!C1362</f>
        <v>#REF!</v>
      </c>
      <c r="D1420" s="20" t="e">
        <f>[2]自有船应收租金!F1362</f>
        <v>#REF!</v>
      </c>
      <c r="E1420" s="20" t="e">
        <f>[2]自有船应收租金!I1362</f>
        <v>#REF!</v>
      </c>
      <c r="F1420" s="34" t="e">
        <f>[2]自有船应收租金!V1362</f>
        <v>#REF!</v>
      </c>
      <c r="G1420" s="20" t="e">
        <f>[2]自有船应收租金!AA1362</f>
        <v>#REF!</v>
      </c>
      <c r="H1420" s="20" t="e">
        <f>IF([2]自有船应收租金!AB1362="","",[2]自有船应收租金!AB1362)</f>
        <v>#REF!</v>
      </c>
      <c r="I1420" s="29" t="e">
        <f>[2]自有船应收租金!Y1362</f>
        <v>#REF!</v>
      </c>
    </row>
    <row r="1421" spans="2:9" s="19" customFormat="1" ht="12" customHeight="1">
      <c r="B1421" s="20" t="e">
        <f>[2]自有船应收租金!B1363</f>
        <v>#REF!</v>
      </c>
      <c r="C1421" s="20" t="e">
        <f>[2]自有船应收租金!C1363</f>
        <v>#REF!</v>
      </c>
      <c r="D1421" s="20" t="e">
        <f>[2]自有船应收租金!F1363</f>
        <v>#REF!</v>
      </c>
      <c r="E1421" s="20" t="e">
        <f>[2]自有船应收租金!I1363</f>
        <v>#REF!</v>
      </c>
      <c r="F1421" s="34" t="e">
        <f>[2]自有船应收租金!V1363</f>
        <v>#REF!</v>
      </c>
      <c r="G1421" s="20" t="e">
        <f>[2]自有船应收租金!AA1363</f>
        <v>#REF!</v>
      </c>
      <c r="H1421" s="20" t="e">
        <f>IF([2]自有船应收租金!AB1363="","",[2]自有船应收租金!AB1363)</f>
        <v>#REF!</v>
      </c>
      <c r="I1421" s="29" t="e">
        <f>[2]自有船应收租金!Y1363</f>
        <v>#REF!</v>
      </c>
    </row>
    <row r="1422" spans="2:9" s="19" customFormat="1" ht="12" customHeight="1">
      <c r="B1422" s="20" t="e">
        <f>[2]自有船应收租金!B1364</f>
        <v>#REF!</v>
      </c>
      <c r="C1422" s="20" t="e">
        <f>[2]自有船应收租金!C1364</f>
        <v>#REF!</v>
      </c>
      <c r="D1422" s="20" t="e">
        <f>[2]自有船应收租金!F1364</f>
        <v>#REF!</v>
      </c>
      <c r="E1422" s="20" t="e">
        <f>[2]自有船应收租金!I1364</f>
        <v>#REF!</v>
      </c>
      <c r="F1422" s="34" t="e">
        <f>[2]自有船应收租金!V1364</f>
        <v>#REF!</v>
      </c>
      <c r="G1422" s="20" t="e">
        <f>[2]自有船应收租金!AA1364</f>
        <v>#REF!</v>
      </c>
      <c r="H1422" s="20" t="e">
        <f>IF([2]自有船应收租金!AB1364="","",[2]自有船应收租金!AB1364)</f>
        <v>#REF!</v>
      </c>
      <c r="I1422" s="29" t="e">
        <f>[2]自有船应收租金!Y1364</f>
        <v>#REF!</v>
      </c>
    </row>
    <row r="1423" spans="2:9" s="19" customFormat="1" ht="12" customHeight="1">
      <c r="B1423" s="20" t="e">
        <f>[2]自有船应收租金!B1365</f>
        <v>#REF!</v>
      </c>
      <c r="C1423" s="20" t="e">
        <f>[2]自有船应收租金!C1365</f>
        <v>#REF!</v>
      </c>
      <c r="D1423" s="20" t="e">
        <f>[2]自有船应收租金!F1365</f>
        <v>#REF!</v>
      </c>
      <c r="E1423" s="20" t="e">
        <f>[2]自有船应收租金!I1365</f>
        <v>#REF!</v>
      </c>
      <c r="F1423" s="34" t="e">
        <f>[2]自有船应收租金!V1365</f>
        <v>#REF!</v>
      </c>
      <c r="G1423" s="20" t="e">
        <f>[2]自有船应收租金!AA1365</f>
        <v>#REF!</v>
      </c>
      <c r="H1423" s="20" t="e">
        <f>IF([2]自有船应收租金!AB1365="","",[2]自有船应收租金!AB1365)</f>
        <v>#REF!</v>
      </c>
      <c r="I1423" s="29" t="e">
        <f>[2]自有船应收租金!Y1365</f>
        <v>#REF!</v>
      </c>
    </row>
    <row r="1424" spans="2:9" s="19" customFormat="1" ht="12" customHeight="1">
      <c r="B1424" s="20" t="e">
        <f>[2]自有船应收租金!B1366</f>
        <v>#REF!</v>
      </c>
      <c r="C1424" s="20" t="e">
        <f>[2]自有船应收租金!C1366</f>
        <v>#REF!</v>
      </c>
      <c r="D1424" s="20" t="e">
        <f>[2]自有船应收租金!F1366</f>
        <v>#REF!</v>
      </c>
      <c r="E1424" s="20" t="e">
        <f>[2]自有船应收租金!I1366</f>
        <v>#REF!</v>
      </c>
      <c r="F1424" s="34" t="e">
        <f>[2]自有船应收租金!V1366</f>
        <v>#REF!</v>
      </c>
      <c r="G1424" s="20" t="e">
        <f>[2]自有船应收租金!AA1366</f>
        <v>#REF!</v>
      </c>
      <c r="H1424" s="20" t="e">
        <f>IF([2]自有船应收租金!AB1366="","",[2]自有船应收租金!AB1366)</f>
        <v>#REF!</v>
      </c>
      <c r="I1424" s="29" t="e">
        <f>[2]自有船应收租金!Y1366</f>
        <v>#REF!</v>
      </c>
    </row>
    <row r="1425" spans="2:9" s="19" customFormat="1" ht="12" customHeight="1">
      <c r="B1425" s="20" t="e">
        <f>[2]自有船应收租金!B1367</f>
        <v>#REF!</v>
      </c>
      <c r="C1425" s="20" t="e">
        <f>[2]自有船应收租金!C1367</f>
        <v>#REF!</v>
      </c>
      <c r="D1425" s="20" t="e">
        <f>[2]自有船应收租金!F1367</f>
        <v>#REF!</v>
      </c>
      <c r="E1425" s="20" t="e">
        <f>[2]自有船应收租金!I1367</f>
        <v>#REF!</v>
      </c>
      <c r="F1425" s="34" t="e">
        <f>[2]自有船应收租金!V1367</f>
        <v>#REF!</v>
      </c>
      <c r="G1425" s="20" t="e">
        <f>[2]自有船应收租金!AA1367</f>
        <v>#REF!</v>
      </c>
      <c r="H1425" s="20" t="e">
        <f>IF([2]自有船应收租金!AB1367="","",[2]自有船应收租金!AB1367)</f>
        <v>#REF!</v>
      </c>
      <c r="I1425" s="29" t="e">
        <f>[2]自有船应收租金!Y1367</f>
        <v>#REF!</v>
      </c>
    </row>
    <row r="1426" spans="2:9" s="19" customFormat="1" ht="12" customHeight="1">
      <c r="B1426" s="20" t="e">
        <f>[2]自有船应收租金!B1368</f>
        <v>#REF!</v>
      </c>
      <c r="C1426" s="20" t="e">
        <f>[2]自有船应收租金!C1368</f>
        <v>#REF!</v>
      </c>
      <c r="D1426" s="20" t="e">
        <f>[2]自有船应收租金!F1368</f>
        <v>#REF!</v>
      </c>
      <c r="E1426" s="20" t="e">
        <f>[2]自有船应收租金!I1368</f>
        <v>#REF!</v>
      </c>
      <c r="F1426" s="34" t="e">
        <f>[2]自有船应收租金!V1368</f>
        <v>#REF!</v>
      </c>
      <c r="G1426" s="20" t="e">
        <f>[2]自有船应收租金!AA1368</f>
        <v>#REF!</v>
      </c>
      <c r="H1426" s="20" t="e">
        <f>IF([2]自有船应收租金!AB1368="","",[2]自有船应收租金!AB1368)</f>
        <v>#REF!</v>
      </c>
      <c r="I1426" s="29" t="e">
        <f>[2]自有船应收租金!Y1368</f>
        <v>#REF!</v>
      </c>
    </row>
    <row r="1427" spans="2:9" s="19" customFormat="1" ht="12" customHeight="1">
      <c r="B1427" s="20" t="e">
        <f>[2]自有船应收租金!B1369</f>
        <v>#REF!</v>
      </c>
      <c r="C1427" s="20" t="e">
        <f>[2]自有船应收租金!C1369</f>
        <v>#REF!</v>
      </c>
      <c r="D1427" s="20" t="e">
        <f>[2]自有船应收租金!F1369</f>
        <v>#REF!</v>
      </c>
      <c r="E1427" s="20" t="e">
        <f>[2]自有船应收租金!I1369</f>
        <v>#REF!</v>
      </c>
      <c r="F1427" s="34" t="e">
        <f>[2]自有船应收租金!V1369</f>
        <v>#REF!</v>
      </c>
      <c r="G1427" s="20" t="e">
        <f>[2]自有船应收租金!AA1369</f>
        <v>#REF!</v>
      </c>
      <c r="H1427" s="20" t="e">
        <f>IF([2]自有船应收租金!AB1369="","",[2]自有船应收租金!AB1369)</f>
        <v>#REF!</v>
      </c>
      <c r="I1427" s="29" t="e">
        <f>[2]自有船应收租金!Y1369</f>
        <v>#REF!</v>
      </c>
    </row>
    <row r="1428" spans="2:9" s="19" customFormat="1" ht="12" customHeight="1">
      <c r="B1428" s="20" t="e">
        <f>[2]自有船应收租金!B1370</f>
        <v>#REF!</v>
      </c>
      <c r="C1428" s="20" t="e">
        <f>[2]自有船应收租金!C1370</f>
        <v>#REF!</v>
      </c>
      <c r="D1428" s="20" t="e">
        <f>[2]自有船应收租金!F1370</f>
        <v>#REF!</v>
      </c>
      <c r="E1428" s="20" t="e">
        <f>[2]自有船应收租金!I1370</f>
        <v>#REF!</v>
      </c>
      <c r="F1428" s="34" t="e">
        <f>[2]自有船应收租金!V1370</f>
        <v>#REF!</v>
      </c>
      <c r="G1428" s="20" t="e">
        <f>[2]自有船应收租金!AA1370</f>
        <v>#REF!</v>
      </c>
      <c r="H1428" s="20" t="e">
        <f>IF([2]自有船应收租金!AB1370="","",[2]自有船应收租金!AB1370)</f>
        <v>#REF!</v>
      </c>
      <c r="I1428" s="29" t="e">
        <f>[2]自有船应收租金!Y1370</f>
        <v>#REF!</v>
      </c>
    </row>
    <row r="1429" spans="2:9" s="19" customFormat="1" ht="12" customHeight="1">
      <c r="B1429" s="20" t="e">
        <f>[2]自有船应收租金!B1371</f>
        <v>#REF!</v>
      </c>
      <c r="C1429" s="20" t="e">
        <f>[2]自有船应收租金!C1371</f>
        <v>#REF!</v>
      </c>
      <c r="D1429" s="20" t="e">
        <f>[2]自有船应收租金!F1371</f>
        <v>#REF!</v>
      </c>
      <c r="E1429" s="20" t="e">
        <f>[2]自有船应收租金!I1371</f>
        <v>#REF!</v>
      </c>
      <c r="F1429" s="34" t="e">
        <f>[2]自有船应收租金!V1371</f>
        <v>#REF!</v>
      </c>
      <c r="G1429" s="20" t="e">
        <f>[2]自有船应收租金!AA1371</f>
        <v>#REF!</v>
      </c>
      <c r="H1429" s="20" t="e">
        <f>IF([2]自有船应收租金!AB1371="","",[2]自有船应收租金!AB1371)</f>
        <v>#REF!</v>
      </c>
      <c r="I1429" s="29" t="e">
        <f>[2]自有船应收租金!Y1371</f>
        <v>#REF!</v>
      </c>
    </row>
    <row r="1430" spans="2:9" s="19" customFormat="1" ht="12" customHeight="1">
      <c r="B1430" s="20" t="e">
        <f>[2]自有船应收租金!B1372</f>
        <v>#REF!</v>
      </c>
      <c r="C1430" s="20" t="e">
        <f>[2]自有船应收租金!C1372</f>
        <v>#REF!</v>
      </c>
      <c r="D1430" s="20" t="e">
        <f>[2]自有船应收租金!F1372</f>
        <v>#REF!</v>
      </c>
      <c r="E1430" s="20" t="e">
        <f>[2]自有船应收租金!I1372</f>
        <v>#REF!</v>
      </c>
      <c r="F1430" s="34" t="e">
        <f>[2]自有船应收租金!V1372</f>
        <v>#REF!</v>
      </c>
      <c r="G1430" s="20" t="e">
        <f>[2]自有船应收租金!AA1372</f>
        <v>#REF!</v>
      </c>
      <c r="H1430" s="20" t="e">
        <f>IF([2]自有船应收租金!AB1372="","",[2]自有船应收租金!AB1372)</f>
        <v>#REF!</v>
      </c>
      <c r="I1430" s="29" t="e">
        <f>[2]自有船应收租金!Y1372</f>
        <v>#REF!</v>
      </c>
    </row>
    <row r="1431" spans="2:9" s="19" customFormat="1" ht="12" customHeight="1">
      <c r="B1431" s="20" t="e">
        <f>[2]自有船应收租金!B1373</f>
        <v>#REF!</v>
      </c>
      <c r="C1431" s="20" t="e">
        <f>[2]自有船应收租金!C1373</f>
        <v>#REF!</v>
      </c>
      <c r="D1431" s="20" t="e">
        <f>[2]自有船应收租金!F1373</f>
        <v>#REF!</v>
      </c>
      <c r="E1431" s="20" t="e">
        <f>[2]自有船应收租金!I1373</f>
        <v>#REF!</v>
      </c>
      <c r="F1431" s="34" t="e">
        <f>[2]自有船应收租金!V1373</f>
        <v>#REF!</v>
      </c>
      <c r="G1431" s="20" t="e">
        <f>[2]自有船应收租金!AA1373</f>
        <v>#REF!</v>
      </c>
      <c r="H1431" s="20" t="e">
        <f>IF([2]自有船应收租金!AB1373="","",[2]自有船应收租金!AB1373)</f>
        <v>#REF!</v>
      </c>
      <c r="I1431" s="29" t="e">
        <f>[2]自有船应收租金!Y1373</f>
        <v>#REF!</v>
      </c>
    </row>
    <row r="1432" spans="2:9" s="19" customFormat="1" ht="12" customHeight="1">
      <c r="B1432" s="20" t="e">
        <f>[2]自有船应收租金!B1374</f>
        <v>#REF!</v>
      </c>
      <c r="C1432" s="20" t="e">
        <f>[2]自有船应收租金!C1374</f>
        <v>#REF!</v>
      </c>
      <c r="D1432" s="20" t="e">
        <f>[2]自有船应收租金!F1374</f>
        <v>#REF!</v>
      </c>
      <c r="E1432" s="20" t="e">
        <f>[2]自有船应收租金!I1374</f>
        <v>#REF!</v>
      </c>
      <c r="F1432" s="34" t="e">
        <f>[2]自有船应收租金!V1374</f>
        <v>#REF!</v>
      </c>
      <c r="G1432" s="20" t="e">
        <f>[2]自有船应收租金!AA1374</f>
        <v>#REF!</v>
      </c>
      <c r="H1432" s="20" t="e">
        <f>IF([2]自有船应收租金!AB1374="","",[2]自有船应收租金!AB1374)</f>
        <v>#REF!</v>
      </c>
      <c r="I1432" s="29" t="e">
        <f>[2]自有船应收租金!Y1374</f>
        <v>#REF!</v>
      </c>
    </row>
    <row r="1433" spans="2:9" s="19" customFormat="1" ht="12" customHeight="1">
      <c r="B1433" s="20" t="e">
        <f>[2]自有船应收租金!B1375</f>
        <v>#REF!</v>
      </c>
      <c r="C1433" s="20" t="e">
        <f>[2]自有船应收租金!C1375</f>
        <v>#REF!</v>
      </c>
      <c r="D1433" s="20" t="e">
        <f>[2]自有船应收租金!F1375</f>
        <v>#REF!</v>
      </c>
      <c r="E1433" s="20" t="e">
        <f>[2]自有船应收租金!I1375</f>
        <v>#REF!</v>
      </c>
      <c r="F1433" s="34" t="e">
        <f>[2]自有船应收租金!V1375</f>
        <v>#REF!</v>
      </c>
      <c r="G1433" s="20" t="e">
        <f>[2]自有船应收租金!AA1375</f>
        <v>#REF!</v>
      </c>
      <c r="H1433" s="20" t="e">
        <f>IF([2]自有船应收租金!AB1375="","",[2]自有船应收租金!AB1375)</f>
        <v>#REF!</v>
      </c>
      <c r="I1433" s="29" t="e">
        <f>[2]自有船应收租金!Y1375</f>
        <v>#REF!</v>
      </c>
    </row>
    <row r="1434" spans="2:9" s="19" customFormat="1" ht="12" customHeight="1">
      <c r="B1434" s="20" t="e">
        <f>[2]自有船应收租金!B1376</f>
        <v>#REF!</v>
      </c>
      <c r="C1434" s="20" t="e">
        <f>[2]自有船应收租金!C1376</f>
        <v>#REF!</v>
      </c>
      <c r="D1434" s="20" t="e">
        <f>[2]自有船应收租金!F1376</f>
        <v>#REF!</v>
      </c>
      <c r="E1434" s="20" t="e">
        <f>[2]自有船应收租金!I1376</f>
        <v>#REF!</v>
      </c>
      <c r="F1434" s="34" t="e">
        <f>[2]自有船应收租金!V1376</f>
        <v>#REF!</v>
      </c>
      <c r="G1434" s="20" t="e">
        <f>[2]自有船应收租金!AA1376</f>
        <v>#REF!</v>
      </c>
      <c r="H1434" s="20" t="e">
        <f>IF([2]自有船应收租金!AB1376="","",[2]自有船应收租金!AB1376)</f>
        <v>#REF!</v>
      </c>
      <c r="I1434" s="29" t="e">
        <f>[2]自有船应收租金!Y1376</f>
        <v>#REF!</v>
      </c>
    </row>
    <row r="1435" spans="2:9" s="19" customFormat="1" ht="12" customHeight="1">
      <c r="B1435" s="20" t="e">
        <f>[2]自有船应收租金!B1377</f>
        <v>#REF!</v>
      </c>
      <c r="C1435" s="20" t="e">
        <f>[2]自有船应收租金!C1377</f>
        <v>#REF!</v>
      </c>
      <c r="D1435" s="20" t="e">
        <f>[2]自有船应收租金!F1377</f>
        <v>#REF!</v>
      </c>
      <c r="E1435" s="20" t="e">
        <f>[2]自有船应收租金!I1377</f>
        <v>#REF!</v>
      </c>
      <c r="F1435" s="34" t="e">
        <f>[2]自有船应收租金!V1377</f>
        <v>#REF!</v>
      </c>
      <c r="G1435" s="20" t="e">
        <f>[2]自有船应收租金!AA1377</f>
        <v>#REF!</v>
      </c>
      <c r="H1435" s="20" t="e">
        <f>IF([2]自有船应收租金!AB1377="","",[2]自有船应收租金!AB1377)</f>
        <v>#REF!</v>
      </c>
      <c r="I1435" s="29" t="e">
        <f>[2]自有船应收租金!Y1377</f>
        <v>#REF!</v>
      </c>
    </row>
    <row r="1436" spans="2:9" s="19" customFormat="1" ht="12" customHeight="1">
      <c r="B1436" s="20" t="e">
        <f>[2]自有船应收租金!B1378</f>
        <v>#REF!</v>
      </c>
      <c r="C1436" s="20" t="e">
        <f>[2]自有船应收租金!C1378</f>
        <v>#REF!</v>
      </c>
      <c r="D1436" s="20" t="e">
        <f>[2]自有船应收租金!F1378</f>
        <v>#REF!</v>
      </c>
      <c r="E1436" s="20" t="e">
        <f>[2]自有船应收租金!I1378</f>
        <v>#REF!</v>
      </c>
      <c r="F1436" s="34" t="e">
        <f>[2]自有船应收租金!V1378</f>
        <v>#REF!</v>
      </c>
      <c r="G1436" s="20" t="e">
        <f>[2]自有船应收租金!AA1378</f>
        <v>#REF!</v>
      </c>
      <c r="H1436" s="20" t="e">
        <f>IF([2]自有船应收租金!AB1378="","",[2]自有船应收租金!AB1378)</f>
        <v>#REF!</v>
      </c>
      <c r="I1436" s="29" t="e">
        <f>[2]自有船应收租金!Y1378</f>
        <v>#REF!</v>
      </c>
    </row>
    <row r="1437" spans="2:9" s="19" customFormat="1" ht="12" customHeight="1">
      <c r="B1437" s="20" t="e">
        <f>[2]自有船应收租金!B1379</f>
        <v>#REF!</v>
      </c>
      <c r="C1437" s="20" t="e">
        <f>[2]自有船应收租金!C1379</f>
        <v>#REF!</v>
      </c>
      <c r="D1437" s="20" t="e">
        <f>[2]自有船应收租金!F1379</f>
        <v>#REF!</v>
      </c>
      <c r="E1437" s="20" t="e">
        <f>[2]自有船应收租金!I1379</f>
        <v>#REF!</v>
      </c>
      <c r="F1437" s="34" t="e">
        <f>[2]自有船应收租金!V1379</f>
        <v>#REF!</v>
      </c>
      <c r="G1437" s="20" t="e">
        <f>[2]自有船应收租金!AA1379</f>
        <v>#REF!</v>
      </c>
      <c r="H1437" s="20" t="e">
        <f>IF([2]自有船应收租金!AB1379="","",[2]自有船应收租金!AB1379)</f>
        <v>#REF!</v>
      </c>
      <c r="I1437" s="29" t="e">
        <f>[2]自有船应收租金!Y1379</f>
        <v>#REF!</v>
      </c>
    </row>
    <row r="1438" spans="2:9" s="19" customFormat="1" ht="12" customHeight="1">
      <c r="B1438" s="20" t="e">
        <f>[2]自有船应收租金!B1380</f>
        <v>#REF!</v>
      </c>
      <c r="C1438" s="20" t="e">
        <f>[2]自有船应收租金!C1380</f>
        <v>#REF!</v>
      </c>
      <c r="D1438" s="20" t="e">
        <f>[2]自有船应收租金!F1380</f>
        <v>#REF!</v>
      </c>
      <c r="E1438" s="20" t="e">
        <f>[2]自有船应收租金!I1380</f>
        <v>#REF!</v>
      </c>
      <c r="F1438" s="34" t="e">
        <f>[2]自有船应收租金!V1380</f>
        <v>#REF!</v>
      </c>
      <c r="G1438" s="20" t="e">
        <f>[2]自有船应收租金!AA1380</f>
        <v>#REF!</v>
      </c>
      <c r="H1438" s="20" t="e">
        <f>IF([2]自有船应收租金!AB1380="","",[2]自有船应收租金!AB1380)</f>
        <v>#REF!</v>
      </c>
      <c r="I1438" s="29" t="e">
        <f>[2]自有船应收租金!Y1380</f>
        <v>#REF!</v>
      </c>
    </row>
    <row r="1439" spans="2:9" s="19" customFormat="1" ht="12" customHeight="1">
      <c r="B1439" s="20" t="e">
        <f>[2]自有船应收租金!B1381</f>
        <v>#REF!</v>
      </c>
      <c r="C1439" s="20" t="e">
        <f>[2]自有船应收租金!C1381</f>
        <v>#REF!</v>
      </c>
      <c r="D1439" s="20" t="e">
        <f>[2]自有船应收租金!F1381</f>
        <v>#REF!</v>
      </c>
      <c r="E1439" s="20" t="e">
        <f>[2]自有船应收租金!I1381</f>
        <v>#REF!</v>
      </c>
      <c r="F1439" s="34" t="e">
        <f>[2]自有船应收租金!V1381</f>
        <v>#REF!</v>
      </c>
      <c r="G1439" s="20" t="e">
        <f>[2]自有船应收租金!AA1381</f>
        <v>#REF!</v>
      </c>
      <c r="H1439" s="20" t="e">
        <f>IF([2]自有船应收租金!AB1381="","",[2]自有船应收租金!AB1381)</f>
        <v>#REF!</v>
      </c>
      <c r="I1439" s="29" t="e">
        <f>[2]自有船应收租金!Y1381</f>
        <v>#REF!</v>
      </c>
    </row>
    <row r="1440" spans="2:9" s="19" customFormat="1" ht="12" customHeight="1">
      <c r="B1440" s="20" t="e">
        <f>[2]自有船应收租金!B1382</f>
        <v>#REF!</v>
      </c>
      <c r="C1440" s="20" t="e">
        <f>[2]自有船应收租金!C1382</f>
        <v>#REF!</v>
      </c>
      <c r="D1440" s="20" t="e">
        <f>[2]自有船应收租金!F1382</f>
        <v>#REF!</v>
      </c>
      <c r="E1440" s="20" t="e">
        <f>[2]自有船应收租金!I1382</f>
        <v>#REF!</v>
      </c>
      <c r="F1440" s="34" t="e">
        <f>[2]自有船应收租金!V1382</f>
        <v>#REF!</v>
      </c>
      <c r="G1440" s="20" t="e">
        <f>[2]自有船应收租金!AA1382</f>
        <v>#REF!</v>
      </c>
      <c r="H1440" s="20" t="e">
        <f>IF([2]自有船应收租金!AB1382="","",[2]自有船应收租金!AB1382)</f>
        <v>#REF!</v>
      </c>
      <c r="I1440" s="29" t="e">
        <f>[2]自有船应收租金!Y1382</f>
        <v>#REF!</v>
      </c>
    </row>
    <row r="1441" spans="2:9" s="19" customFormat="1" ht="12" customHeight="1">
      <c r="B1441" s="20" t="e">
        <f>[2]自有船应收租金!B1383</f>
        <v>#REF!</v>
      </c>
      <c r="C1441" s="20" t="e">
        <f>[2]自有船应收租金!C1383</f>
        <v>#REF!</v>
      </c>
      <c r="D1441" s="20" t="e">
        <f>[2]自有船应收租金!F1383</f>
        <v>#REF!</v>
      </c>
      <c r="E1441" s="20" t="e">
        <f>[2]自有船应收租金!I1383</f>
        <v>#REF!</v>
      </c>
      <c r="F1441" s="34" t="e">
        <f>[2]自有船应收租金!V1383</f>
        <v>#REF!</v>
      </c>
      <c r="G1441" s="20" t="e">
        <f>[2]自有船应收租金!AA1383</f>
        <v>#REF!</v>
      </c>
      <c r="H1441" s="20" t="e">
        <f>IF([2]自有船应收租金!AB1383="","",[2]自有船应收租金!AB1383)</f>
        <v>#REF!</v>
      </c>
      <c r="I1441" s="29" t="e">
        <f>[2]自有船应收租金!Y1383</f>
        <v>#REF!</v>
      </c>
    </row>
    <row r="1442" spans="2:9" s="19" customFormat="1" ht="12" customHeight="1">
      <c r="B1442" s="20" t="e">
        <f>[2]自有船应收租金!B1384</f>
        <v>#REF!</v>
      </c>
      <c r="C1442" s="20" t="e">
        <f>[2]自有船应收租金!C1384</f>
        <v>#REF!</v>
      </c>
      <c r="D1442" s="20" t="e">
        <f>[2]自有船应收租金!F1384</f>
        <v>#REF!</v>
      </c>
      <c r="E1442" s="20" t="e">
        <f>[2]自有船应收租金!I1384</f>
        <v>#REF!</v>
      </c>
      <c r="F1442" s="34" t="e">
        <f>[2]自有船应收租金!V1384</f>
        <v>#REF!</v>
      </c>
      <c r="G1442" s="20" t="e">
        <f>[2]自有船应收租金!AA1384</f>
        <v>#REF!</v>
      </c>
      <c r="H1442" s="20" t="e">
        <f>IF([2]自有船应收租金!AB1384="","",[2]自有船应收租金!AB1384)</f>
        <v>#REF!</v>
      </c>
      <c r="I1442" s="29" t="e">
        <f>[2]自有船应收租金!Y1384</f>
        <v>#REF!</v>
      </c>
    </row>
    <row r="1443" spans="2:9" s="19" customFormat="1" ht="12" customHeight="1">
      <c r="B1443" s="20" t="e">
        <f>[2]自有船应收租金!B1385</f>
        <v>#REF!</v>
      </c>
      <c r="C1443" s="20" t="e">
        <f>[2]自有船应收租金!C1385</f>
        <v>#REF!</v>
      </c>
      <c r="D1443" s="20" t="e">
        <f>[2]自有船应收租金!F1385</f>
        <v>#REF!</v>
      </c>
      <c r="E1443" s="20" t="e">
        <f>[2]自有船应收租金!I1385</f>
        <v>#REF!</v>
      </c>
      <c r="F1443" s="34" t="e">
        <f>[2]自有船应收租金!V1385</f>
        <v>#REF!</v>
      </c>
      <c r="G1443" s="20" t="e">
        <f>[2]自有船应收租金!AA1385</f>
        <v>#REF!</v>
      </c>
      <c r="H1443" s="20" t="e">
        <f>IF([2]自有船应收租金!AB1385="","",[2]自有船应收租金!AB1385)</f>
        <v>#REF!</v>
      </c>
      <c r="I1443" s="29" t="e">
        <f>[2]自有船应收租金!Y1385</f>
        <v>#REF!</v>
      </c>
    </row>
    <row r="1444" spans="2:9" s="19" customFormat="1" ht="12" customHeight="1">
      <c r="B1444" s="20" t="e">
        <f>[2]自有船应收租金!B1386</f>
        <v>#REF!</v>
      </c>
      <c r="C1444" s="20" t="e">
        <f>[2]自有船应收租金!C1386</f>
        <v>#REF!</v>
      </c>
      <c r="D1444" s="20" t="e">
        <f>[2]自有船应收租金!F1386</f>
        <v>#REF!</v>
      </c>
      <c r="E1444" s="20" t="e">
        <f>[2]自有船应收租金!I1386</f>
        <v>#REF!</v>
      </c>
      <c r="F1444" s="34" t="e">
        <f>[2]自有船应收租金!V1386</f>
        <v>#REF!</v>
      </c>
      <c r="G1444" s="20" t="e">
        <f>[2]自有船应收租金!AA1386</f>
        <v>#REF!</v>
      </c>
      <c r="H1444" s="20" t="e">
        <f>IF([2]自有船应收租金!AB1386="","",[2]自有船应收租金!AB1386)</f>
        <v>#REF!</v>
      </c>
      <c r="I1444" s="29" t="e">
        <f>[2]自有船应收租金!Y1386</f>
        <v>#REF!</v>
      </c>
    </row>
    <row r="1445" spans="2:9" s="19" customFormat="1" ht="12" customHeight="1">
      <c r="B1445" s="20" t="e">
        <f>[2]自有船应收租金!B1387</f>
        <v>#REF!</v>
      </c>
      <c r="C1445" s="20" t="e">
        <f>[2]自有船应收租金!C1387</f>
        <v>#REF!</v>
      </c>
      <c r="D1445" s="20" t="e">
        <f>[2]自有船应收租金!F1387</f>
        <v>#REF!</v>
      </c>
      <c r="E1445" s="20" t="e">
        <f>[2]自有船应收租金!I1387</f>
        <v>#REF!</v>
      </c>
      <c r="F1445" s="34" t="e">
        <f>[2]自有船应收租金!V1387</f>
        <v>#REF!</v>
      </c>
      <c r="G1445" s="20" t="e">
        <f>[2]自有船应收租金!AA1387</f>
        <v>#REF!</v>
      </c>
      <c r="H1445" s="20" t="e">
        <f>IF([2]自有船应收租金!AB1387="","",[2]自有船应收租金!AB1387)</f>
        <v>#REF!</v>
      </c>
      <c r="I1445" s="29" t="e">
        <f>[2]自有船应收租金!Y1387</f>
        <v>#REF!</v>
      </c>
    </row>
    <row r="1446" spans="2:9" s="19" customFormat="1" ht="12" customHeight="1">
      <c r="B1446" s="20" t="e">
        <f>[2]自有船应收租金!B1388</f>
        <v>#REF!</v>
      </c>
      <c r="C1446" s="20" t="e">
        <f>[2]自有船应收租金!C1388</f>
        <v>#REF!</v>
      </c>
      <c r="D1446" s="20" t="e">
        <f>[2]自有船应收租金!F1388</f>
        <v>#REF!</v>
      </c>
      <c r="E1446" s="20" t="e">
        <f>[2]自有船应收租金!I1388</f>
        <v>#REF!</v>
      </c>
      <c r="F1446" s="34" t="e">
        <f>[2]自有船应收租金!V1388</f>
        <v>#REF!</v>
      </c>
      <c r="G1446" s="20" t="e">
        <f>[2]自有船应收租金!AA1388</f>
        <v>#REF!</v>
      </c>
      <c r="H1446" s="20" t="e">
        <f>IF([2]自有船应收租金!AB1388="","",[2]自有船应收租金!AB1388)</f>
        <v>#REF!</v>
      </c>
      <c r="I1446" s="29" t="e">
        <f>[2]自有船应收租金!Y1388</f>
        <v>#REF!</v>
      </c>
    </row>
    <row r="1447" spans="2:9" s="19" customFormat="1" ht="12" customHeight="1">
      <c r="B1447" s="20" t="e">
        <f>[2]自有船应收租金!B1389</f>
        <v>#REF!</v>
      </c>
      <c r="C1447" s="20" t="e">
        <f>[2]自有船应收租金!C1389</f>
        <v>#REF!</v>
      </c>
      <c r="D1447" s="20" t="e">
        <f>[2]自有船应收租金!F1389</f>
        <v>#REF!</v>
      </c>
      <c r="E1447" s="20" t="e">
        <f>[2]自有船应收租金!I1389</f>
        <v>#REF!</v>
      </c>
      <c r="F1447" s="34" t="e">
        <f>[2]自有船应收租金!V1389</f>
        <v>#REF!</v>
      </c>
      <c r="G1447" s="20" t="e">
        <f>[2]自有船应收租金!AA1389</f>
        <v>#REF!</v>
      </c>
      <c r="H1447" s="20" t="e">
        <f>IF([2]自有船应收租金!AB1389="","",[2]自有船应收租金!AB1389)</f>
        <v>#REF!</v>
      </c>
      <c r="I1447" s="29" t="e">
        <f>[2]自有船应收租金!Y1389</f>
        <v>#REF!</v>
      </c>
    </row>
    <row r="1448" spans="2:9" s="19" customFormat="1" ht="12" customHeight="1">
      <c r="B1448" s="20" t="e">
        <f>[2]自有船应收租金!B1390</f>
        <v>#REF!</v>
      </c>
      <c r="C1448" s="20" t="e">
        <f>[2]自有船应收租金!C1390</f>
        <v>#REF!</v>
      </c>
      <c r="D1448" s="20" t="e">
        <f>[2]自有船应收租金!F1390</f>
        <v>#REF!</v>
      </c>
      <c r="E1448" s="20" t="e">
        <f>[2]自有船应收租金!I1390</f>
        <v>#REF!</v>
      </c>
      <c r="F1448" s="34" t="e">
        <f>[2]自有船应收租金!V1390</f>
        <v>#REF!</v>
      </c>
      <c r="G1448" s="20" t="e">
        <f>[2]自有船应收租金!AA1390</f>
        <v>#REF!</v>
      </c>
      <c r="H1448" s="20" t="e">
        <f>IF([2]自有船应收租金!AB1390="","",[2]自有船应收租金!AB1390)</f>
        <v>#REF!</v>
      </c>
      <c r="I1448" s="29" t="e">
        <f>[2]自有船应收租金!Y1390</f>
        <v>#REF!</v>
      </c>
    </row>
    <row r="1449" spans="2:9" s="19" customFormat="1" ht="12" customHeight="1">
      <c r="B1449" s="20" t="e">
        <f>[2]自有船应收租金!B1391</f>
        <v>#REF!</v>
      </c>
      <c r="C1449" s="20" t="e">
        <f>[2]自有船应收租金!C1391</f>
        <v>#REF!</v>
      </c>
      <c r="D1449" s="20" t="e">
        <f>[2]自有船应收租金!F1391</f>
        <v>#REF!</v>
      </c>
      <c r="E1449" s="20" t="e">
        <f>[2]自有船应收租金!I1391</f>
        <v>#REF!</v>
      </c>
      <c r="F1449" s="34" t="e">
        <f>[2]自有船应收租金!V1391</f>
        <v>#REF!</v>
      </c>
      <c r="G1449" s="20" t="e">
        <f>[2]自有船应收租金!AA1391</f>
        <v>#REF!</v>
      </c>
      <c r="H1449" s="20" t="e">
        <f>IF([2]自有船应收租金!AB1391="","",[2]自有船应收租金!AB1391)</f>
        <v>#REF!</v>
      </c>
      <c r="I1449" s="29" t="e">
        <f>[2]自有船应收租金!Y1391</f>
        <v>#REF!</v>
      </c>
    </row>
    <row r="1450" spans="2:9" s="19" customFormat="1" ht="12" customHeight="1">
      <c r="B1450" s="20" t="e">
        <f>[2]自有船应收租金!B1392</f>
        <v>#REF!</v>
      </c>
      <c r="C1450" s="20" t="e">
        <f>[2]自有船应收租金!C1392</f>
        <v>#REF!</v>
      </c>
      <c r="D1450" s="20" t="e">
        <f>[2]自有船应收租金!F1392</f>
        <v>#REF!</v>
      </c>
      <c r="E1450" s="20" t="e">
        <f>[2]自有船应收租金!I1392</f>
        <v>#REF!</v>
      </c>
      <c r="F1450" s="34" t="e">
        <f>[2]自有船应收租金!V1392</f>
        <v>#REF!</v>
      </c>
      <c r="G1450" s="20" t="e">
        <f>[2]自有船应收租金!AA1392</f>
        <v>#REF!</v>
      </c>
      <c r="H1450" s="20" t="e">
        <f>IF([2]自有船应收租金!AB1392="","",[2]自有船应收租金!AB1392)</f>
        <v>#REF!</v>
      </c>
      <c r="I1450" s="29" t="e">
        <f>[2]自有船应收租金!Y1392</f>
        <v>#REF!</v>
      </c>
    </row>
    <row r="1451" spans="2:9" s="19" customFormat="1" ht="12" customHeight="1">
      <c r="B1451" s="20" t="e">
        <f>[2]自有船应收租金!B1393</f>
        <v>#REF!</v>
      </c>
      <c r="C1451" s="20" t="e">
        <f>[2]自有船应收租金!C1393</f>
        <v>#REF!</v>
      </c>
      <c r="D1451" s="20" t="e">
        <f>[2]自有船应收租金!F1393</f>
        <v>#REF!</v>
      </c>
      <c r="E1451" s="20" t="e">
        <f>[2]自有船应收租金!I1393</f>
        <v>#REF!</v>
      </c>
      <c r="F1451" s="34" t="e">
        <f>[2]自有船应收租金!V1393</f>
        <v>#REF!</v>
      </c>
      <c r="G1451" s="20" t="e">
        <f>[2]自有船应收租金!AA1393</f>
        <v>#REF!</v>
      </c>
      <c r="H1451" s="20" t="e">
        <f>IF([2]自有船应收租金!AB1393="","",[2]自有船应收租金!AB1393)</f>
        <v>#REF!</v>
      </c>
      <c r="I1451" s="29" t="e">
        <f>[2]自有船应收租金!Y1393</f>
        <v>#REF!</v>
      </c>
    </row>
    <row r="1452" spans="2:9" s="19" customFormat="1" ht="12" customHeight="1">
      <c r="B1452" s="20" t="e">
        <f>[2]自有船应收租金!B1394</f>
        <v>#REF!</v>
      </c>
      <c r="C1452" s="20" t="e">
        <f>[2]自有船应收租金!C1394</f>
        <v>#REF!</v>
      </c>
      <c r="D1452" s="20" t="e">
        <f>[2]自有船应收租金!F1394</f>
        <v>#REF!</v>
      </c>
      <c r="E1452" s="20" t="e">
        <f>[2]自有船应收租金!I1394</f>
        <v>#REF!</v>
      </c>
      <c r="F1452" s="34" t="e">
        <f>[2]自有船应收租金!V1394</f>
        <v>#REF!</v>
      </c>
      <c r="G1452" s="20" t="e">
        <f>[2]自有船应收租金!AA1394</f>
        <v>#REF!</v>
      </c>
      <c r="H1452" s="20" t="e">
        <f>IF([2]自有船应收租金!AB1394="","",[2]自有船应收租金!AB1394)</f>
        <v>#REF!</v>
      </c>
      <c r="I1452" s="29" t="e">
        <f>[2]自有船应收租金!Y1394</f>
        <v>#REF!</v>
      </c>
    </row>
    <row r="1453" spans="2:9" s="19" customFormat="1" ht="12" customHeight="1">
      <c r="B1453" s="20" t="e">
        <f>[2]自有船应收租金!B1395</f>
        <v>#REF!</v>
      </c>
      <c r="C1453" s="20" t="e">
        <f>[2]自有船应收租金!C1395</f>
        <v>#REF!</v>
      </c>
      <c r="D1453" s="20" t="e">
        <f>[2]自有船应收租金!F1395</f>
        <v>#REF!</v>
      </c>
      <c r="E1453" s="20" t="e">
        <f>[2]自有船应收租金!I1395</f>
        <v>#REF!</v>
      </c>
      <c r="F1453" s="34" t="e">
        <f>[2]自有船应收租金!V1395</f>
        <v>#REF!</v>
      </c>
      <c r="G1453" s="20" t="e">
        <f>[2]自有船应收租金!AA1395</f>
        <v>#REF!</v>
      </c>
      <c r="H1453" s="20" t="e">
        <f>IF([2]自有船应收租金!AB1395="","",[2]自有船应收租金!AB1395)</f>
        <v>#REF!</v>
      </c>
      <c r="I1453" s="29" t="e">
        <f>[2]自有船应收租金!Y1395</f>
        <v>#REF!</v>
      </c>
    </row>
    <row r="1454" spans="2:9" s="19" customFormat="1" ht="12" customHeight="1">
      <c r="B1454" s="20" t="e">
        <f>[2]自有船应收租金!B1396</f>
        <v>#REF!</v>
      </c>
      <c r="C1454" s="20" t="e">
        <f>[2]自有船应收租金!C1396</f>
        <v>#REF!</v>
      </c>
      <c r="D1454" s="20" t="e">
        <f>[2]自有船应收租金!F1396</f>
        <v>#REF!</v>
      </c>
      <c r="E1454" s="20" t="e">
        <f>[2]自有船应收租金!I1396</f>
        <v>#REF!</v>
      </c>
      <c r="F1454" s="34" t="e">
        <f>[2]自有船应收租金!V1396</f>
        <v>#REF!</v>
      </c>
      <c r="G1454" s="20" t="e">
        <f>[2]自有船应收租金!AA1396</f>
        <v>#REF!</v>
      </c>
      <c r="H1454" s="20" t="e">
        <f>IF([2]自有船应收租金!AB1396="","",[2]自有船应收租金!AB1396)</f>
        <v>#REF!</v>
      </c>
      <c r="I1454" s="29" t="e">
        <f>[2]自有船应收租金!Y1396</f>
        <v>#REF!</v>
      </c>
    </row>
    <row r="1455" spans="2:9" s="19" customFormat="1" ht="12" customHeight="1">
      <c r="B1455" s="20" t="e">
        <f>[2]自有船应收租金!B1397</f>
        <v>#REF!</v>
      </c>
      <c r="C1455" s="20" t="e">
        <f>[2]自有船应收租金!C1397</f>
        <v>#REF!</v>
      </c>
      <c r="D1455" s="20" t="e">
        <f>[2]自有船应收租金!F1397</f>
        <v>#REF!</v>
      </c>
      <c r="E1455" s="20" t="e">
        <f>[2]自有船应收租金!I1397</f>
        <v>#REF!</v>
      </c>
      <c r="F1455" s="34" t="e">
        <f>[2]自有船应收租金!V1397</f>
        <v>#REF!</v>
      </c>
      <c r="G1455" s="20" t="e">
        <f>[2]自有船应收租金!AA1397</f>
        <v>#REF!</v>
      </c>
      <c r="H1455" s="20" t="e">
        <f>IF([2]自有船应收租金!AB1397="","",[2]自有船应收租金!AB1397)</f>
        <v>#REF!</v>
      </c>
      <c r="I1455" s="29" t="e">
        <f>[2]自有船应收租金!Y1397</f>
        <v>#REF!</v>
      </c>
    </row>
    <row r="1456" spans="2:9" s="19" customFormat="1" ht="12" customHeight="1">
      <c r="B1456" s="20" t="e">
        <f>[2]自有船应收租金!B1398</f>
        <v>#REF!</v>
      </c>
      <c r="C1456" s="20" t="e">
        <f>[2]自有船应收租金!C1398</f>
        <v>#REF!</v>
      </c>
      <c r="D1456" s="20" t="e">
        <f>[2]自有船应收租金!F1398</f>
        <v>#REF!</v>
      </c>
      <c r="E1456" s="20" t="e">
        <f>[2]自有船应收租金!I1398</f>
        <v>#REF!</v>
      </c>
      <c r="F1456" s="34" t="e">
        <f>[2]自有船应收租金!V1398</f>
        <v>#REF!</v>
      </c>
      <c r="G1456" s="20" t="e">
        <f>[2]自有船应收租金!AA1398</f>
        <v>#REF!</v>
      </c>
      <c r="H1456" s="20" t="e">
        <f>IF([2]自有船应收租金!AB1398="","",[2]自有船应收租金!AB1398)</f>
        <v>#REF!</v>
      </c>
      <c r="I1456" s="29" t="e">
        <f>[2]自有船应收租金!Y1398</f>
        <v>#REF!</v>
      </c>
    </row>
    <row r="1457" spans="2:9" s="19" customFormat="1" ht="12" customHeight="1">
      <c r="B1457" s="20" t="e">
        <f>[2]自有船应收租金!B1399</f>
        <v>#REF!</v>
      </c>
      <c r="C1457" s="20" t="e">
        <f>[2]自有船应收租金!C1399</f>
        <v>#REF!</v>
      </c>
      <c r="D1457" s="20" t="e">
        <f>[2]自有船应收租金!F1399</f>
        <v>#REF!</v>
      </c>
      <c r="E1457" s="20" t="e">
        <f>[2]自有船应收租金!I1399</f>
        <v>#REF!</v>
      </c>
      <c r="F1457" s="34" t="e">
        <f>[2]自有船应收租金!V1399</f>
        <v>#REF!</v>
      </c>
      <c r="G1457" s="20" t="e">
        <f>[2]自有船应收租金!AA1399</f>
        <v>#REF!</v>
      </c>
      <c r="H1457" s="20" t="e">
        <f>IF([2]自有船应收租金!AB1399="","",[2]自有船应收租金!AB1399)</f>
        <v>#REF!</v>
      </c>
      <c r="I1457" s="29" t="e">
        <f>[2]自有船应收租金!Y1399</f>
        <v>#REF!</v>
      </c>
    </row>
    <row r="1458" spans="2:9" s="19" customFormat="1" ht="12" customHeight="1">
      <c r="B1458" s="20" t="e">
        <f>[2]自有船应收租金!B1400</f>
        <v>#REF!</v>
      </c>
      <c r="C1458" s="20" t="e">
        <f>[2]自有船应收租金!C1400</f>
        <v>#REF!</v>
      </c>
      <c r="D1458" s="20" t="e">
        <f>[2]自有船应收租金!F1400</f>
        <v>#REF!</v>
      </c>
      <c r="E1458" s="20" t="e">
        <f>[2]自有船应收租金!I1400</f>
        <v>#REF!</v>
      </c>
      <c r="F1458" s="34" t="e">
        <f>[2]自有船应收租金!V1400</f>
        <v>#REF!</v>
      </c>
      <c r="G1458" s="20" t="e">
        <f>[2]自有船应收租金!AA1400</f>
        <v>#REF!</v>
      </c>
      <c r="H1458" s="20" t="e">
        <f>IF([2]自有船应收租金!AB1400="","",[2]自有船应收租金!AB1400)</f>
        <v>#REF!</v>
      </c>
      <c r="I1458" s="29" t="e">
        <f>[2]自有船应收租金!Y1400</f>
        <v>#REF!</v>
      </c>
    </row>
    <row r="1459" spans="2:9" s="19" customFormat="1" ht="12" customHeight="1">
      <c r="B1459" s="20" t="e">
        <f>[2]自有船应收租金!B1401</f>
        <v>#REF!</v>
      </c>
      <c r="C1459" s="20" t="e">
        <f>[2]自有船应收租金!C1401</f>
        <v>#REF!</v>
      </c>
      <c r="D1459" s="20" t="e">
        <f>[2]自有船应收租金!F1401</f>
        <v>#REF!</v>
      </c>
      <c r="E1459" s="20" t="e">
        <f>[2]自有船应收租金!I1401</f>
        <v>#REF!</v>
      </c>
      <c r="F1459" s="34" t="e">
        <f>[2]自有船应收租金!V1401</f>
        <v>#REF!</v>
      </c>
      <c r="G1459" s="20" t="e">
        <f>[2]自有船应收租金!AA1401</f>
        <v>#REF!</v>
      </c>
      <c r="H1459" s="20" t="e">
        <f>IF([2]自有船应收租金!AB1401="","",[2]自有船应收租金!AB1401)</f>
        <v>#REF!</v>
      </c>
      <c r="I1459" s="29" t="e">
        <f>[2]自有船应收租金!Y1401</f>
        <v>#REF!</v>
      </c>
    </row>
    <row r="1460" spans="2:9" s="19" customFormat="1" ht="12" customHeight="1">
      <c r="B1460" s="20" t="e">
        <f>[2]自有船应收租金!B1402</f>
        <v>#REF!</v>
      </c>
      <c r="C1460" s="20" t="e">
        <f>[2]自有船应收租金!C1402</f>
        <v>#REF!</v>
      </c>
      <c r="D1460" s="20" t="e">
        <f>[2]自有船应收租金!F1402</f>
        <v>#REF!</v>
      </c>
      <c r="E1460" s="20" t="e">
        <f>[2]自有船应收租金!I1402</f>
        <v>#REF!</v>
      </c>
      <c r="F1460" s="34" t="e">
        <f>[2]自有船应收租金!V1402</f>
        <v>#REF!</v>
      </c>
      <c r="G1460" s="20" t="e">
        <f>[2]自有船应收租金!AA1402</f>
        <v>#REF!</v>
      </c>
      <c r="H1460" s="20" t="e">
        <f>IF([2]自有船应收租金!AB1402="","",[2]自有船应收租金!AB1402)</f>
        <v>#REF!</v>
      </c>
      <c r="I1460" s="29" t="e">
        <f>[2]自有船应收租金!Y1402</f>
        <v>#REF!</v>
      </c>
    </row>
    <row r="1461" spans="2:9" s="19" customFormat="1" ht="12" customHeight="1">
      <c r="B1461" s="20" t="e">
        <f>[2]自有船应收租金!B1403</f>
        <v>#REF!</v>
      </c>
      <c r="C1461" s="20" t="e">
        <f>[2]自有船应收租金!C1403</f>
        <v>#REF!</v>
      </c>
      <c r="D1461" s="20" t="e">
        <f>[2]自有船应收租金!F1403</f>
        <v>#REF!</v>
      </c>
      <c r="E1461" s="20" t="e">
        <f>[2]自有船应收租金!I1403</f>
        <v>#REF!</v>
      </c>
      <c r="F1461" s="34" t="e">
        <f>[2]自有船应收租金!V1403</f>
        <v>#REF!</v>
      </c>
      <c r="G1461" s="20" t="e">
        <f>[2]自有船应收租金!AA1403</f>
        <v>#REF!</v>
      </c>
      <c r="H1461" s="20" t="e">
        <f>IF([2]自有船应收租金!AB1403="","",[2]自有船应收租金!AB1403)</f>
        <v>#REF!</v>
      </c>
      <c r="I1461" s="29" t="e">
        <f>[2]自有船应收租金!Y1403</f>
        <v>#REF!</v>
      </c>
    </row>
    <row r="1462" spans="2:9" s="19" customFormat="1" ht="12" customHeight="1">
      <c r="B1462" s="20" t="e">
        <f>[2]自有船应收租金!B1404</f>
        <v>#REF!</v>
      </c>
      <c r="C1462" s="20" t="e">
        <f>[2]自有船应收租金!C1404</f>
        <v>#REF!</v>
      </c>
      <c r="D1462" s="20" t="e">
        <f>[2]自有船应收租金!F1404</f>
        <v>#REF!</v>
      </c>
      <c r="E1462" s="20" t="e">
        <f>[2]自有船应收租金!I1404</f>
        <v>#REF!</v>
      </c>
      <c r="F1462" s="34" t="e">
        <f>[2]自有船应收租金!V1404</f>
        <v>#REF!</v>
      </c>
      <c r="G1462" s="20" t="e">
        <f>[2]自有船应收租金!AA1404</f>
        <v>#REF!</v>
      </c>
      <c r="H1462" s="20" t="e">
        <f>IF([2]自有船应收租金!AB1404="","",[2]自有船应收租金!AB1404)</f>
        <v>#REF!</v>
      </c>
      <c r="I1462" s="29" t="e">
        <f>[2]自有船应收租金!Y1404</f>
        <v>#REF!</v>
      </c>
    </row>
    <row r="1463" spans="2:9" s="19" customFormat="1" ht="12" customHeight="1">
      <c r="B1463" s="20" t="e">
        <f>[2]自有船应收租金!B1405</f>
        <v>#REF!</v>
      </c>
      <c r="C1463" s="20" t="e">
        <f>[2]自有船应收租金!C1405</f>
        <v>#REF!</v>
      </c>
      <c r="D1463" s="20" t="e">
        <f>[2]自有船应收租金!F1405</f>
        <v>#REF!</v>
      </c>
      <c r="E1463" s="20" t="e">
        <f>[2]自有船应收租金!I1405</f>
        <v>#REF!</v>
      </c>
      <c r="F1463" s="34" t="e">
        <f>[2]自有船应收租金!V1405</f>
        <v>#REF!</v>
      </c>
      <c r="G1463" s="20" t="e">
        <f>[2]自有船应收租金!AA1405</f>
        <v>#REF!</v>
      </c>
      <c r="H1463" s="20" t="e">
        <f>IF([2]自有船应收租金!AB1405="","",[2]自有船应收租金!AB1405)</f>
        <v>#REF!</v>
      </c>
      <c r="I1463" s="29" t="e">
        <f>[2]自有船应收租金!Y1405</f>
        <v>#REF!</v>
      </c>
    </row>
    <row r="1464" spans="2:9" s="19" customFormat="1" ht="12" customHeight="1">
      <c r="B1464" s="20" t="e">
        <f>[2]自有船应收租金!B1406</f>
        <v>#REF!</v>
      </c>
      <c r="C1464" s="20" t="e">
        <f>[2]自有船应收租金!C1406</f>
        <v>#REF!</v>
      </c>
      <c r="D1464" s="20" t="e">
        <f>[2]自有船应收租金!F1406</f>
        <v>#REF!</v>
      </c>
      <c r="E1464" s="20" t="e">
        <f>[2]自有船应收租金!I1406</f>
        <v>#REF!</v>
      </c>
      <c r="F1464" s="34" t="e">
        <f>[2]自有船应收租金!V1406</f>
        <v>#REF!</v>
      </c>
      <c r="G1464" s="20" t="e">
        <f>[2]自有船应收租金!AA1406</f>
        <v>#REF!</v>
      </c>
      <c r="H1464" s="20" t="e">
        <f>IF([2]自有船应收租金!AB1406="","",[2]自有船应收租金!AB1406)</f>
        <v>#REF!</v>
      </c>
      <c r="I1464" s="29" t="e">
        <f>[2]自有船应收租金!Y1406</f>
        <v>#REF!</v>
      </c>
    </row>
    <row r="1465" spans="2:9" s="19" customFormat="1" ht="12" customHeight="1">
      <c r="B1465" s="20" t="e">
        <f>[2]自有船应收租金!B1407</f>
        <v>#REF!</v>
      </c>
      <c r="C1465" s="20" t="e">
        <f>[2]自有船应收租金!C1407</f>
        <v>#REF!</v>
      </c>
      <c r="D1465" s="20" t="e">
        <f>[2]自有船应收租金!F1407</f>
        <v>#REF!</v>
      </c>
      <c r="E1465" s="20" t="e">
        <f>[2]自有船应收租金!I1407</f>
        <v>#REF!</v>
      </c>
      <c r="F1465" s="34" t="e">
        <f>[2]自有船应收租金!V1407</f>
        <v>#REF!</v>
      </c>
      <c r="G1465" s="20" t="e">
        <f>[2]自有船应收租金!AA1407</f>
        <v>#REF!</v>
      </c>
      <c r="H1465" s="20" t="e">
        <f>IF([2]自有船应收租金!AB1407="","",[2]自有船应收租金!AB1407)</f>
        <v>#REF!</v>
      </c>
      <c r="I1465" s="29" t="e">
        <f>[2]自有船应收租金!Y1407</f>
        <v>#REF!</v>
      </c>
    </row>
    <row r="1466" spans="2:9" s="19" customFormat="1" ht="12" customHeight="1">
      <c r="B1466" s="20" t="e">
        <f>[2]自有船应收租金!B1408</f>
        <v>#REF!</v>
      </c>
      <c r="C1466" s="20" t="e">
        <f>[2]自有船应收租金!C1408</f>
        <v>#REF!</v>
      </c>
      <c r="D1466" s="20" t="e">
        <f>[2]自有船应收租金!F1408</f>
        <v>#REF!</v>
      </c>
      <c r="E1466" s="20" t="e">
        <f>[2]自有船应收租金!I1408</f>
        <v>#REF!</v>
      </c>
      <c r="F1466" s="34" t="e">
        <f>[2]自有船应收租金!V1408</f>
        <v>#REF!</v>
      </c>
      <c r="G1466" s="20" t="e">
        <f>[2]自有船应收租金!AA1408</f>
        <v>#REF!</v>
      </c>
      <c r="H1466" s="20" t="e">
        <f>IF([2]自有船应收租金!AB1408="","",[2]自有船应收租金!AB1408)</f>
        <v>#REF!</v>
      </c>
      <c r="I1466" s="29" t="e">
        <f>[2]自有船应收租金!Y1408</f>
        <v>#REF!</v>
      </c>
    </row>
    <row r="1467" spans="2:9" s="19" customFormat="1" ht="12" customHeight="1">
      <c r="B1467" s="20" t="e">
        <f>[2]自有船应收租金!B1409</f>
        <v>#REF!</v>
      </c>
      <c r="C1467" s="20" t="e">
        <f>[2]自有船应收租金!C1409</f>
        <v>#REF!</v>
      </c>
      <c r="D1467" s="20" t="e">
        <f>[2]自有船应收租金!F1409</f>
        <v>#REF!</v>
      </c>
      <c r="E1467" s="20" t="e">
        <f>[2]自有船应收租金!I1409</f>
        <v>#REF!</v>
      </c>
      <c r="F1467" s="34" t="e">
        <f>[2]自有船应收租金!V1409</f>
        <v>#REF!</v>
      </c>
      <c r="G1467" s="20" t="e">
        <f>[2]自有船应收租金!AA1409</f>
        <v>#REF!</v>
      </c>
      <c r="H1467" s="20" t="e">
        <f>IF([2]自有船应收租金!AB1409="","",[2]自有船应收租金!AB1409)</f>
        <v>#REF!</v>
      </c>
      <c r="I1467" s="29" t="e">
        <f>[2]自有船应收租金!Y1409</f>
        <v>#REF!</v>
      </c>
    </row>
    <row r="1468" spans="2:9" s="19" customFormat="1" ht="12" customHeight="1">
      <c r="B1468" s="20" t="e">
        <f>[2]自有船应收租金!B1410</f>
        <v>#REF!</v>
      </c>
      <c r="C1468" s="20" t="e">
        <f>[2]自有船应收租金!C1410</f>
        <v>#REF!</v>
      </c>
      <c r="D1468" s="20" t="e">
        <f>[2]自有船应收租金!F1410</f>
        <v>#REF!</v>
      </c>
      <c r="E1468" s="20" t="e">
        <f>[2]自有船应收租金!I1410</f>
        <v>#REF!</v>
      </c>
      <c r="F1468" s="34" t="e">
        <f>[2]自有船应收租金!V1410</f>
        <v>#REF!</v>
      </c>
      <c r="G1468" s="20" t="e">
        <f>[2]自有船应收租金!AA1410</f>
        <v>#REF!</v>
      </c>
      <c r="H1468" s="20" t="e">
        <f>IF([2]自有船应收租金!AB1410="","",[2]自有船应收租金!AB1410)</f>
        <v>#REF!</v>
      </c>
      <c r="I1468" s="29" t="e">
        <f>[2]自有船应收租金!Y1410</f>
        <v>#REF!</v>
      </c>
    </row>
    <row r="1469" spans="2:9" s="19" customFormat="1" ht="12" customHeight="1">
      <c r="B1469" s="20" t="e">
        <f>[2]自有船应收租金!B1411</f>
        <v>#REF!</v>
      </c>
      <c r="C1469" s="20" t="e">
        <f>[2]自有船应收租金!C1411</f>
        <v>#REF!</v>
      </c>
      <c r="D1469" s="20" t="e">
        <f>[2]自有船应收租金!F1411</f>
        <v>#REF!</v>
      </c>
      <c r="E1469" s="20" t="e">
        <f>[2]自有船应收租金!I1411</f>
        <v>#REF!</v>
      </c>
      <c r="F1469" s="34" t="e">
        <f>[2]自有船应收租金!V1411</f>
        <v>#REF!</v>
      </c>
      <c r="G1469" s="20" t="e">
        <f>[2]自有船应收租金!AA1411</f>
        <v>#REF!</v>
      </c>
      <c r="H1469" s="20" t="e">
        <f>IF([2]自有船应收租金!AB1411="","",[2]自有船应收租金!AB1411)</f>
        <v>#REF!</v>
      </c>
      <c r="I1469" s="29" t="e">
        <f>[2]自有船应收租金!Y1411</f>
        <v>#REF!</v>
      </c>
    </row>
    <row r="1470" spans="2:9" s="19" customFormat="1" ht="12" customHeight="1">
      <c r="B1470" s="20" t="e">
        <f>[2]自有船应收租金!B1412</f>
        <v>#REF!</v>
      </c>
      <c r="C1470" s="20" t="e">
        <f>[2]自有船应收租金!C1412</f>
        <v>#REF!</v>
      </c>
      <c r="D1470" s="20" t="e">
        <f>[2]自有船应收租金!F1412</f>
        <v>#REF!</v>
      </c>
      <c r="E1470" s="20" t="e">
        <f>[2]自有船应收租金!I1412</f>
        <v>#REF!</v>
      </c>
      <c r="F1470" s="34" t="e">
        <f>[2]自有船应收租金!V1412</f>
        <v>#REF!</v>
      </c>
      <c r="G1470" s="20" t="e">
        <f>[2]自有船应收租金!AA1412</f>
        <v>#REF!</v>
      </c>
      <c r="H1470" s="20" t="e">
        <f>IF([2]自有船应收租金!AB1412="","",[2]自有船应收租金!AB1412)</f>
        <v>#REF!</v>
      </c>
      <c r="I1470" s="29" t="e">
        <f>[2]自有船应收租金!Y1412</f>
        <v>#REF!</v>
      </c>
    </row>
    <row r="1471" spans="2:9" s="19" customFormat="1" ht="12" customHeight="1">
      <c r="B1471" s="20" t="e">
        <f>[2]自有船应收租金!B1413</f>
        <v>#REF!</v>
      </c>
      <c r="C1471" s="20" t="e">
        <f>[2]自有船应收租金!C1413</f>
        <v>#REF!</v>
      </c>
      <c r="D1471" s="20" t="e">
        <f>[2]自有船应收租金!F1413</f>
        <v>#REF!</v>
      </c>
      <c r="E1471" s="20" t="e">
        <f>[2]自有船应收租金!I1413</f>
        <v>#REF!</v>
      </c>
      <c r="F1471" s="34" t="e">
        <f>[2]自有船应收租金!V1413</f>
        <v>#REF!</v>
      </c>
      <c r="G1471" s="20" t="e">
        <f>[2]自有船应收租金!AA1413</f>
        <v>#REF!</v>
      </c>
      <c r="H1471" s="20" t="e">
        <f>IF([2]自有船应收租金!AB1413="","",[2]自有船应收租金!AB1413)</f>
        <v>#REF!</v>
      </c>
      <c r="I1471" s="29" t="e">
        <f>[2]自有船应收租金!Y1413</f>
        <v>#REF!</v>
      </c>
    </row>
    <row r="1472" spans="2:9" s="19" customFormat="1" ht="12" customHeight="1">
      <c r="B1472" s="20" t="e">
        <f>[2]自有船应收租金!B1414</f>
        <v>#REF!</v>
      </c>
      <c r="C1472" s="20" t="e">
        <f>[2]自有船应收租金!C1414</f>
        <v>#REF!</v>
      </c>
      <c r="D1472" s="20" t="e">
        <f>[2]自有船应收租金!F1414</f>
        <v>#REF!</v>
      </c>
      <c r="E1472" s="20" t="e">
        <f>[2]自有船应收租金!I1414</f>
        <v>#REF!</v>
      </c>
      <c r="F1472" s="34" t="e">
        <f>[2]自有船应收租金!V1414</f>
        <v>#REF!</v>
      </c>
      <c r="G1472" s="20" t="e">
        <f>[2]自有船应收租金!AA1414</f>
        <v>#REF!</v>
      </c>
      <c r="H1472" s="20" t="e">
        <f>IF([2]自有船应收租金!AB1414="","",[2]自有船应收租金!AB1414)</f>
        <v>#REF!</v>
      </c>
      <c r="I1472" s="29" t="e">
        <f>[2]自有船应收租金!Y1414</f>
        <v>#REF!</v>
      </c>
    </row>
    <row r="1473" spans="2:9" s="19" customFormat="1" ht="12" customHeight="1">
      <c r="B1473" s="20" t="e">
        <f>[2]自有船应收租金!B1415</f>
        <v>#REF!</v>
      </c>
      <c r="C1473" s="20" t="e">
        <f>[2]自有船应收租金!C1415</f>
        <v>#REF!</v>
      </c>
      <c r="D1473" s="20" t="e">
        <f>[2]自有船应收租金!F1415</f>
        <v>#REF!</v>
      </c>
      <c r="E1473" s="20" t="e">
        <f>[2]自有船应收租金!I1415</f>
        <v>#REF!</v>
      </c>
      <c r="F1473" s="34" t="e">
        <f>[2]自有船应收租金!V1415</f>
        <v>#REF!</v>
      </c>
      <c r="G1473" s="20" t="e">
        <f>[2]自有船应收租金!AA1415</f>
        <v>#REF!</v>
      </c>
      <c r="H1473" s="20" t="e">
        <f>IF([2]自有船应收租金!AB1415="","",[2]自有船应收租金!AB1415)</f>
        <v>#REF!</v>
      </c>
      <c r="I1473" s="29" t="e">
        <f>[2]自有船应收租金!Y1415</f>
        <v>#REF!</v>
      </c>
    </row>
    <row r="1474" spans="2:9" s="19" customFormat="1" ht="12" customHeight="1">
      <c r="B1474" s="20" t="e">
        <f>[2]自有船应收租金!B1416</f>
        <v>#REF!</v>
      </c>
      <c r="C1474" s="20" t="e">
        <f>[2]自有船应收租金!C1416</f>
        <v>#REF!</v>
      </c>
      <c r="D1474" s="20" t="e">
        <f>[2]自有船应收租金!F1416</f>
        <v>#REF!</v>
      </c>
      <c r="E1474" s="20" t="e">
        <f>[2]自有船应收租金!I1416</f>
        <v>#REF!</v>
      </c>
      <c r="F1474" s="34" t="e">
        <f>[2]自有船应收租金!V1416</f>
        <v>#REF!</v>
      </c>
      <c r="G1474" s="20" t="e">
        <f>[2]自有船应收租金!AA1416</f>
        <v>#REF!</v>
      </c>
      <c r="H1474" s="20" t="e">
        <f>IF([2]自有船应收租金!AB1416="","",[2]自有船应收租金!AB1416)</f>
        <v>#REF!</v>
      </c>
      <c r="I1474" s="29" t="e">
        <f>[2]自有船应收租金!Y1416</f>
        <v>#REF!</v>
      </c>
    </row>
    <row r="1475" spans="2:9" s="19" customFormat="1" ht="12" customHeight="1">
      <c r="B1475" s="20" t="e">
        <f>[2]自有船应收租金!B1417</f>
        <v>#REF!</v>
      </c>
      <c r="C1475" s="20" t="e">
        <f>[2]自有船应收租金!C1417</f>
        <v>#REF!</v>
      </c>
      <c r="D1475" s="20" t="e">
        <f>[2]自有船应收租金!F1417</f>
        <v>#REF!</v>
      </c>
      <c r="E1475" s="20" t="e">
        <f>[2]自有船应收租金!I1417</f>
        <v>#REF!</v>
      </c>
      <c r="F1475" s="34" t="e">
        <f>[2]自有船应收租金!V1417</f>
        <v>#REF!</v>
      </c>
      <c r="G1475" s="20" t="e">
        <f>[2]自有船应收租金!AA1417</f>
        <v>#REF!</v>
      </c>
      <c r="H1475" s="20" t="e">
        <f>IF([2]自有船应收租金!AB1417="","",[2]自有船应收租金!AB1417)</f>
        <v>#REF!</v>
      </c>
      <c r="I1475" s="29" t="e">
        <f>[2]自有船应收租金!Y1417</f>
        <v>#REF!</v>
      </c>
    </row>
    <row r="1476" spans="2:9" s="19" customFormat="1" ht="12" customHeight="1">
      <c r="B1476" s="20" t="e">
        <f>[2]自有船应收租金!B1418</f>
        <v>#REF!</v>
      </c>
      <c r="C1476" s="20" t="e">
        <f>[2]自有船应收租金!C1418</f>
        <v>#REF!</v>
      </c>
      <c r="D1476" s="20" t="e">
        <f>[2]自有船应收租金!F1418</f>
        <v>#REF!</v>
      </c>
      <c r="E1476" s="20" t="e">
        <f>[2]自有船应收租金!I1418</f>
        <v>#REF!</v>
      </c>
      <c r="F1476" s="34" t="e">
        <f>[2]自有船应收租金!V1418</f>
        <v>#REF!</v>
      </c>
      <c r="G1476" s="20" t="e">
        <f>[2]自有船应收租金!AA1418</f>
        <v>#REF!</v>
      </c>
      <c r="H1476" s="20" t="e">
        <f>IF([2]自有船应收租金!AB1418="","",[2]自有船应收租金!AB1418)</f>
        <v>#REF!</v>
      </c>
      <c r="I1476" s="29" t="e">
        <f>[2]自有船应收租金!Y1418</f>
        <v>#REF!</v>
      </c>
    </row>
    <row r="1477" spans="2:9" s="19" customFormat="1" ht="12" customHeight="1">
      <c r="B1477" s="20" t="e">
        <f>[2]自有船应收租金!B1419</f>
        <v>#REF!</v>
      </c>
      <c r="C1477" s="20" t="e">
        <f>[2]自有船应收租金!C1419</f>
        <v>#REF!</v>
      </c>
      <c r="D1477" s="20" t="e">
        <f>[2]自有船应收租金!F1419</f>
        <v>#REF!</v>
      </c>
      <c r="E1477" s="20" t="e">
        <f>[2]自有船应收租金!I1419</f>
        <v>#REF!</v>
      </c>
      <c r="F1477" s="34" t="e">
        <f>[2]自有船应收租金!V1419</f>
        <v>#REF!</v>
      </c>
      <c r="G1477" s="20" t="e">
        <f>[2]自有船应收租金!AA1419</f>
        <v>#REF!</v>
      </c>
      <c r="H1477" s="20" t="e">
        <f>IF([2]自有船应收租金!AB1419="","",[2]自有船应收租金!AB1419)</f>
        <v>#REF!</v>
      </c>
      <c r="I1477" s="29" t="e">
        <f>[2]自有船应收租金!Y1419</f>
        <v>#REF!</v>
      </c>
    </row>
    <row r="1478" spans="2:9" s="19" customFormat="1" ht="12" customHeight="1">
      <c r="B1478" s="20" t="e">
        <f>[2]自有船应收租金!B1420</f>
        <v>#REF!</v>
      </c>
      <c r="C1478" s="20" t="e">
        <f>[2]自有船应收租金!C1420</f>
        <v>#REF!</v>
      </c>
      <c r="D1478" s="20" t="e">
        <f>[2]自有船应收租金!F1420</f>
        <v>#REF!</v>
      </c>
      <c r="E1478" s="20" t="e">
        <f>[2]自有船应收租金!I1420</f>
        <v>#REF!</v>
      </c>
      <c r="F1478" s="34" t="e">
        <f>[2]自有船应收租金!V1420</f>
        <v>#REF!</v>
      </c>
      <c r="G1478" s="20" t="e">
        <f>[2]自有船应收租金!AA1420</f>
        <v>#REF!</v>
      </c>
      <c r="H1478" s="20" t="e">
        <f>IF([2]自有船应收租金!AB1420="","",[2]自有船应收租金!AB1420)</f>
        <v>#REF!</v>
      </c>
      <c r="I1478" s="29" t="e">
        <f>[2]自有船应收租金!Y1420</f>
        <v>#REF!</v>
      </c>
    </row>
    <row r="1479" spans="2:9" s="19" customFormat="1" ht="12" customHeight="1">
      <c r="B1479" s="20" t="e">
        <f>[2]自有船应收租金!B1421</f>
        <v>#REF!</v>
      </c>
      <c r="C1479" s="20" t="e">
        <f>[2]自有船应收租金!C1421</f>
        <v>#REF!</v>
      </c>
      <c r="D1479" s="20" t="e">
        <f>[2]自有船应收租金!F1421</f>
        <v>#REF!</v>
      </c>
      <c r="E1479" s="20" t="e">
        <f>[2]自有船应收租金!I1421</f>
        <v>#REF!</v>
      </c>
      <c r="F1479" s="34" t="e">
        <f>[2]自有船应收租金!V1421</f>
        <v>#REF!</v>
      </c>
      <c r="G1479" s="20" t="e">
        <f>[2]自有船应收租金!AA1421</f>
        <v>#REF!</v>
      </c>
      <c r="H1479" s="20" t="e">
        <f>IF([2]自有船应收租金!AB1421="","",[2]自有船应收租金!AB1421)</f>
        <v>#REF!</v>
      </c>
      <c r="I1479" s="29" t="e">
        <f>[2]自有船应收租金!Y1421</f>
        <v>#REF!</v>
      </c>
    </row>
    <row r="1480" spans="2:9" s="19" customFormat="1" ht="12" customHeight="1">
      <c r="B1480" s="20" t="e">
        <f>[2]自有船应收租金!B1422</f>
        <v>#REF!</v>
      </c>
      <c r="C1480" s="20" t="e">
        <f>[2]自有船应收租金!C1422</f>
        <v>#REF!</v>
      </c>
      <c r="D1480" s="20" t="e">
        <f>[2]自有船应收租金!F1422</f>
        <v>#REF!</v>
      </c>
      <c r="E1480" s="20" t="e">
        <f>[2]自有船应收租金!I1422</f>
        <v>#REF!</v>
      </c>
      <c r="F1480" s="34" t="e">
        <f>[2]自有船应收租金!V1422</f>
        <v>#REF!</v>
      </c>
      <c r="G1480" s="20" t="e">
        <f>[2]自有船应收租金!AA1422</f>
        <v>#REF!</v>
      </c>
      <c r="H1480" s="20" t="e">
        <f>IF([2]自有船应收租金!AB1422="","",[2]自有船应收租金!AB1422)</f>
        <v>#REF!</v>
      </c>
      <c r="I1480" s="29" t="e">
        <f>[2]自有船应收租金!Y1422</f>
        <v>#REF!</v>
      </c>
    </row>
    <row r="1481" spans="2:9" s="19" customFormat="1" ht="12" customHeight="1">
      <c r="B1481" s="20" t="e">
        <f>[2]自有船应收租金!B1423</f>
        <v>#REF!</v>
      </c>
      <c r="C1481" s="20" t="e">
        <f>[2]自有船应收租金!C1423</f>
        <v>#REF!</v>
      </c>
      <c r="D1481" s="20" t="e">
        <f>[2]自有船应收租金!F1423</f>
        <v>#REF!</v>
      </c>
      <c r="E1481" s="20" t="e">
        <f>[2]自有船应收租金!I1423</f>
        <v>#REF!</v>
      </c>
      <c r="F1481" s="34" t="e">
        <f>[2]自有船应收租金!V1423</f>
        <v>#REF!</v>
      </c>
      <c r="G1481" s="20" t="e">
        <f>[2]自有船应收租金!AA1423</f>
        <v>#REF!</v>
      </c>
      <c r="H1481" s="20" t="e">
        <f>IF([2]自有船应收租金!AB1423="","",[2]自有船应收租金!AB1423)</f>
        <v>#REF!</v>
      </c>
      <c r="I1481" s="29" t="e">
        <f>[2]自有船应收租金!Y1423</f>
        <v>#REF!</v>
      </c>
    </row>
    <row r="1482" spans="2:9" s="19" customFormat="1" ht="12" customHeight="1">
      <c r="B1482" s="20" t="e">
        <f>[2]自有船应收租金!B1424</f>
        <v>#REF!</v>
      </c>
      <c r="C1482" s="20" t="e">
        <f>[2]自有船应收租金!C1424</f>
        <v>#REF!</v>
      </c>
      <c r="D1482" s="20" t="e">
        <f>[2]自有船应收租金!F1424</f>
        <v>#REF!</v>
      </c>
      <c r="E1482" s="20" t="e">
        <f>[2]自有船应收租金!I1424</f>
        <v>#REF!</v>
      </c>
      <c r="F1482" s="34" t="e">
        <f>[2]自有船应收租金!V1424</f>
        <v>#REF!</v>
      </c>
      <c r="G1482" s="20" t="e">
        <f>[2]自有船应收租金!AA1424</f>
        <v>#REF!</v>
      </c>
      <c r="H1482" s="20" t="e">
        <f>IF([2]自有船应收租金!AB1424="","",[2]自有船应收租金!AB1424)</f>
        <v>#REF!</v>
      </c>
      <c r="I1482" s="29" t="e">
        <f>[2]自有船应收租金!Y1424</f>
        <v>#REF!</v>
      </c>
    </row>
    <row r="1483" spans="2:9" s="19" customFormat="1" ht="12" customHeight="1">
      <c r="B1483" s="20" t="e">
        <f>[2]自有船应收租金!B1425</f>
        <v>#REF!</v>
      </c>
      <c r="C1483" s="20" t="e">
        <f>[2]自有船应收租金!C1425</f>
        <v>#REF!</v>
      </c>
      <c r="D1483" s="20" t="e">
        <f>[2]自有船应收租金!F1425</f>
        <v>#REF!</v>
      </c>
      <c r="E1483" s="20" t="e">
        <f>[2]自有船应收租金!I1425</f>
        <v>#REF!</v>
      </c>
      <c r="F1483" s="34" t="e">
        <f>[2]自有船应收租金!V1425</f>
        <v>#REF!</v>
      </c>
      <c r="G1483" s="20" t="e">
        <f>[2]自有船应收租金!AA1425</f>
        <v>#REF!</v>
      </c>
      <c r="H1483" s="20" t="e">
        <f>IF([2]自有船应收租金!AB1425="","",[2]自有船应收租金!AB1425)</f>
        <v>#REF!</v>
      </c>
      <c r="I1483" s="29" t="e">
        <f>[2]自有船应收租金!Y1425</f>
        <v>#REF!</v>
      </c>
    </row>
    <row r="1484" spans="2:9" s="19" customFormat="1" ht="12" customHeight="1">
      <c r="B1484" s="20" t="e">
        <f>[2]自有船应收租金!B1426</f>
        <v>#REF!</v>
      </c>
      <c r="C1484" s="20" t="e">
        <f>[2]自有船应收租金!C1426</f>
        <v>#REF!</v>
      </c>
      <c r="D1484" s="20" t="e">
        <f>[2]自有船应收租金!F1426</f>
        <v>#REF!</v>
      </c>
      <c r="E1484" s="20" t="e">
        <f>[2]自有船应收租金!I1426</f>
        <v>#REF!</v>
      </c>
      <c r="F1484" s="34" t="e">
        <f>[2]自有船应收租金!V1426</f>
        <v>#REF!</v>
      </c>
      <c r="G1484" s="20" t="e">
        <f>[2]自有船应收租金!AA1426</f>
        <v>#REF!</v>
      </c>
      <c r="H1484" s="20" t="e">
        <f>IF([2]自有船应收租金!AB1426="","",[2]自有船应收租金!AB1426)</f>
        <v>#REF!</v>
      </c>
      <c r="I1484" s="29" t="e">
        <f>[2]自有船应收租金!Y1426</f>
        <v>#REF!</v>
      </c>
    </row>
    <row r="1485" spans="2:9" s="19" customFormat="1" ht="12" customHeight="1">
      <c r="B1485" s="20" t="e">
        <f>[2]自有船应收租金!B1427</f>
        <v>#REF!</v>
      </c>
      <c r="C1485" s="20" t="e">
        <f>[2]自有船应收租金!C1427</f>
        <v>#REF!</v>
      </c>
      <c r="D1485" s="20" t="e">
        <f>[2]自有船应收租金!F1427</f>
        <v>#REF!</v>
      </c>
      <c r="E1485" s="20" t="e">
        <f>[2]自有船应收租金!I1427</f>
        <v>#REF!</v>
      </c>
      <c r="F1485" s="34" t="e">
        <f>[2]自有船应收租金!V1427</f>
        <v>#REF!</v>
      </c>
      <c r="G1485" s="20" t="e">
        <f>[2]自有船应收租金!AA1427</f>
        <v>#REF!</v>
      </c>
      <c r="H1485" s="20" t="e">
        <f>IF([2]自有船应收租金!AB1427="","",[2]自有船应收租金!AB1427)</f>
        <v>#REF!</v>
      </c>
      <c r="I1485" s="29" t="e">
        <f>[2]自有船应收租金!Y1427</f>
        <v>#REF!</v>
      </c>
    </row>
    <row r="1486" spans="2:9" s="19" customFormat="1" ht="12" customHeight="1">
      <c r="B1486" s="20" t="e">
        <f>[2]自有船应收租金!B1428</f>
        <v>#REF!</v>
      </c>
      <c r="C1486" s="20" t="e">
        <f>[2]自有船应收租金!C1428</f>
        <v>#REF!</v>
      </c>
      <c r="D1486" s="20" t="e">
        <f>[2]自有船应收租金!F1428</f>
        <v>#REF!</v>
      </c>
      <c r="E1486" s="20" t="e">
        <f>[2]自有船应收租金!I1428</f>
        <v>#REF!</v>
      </c>
      <c r="F1486" s="34" t="e">
        <f>[2]自有船应收租金!V1428</f>
        <v>#REF!</v>
      </c>
      <c r="G1486" s="20" t="e">
        <f>[2]自有船应收租金!AA1428</f>
        <v>#REF!</v>
      </c>
      <c r="H1486" s="20" t="e">
        <f>IF([2]自有船应收租金!AB1428="","",[2]自有船应收租金!AB1428)</f>
        <v>#REF!</v>
      </c>
      <c r="I1486" s="29" t="e">
        <f>[2]自有船应收租金!Y1428</f>
        <v>#REF!</v>
      </c>
    </row>
    <row r="1487" spans="2:9" s="19" customFormat="1" ht="12" customHeight="1">
      <c r="B1487" s="20" t="e">
        <f>[2]自有船应收租金!B1429</f>
        <v>#REF!</v>
      </c>
      <c r="C1487" s="20" t="e">
        <f>[2]自有船应收租金!C1429</f>
        <v>#REF!</v>
      </c>
      <c r="D1487" s="20" t="e">
        <f>[2]自有船应收租金!F1429</f>
        <v>#REF!</v>
      </c>
      <c r="E1487" s="20" t="e">
        <f>[2]自有船应收租金!I1429</f>
        <v>#REF!</v>
      </c>
      <c r="F1487" s="34" t="e">
        <f>[2]自有船应收租金!V1429</f>
        <v>#REF!</v>
      </c>
      <c r="G1487" s="20" t="e">
        <f>[2]自有船应收租金!AA1429</f>
        <v>#REF!</v>
      </c>
      <c r="H1487" s="20" t="e">
        <f>IF([2]自有船应收租金!AB1429="","",[2]自有船应收租金!AB1429)</f>
        <v>#REF!</v>
      </c>
      <c r="I1487" s="29" t="e">
        <f>[2]自有船应收租金!Y1429</f>
        <v>#REF!</v>
      </c>
    </row>
    <row r="1488" spans="2:9" s="19" customFormat="1" ht="12" customHeight="1">
      <c r="B1488" s="20" t="e">
        <f>[2]自有船应收租金!B1430</f>
        <v>#REF!</v>
      </c>
      <c r="C1488" s="20" t="e">
        <f>[2]自有船应收租金!C1430</f>
        <v>#REF!</v>
      </c>
      <c r="D1488" s="20" t="e">
        <f>[2]自有船应收租金!F1430</f>
        <v>#REF!</v>
      </c>
      <c r="E1488" s="20" t="e">
        <f>[2]自有船应收租金!I1430</f>
        <v>#REF!</v>
      </c>
      <c r="F1488" s="34" t="e">
        <f>[2]自有船应收租金!V1430</f>
        <v>#REF!</v>
      </c>
      <c r="G1488" s="20" t="e">
        <f>[2]自有船应收租金!AA1430</f>
        <v>#REF!</v>
      </c>
      <c r="H1488" s="20" t="e">
        <f>IF([2]自有船应收租金!AB1430="","",[2]自有船应收租金!AB1430)</f>
        <v>#REF!</v>
      </c>
      <c r="I1488" s="29" t="e">
        <f>[2]自有船应收租金!Y1430</f>
        <v>#REF!</v>
      </c>
    </row>
    <row r="1489" spans="2:9" s="19" customFormat="1" ht="12" customHeight="1">
      <c r="B1489" s="20" t="e">
        <f>[2]自有船应收租金!B1431</f>
        <v>#REF!</v>
      </c>
      <c r="C1489" s="20" t="e">
        <f>[2]自有船应收租金!C1431</f>
        <v>#REF!</v>
      </c>
      <c r="D1489" s="20" t="e">
        <f>[2]自有船应收租金!F1431</f>
        <v>#REF!</v>
      </c>
      <c r="E1489" s="20" t="e">
        <f>[2]自有船应收租金!I1431</f>
        <v>#REF!</v>
      </c>
      <c r="F1489" s="34" t="e">
        <f>[2]自有船应收租金!V1431</f>
        <v>#REF!</v>
      </c>
      <c r="G1489" s="20" t="e">
        <f>[2]自有船应收租金!AA1431</f>
        <v>#REF!</v>
      </c>
      <c r="H1489" s="20" t="e">
        <f>IF([2]自有船应收租金!AB1431="","",[2]自有船应收租金!AB1431)</f>
        <v>#REF!</v>
      </c>
      <c r="I1489" s="29" t="e">
        <f>[2]自有船应收租金!Y1431</f>
        <v>#REF!</v>
      </c>
    </row>
    <row r="1490" spans="2:9" s="19" customFormat="1" ht="12" customHeight="1">
      <c r="B1490" s="20" t="e">
        <f>[2]自有船应收租金!B1432</f>
        <v>#REF!</v>
      </c>
      <c r="C1490" s="20" t="e">
        <f>[2]自有船应收租金!C1432</f>
        <v>#REF!</v>
      </c>
      <c r="D1490" s="20" t="e">
        <f>[2]自有船应收租金!F1432</f>
        <v>#REF!</v>
      </c>
      <c r="E1490" s="20" t="e">
        <f>[2]自有船应收租金!I1432</f>
        <v>#REF!</v>
      </c>
      <c r="F1490" s="34" t="e">
        <f>[2]自有船应收租金!V1432</f>
        <v>#REF!</v>
      </c>
      <c r="G1490" s="20" t="e">
        <f>[2]自有船应收租金!AA1432</f>
        <v>#REF!</v>
      </c>
      <c r="H1490" s="20" t="e">
        <f>IF([2]自有船应收租金!AB1432="","",[2]自有船应收租金!AB1432)</f>
        <v>#REF!</v>
      </c>
      <c r="I1490" s="29" t="e">
        <f>[2]自有船应收租金!Y1432</f>
        <v>#REF!</v>
      </c>
    </row>
    <row r="1491" spans="2:9" s="19" customFormat="1" ht="12" customHeight="1">
      <c r="B1491" s="20" t="e">
        <f>[2]自有船应收租金!B1433</f>
        <v>#REF!</v>
      </c>
      <c r="C1491" s="20" t="e">
        <f>[2]自有船应收租金!C1433</f>
        <v>#REF!</v>
      </c>
      <c r="D1491" s="20" t="e">
        <f>[2]自有船应收租金!F1433</f>
        <v>#REF!</v>
      </c>
      <c r="E1491" s="20" t="e">
        <f>[2]自有船应收租金!I1433</f>
        <v>#REF!</v>
      </c>
      <c r="F1491" s="34" t="e">
        <f>[2]自有船应收租金!V1433</f>
        <v>#REF!</v>
      </c>
      <c r="G1491" s="20" t="e">
        <f>[2]自有船应收租金!AA1433</f>
        <v>#REF!</v>
      </c>
      <c r="H1491" s="20" t="e">
        <f>IF([2]自有船应收租金!AB1433="","",[2]自有船应收租金!AB1433)</f>
        <v>#REF!</v>
      </c>
      <c r="I1491" s="29" t="e">
        <f>[2]自有船应收租金!Y1433</f>
        <v>#REF!</v>
      </c>
    </row>
    <row r="1492" spans="2:9" s="19" customFormat="1" ht="12" customHeight="1">
      <c r="B1492" s="20" t="e">
        <f>[2]自有船应收租金!B1434</f>
        <v>#REF!</v>
      </c>
      <c r="C1492" s="20" t="e">
        <f>[2]自有船应收租金!C1434</f>
        <v>#REF!</v>
      </c>
      <c r="D1492" s="20" t="e">
        <f>[2]自有船应收租金!F1434</f>
        <v>#REF!</v>
      </c>
      <c r="E1492" s="20" t="e">
        <f>[2]自有船应收租金!I1434</f>
        <v>#REF!</v>
      </c>
      <c r="F1492" s="34" t="e">
        <f>[2]自有船应收租金!V1434</f>
        <v>#REF!</v>
      </c>
      <c r="G1492" s="20" t="e">
        <f>[2]自有船应收租金!AA1434</f>
        <v>#REF!</v>
      </c>
      <c r="H1492" s="20" t="e">
        <f>IF([2]自有船应收租金!AB1434="","",[2]自有船应收租金!AB1434)</f>
        <v>#REF!</v>
      </c>
      <c r="I1492" s="29" t="e">
        <f>[2]自有船应收租金!Y1434</f>
        <v>#REF!</v>
      </c>
    </row>
    <row r="1493" spans="2:9" s="19" customFormat="1" ht="12" customHeight="1">
      <c r="B1493" s="20" t="e">
        <f>[2]自有船应收租金!B1435</f>
        <v>#REF!</v>
      </c>
      <c r="C1493" s="20" t="e">
        <f>[2]自有船应收租金!C1435</f>
        <v>#REF!</v>
      </c>
      <c r="D1493" s="20" t="e">
        <f>[2]自有船应收租金!F1435</f>
        <v>#REF!</v>
      </c>
      <c r="E1493" s="20" t="e">
        <f>[2]自有船应收租金!I1435</f>
        <v>#REF!</v>
      </c>
      <c r="F1493" s="34" t="e">
        <f>[2]自有船应收租金!V1435</f>
        <v>#REF!</v>
      </c>
      <c r="G1493" s="20" t="e">
        <f>[2]自有船应收租金!AA1435</f>
        <v>#REF!</v>
      </c>
      <c r="H1493" s="20" t="e">
        <f>IF([2]自有船应收租金!AB1435="","",[2]自有船应收租金!AB1435)</f>
        <v>#REF!</v>
      </c>
      <c r="I1493" s="29" t="e">
        <f>[2]自有船应收租金!Y1435</f>
        <v>#REF!</v>
      </c>
    </row>
    <row r="1494" spans="2:9" s="19" customFormat="1" ht="12" customHeight="1">
      <c r="B1494" s="20" t="e">
        <f>[2]自有船应收租金!B1436</f>
        <v>#REF!</v>
      </c>
      <c r="C1494" s="20" t="e">
        <f>[2]自有船应收租金!C1436</f>
        <v>#REF!</v>
      </c>
      <c r="D1494" s="20" t="e">
        <f>[2]自有船应收租金!F1436</f>
        <v>#REF!</v>
      </c>
      <c r="E1494" s="20" t="e">
        <f>[2]自有船应收租金!I1436</f>
        <v>#REF!</v>
      </c>
      <c r="F1494" s="34" t="e">
        <f>[2]自有船应收租金!V1436</f>
        <v>#REF!</v>
      </c>
      <c r="G1494" s="20" t="e">
        <f>[2]自有船应收租金!AA1436</f>
        <v>#REF!</v>
      </c>
      <c r="H1494" s="20" t="e">
        <f>IF([2]自有船应收租金!AB1436="","",[2]自有船应收租金!AB1436)</f>
        <v>#REF!</v>
      </c>
      <c r="I1494" s="29" t="e">
        <f>[2]自有船应收租金!Y1436</f>
        <v>#REF!</v>
      </c>
    </row>
    <row r="1495" spans="2:9" s="19" customFormat="1" ht="12" customHeight="1">
      <c r="B1495" s="20" t="e">
        <f>[2]自有船应收租金!B1437</f>
        <v>#REF!</v>
      </c>
      <c r="C1495" s="20" t="e">
        <f>[2]自有船应收租金!C1437</f>
        <v>#REF!</v>
      </c>
      <c r="D1495" s="20" t="e">
        <f>[2]自有船应收租金!F1437</f>
        <v>#REF!</v>
      </c>
      <c r="E1495" s="20" t="e">
        <f>[2]自有船应收租金!I1437</f>
        <v>#REF!</v>
      </c>
      <c r="F1495" s="34" t="e">
        <f>[2]自有船应收租金!V1437</f>
        <v>#REF!</v>
      </c>
      <c r="G1495" s="20" t="e">
        <f>[2]自有船应收租金!AA1437</f>
        <v>#REF!</v>
      </c>
      <c r="H1495" s="20" t="e">
        <f>IF([2]自有船应收租金!AB1437="","",[2]自有船应收租金!AB1437)</f>
        <v>#REF!</v>
      </c>
      <c r="I1495" s="29" t="e">
        <f>[2]自有船应收租金!Y1437</f>
        <v>#REF!</v>
      </c>
    </row>
    <row r="1496" spans="2:9" s="19" customFormat="1" ht="12" customHeight="1">
      <c r="B1496" s="20" t="e">
        <f>[2]自有船应收租金!B1438</f>
        <v>#REF!</v>
      </c>
      <c r="C1496" s="20" t="e">
        <f>[2]自有船应收租金!C1438</f>
        <v>#REF!</v>
      </c>
      <c r="D1496" s="20" t="e">
        <f>[2]自有船应收租金!F1438</f>
        <v>#REF!</v>
      </c>
      <c r="E1496" s="20" t="e">
        <f>[2]自有船应收租金!I1438</f>
        <v>#REF!</v>
      </c>
      <c r="F1496" s="34" t="e">
        <f>[2]自有船应收租金!V1438</f>
        <v>#REF!</v>
      </c>
      <c r="G1496" s="20" t="e">
        <f>[2]自有船应收租金!AA1438</f>
        <v>#REF!</v>
      </c>
      <c r="H1496" s="20" t="e">
        <f>IF([2]自有船应收租金!AB1438="","",[2]自有船应收租金!AB1438)</f>
        <v>#REF!</v>
      </c>
      <c r="I1496" s="29" t="e">
        <f>[2]自有船应收租金!Y1438</f>
        <v>#REF!</v>
      </c>
    </row>
    <row r="1497" spans="2:9" s="19" customFormat="1" ht="12" customHeight="1">
      <c r="B1497" s="20" t="e">
        <f>[2]自有船应收租金!B1439</f>
        <v>#REF!</v>
      </c>
      <c r="C1497" s="20" t="e">
        <f>[2]自有船应收租金!C1439</f>
        <v>#REF!</v>
      </c>
      <c r="D1497" s="20" t="e">
        <f>[2]自有船应收租金!F1439</f>
        <v>#REF!</v>
      </c>
      <c r="E1497" s="20" t="e">
        <f>[2]自有船应收租金!I1439</f>
        <v>#REF!</v>
      </c>
      <c r="F1497" s="34" t="e">
        <f>[2]自有船应收租金!V1439</f>
        <v>#REF!</v>
      </c>
      <c r="G1497" s="20" t="e">
        <f>[2]自有船应收租金!AA1439</f>
        <v>#REF!</v>
      </c>
      <c r="H1497" s="20" t="e">
        <f>IF([2]自有船应收租金!AB1439="","",[2]自有船应收租金!AB1439)</f>
        <v>#REF!</v>
      </c>
      <c r="I1497" s="29" t="e">
        <f>[2]自有船应收租金!Y1439</f>
        <v>#REF!</v>
      </c>
    </row>
    <row r="1498" spans="2:9" s="19" customFormat="1" ht="12" customHeight="1">
      <c r="B1498" s="20" t="e">
        <f>[2]自有船应收租金!B1440</f>
        <v>#REF!</v>
      </c>
      <c r="C1498" s="20" t="e">
        <f>[2]自有船应收租金!C1440</f>
        <v>#REF!</v>
      </c>
      <c r="D1498" s="20" t="e">
        <f>[2]自有船应收租金!F1440</f>
        <v>#REF!</v>
      </c>
      <c r="E1498" s="20" t="e">
        <f>[2]自有船应收租金!I1440</f>
        <v>#REF!</v>
      </c>
      <c r="F1498" s="34" t="e">
        <f>[2]自有船应收租金!V1440</f>
        <v>#REF!</v>
      </c>
      <c r="G1498" s="20" t="e">
        <f>[2]自有船应收租金!AA1440</f>
        <v>#REF!</v>
      </c>
      <c r="H1498" s="20" t="e">
        <f>IF([2]自有船应收租金!AB1440="","",[2]自有船应收租金!AB1440)</f>
        <v>#REF!</v>
      </c>
      <c r="I1498" s="29" t="e">
        <f>[2]自有船应收租金!Y1440</f>
        <v>#REF!</v>
      </c>
    </row>
    <row r="1499" spans="2:9" s="19" customFormat="1" ht="12" customHeight="1">
      <c r="B1499" s="20" t="e">
        <f>[2]自有船应收租金!B1441</f>
        <v>#REF!</v>
      </c>
      <c r="C1499" s="20" t="e">
        <f>[2]自有船应收租金!C1441</f>
        <v>#REF!</v>
      </c>
      <c r="D1499" s="20" t="e">
        <f>[2]自有船应收租金!F1441</f>
        <v>#REF!</v>
      </c>
      <c r="E1499" s="20" t="e">
        <f>[2]自有船应收租金!I1441</f>
        <v>#REF!</v>
      </c>
      <c r="F1499" s="34" t="e">
        <f>[2]自有船应收租金!V1441</f>
        <v>#REF!</v>
      </c>
      <c r="G1499" s="20" t="e">
        <f>[2]自有船应收租金!AA1441</f>
        <v>#REF!</v>
      </c>
      <c r="H1499" s="20" t="e">
        <f>IF([2]自有船应收租金!AB1441="","",[2]自有船应收租金!AB1441)</f>
        <v>#REF!</v>
      </c>
      <c r="I1499" s="29" t="e">
        <f>[2]自有船应收租金!Y1441</f>
        <v>#REF!</v>
      </c>
    </row>
    <row r="1500" spans="2:9" s="19" customFormat="1" ht="12" customHeight="1">
      <c r="B1500" s="20" t="e">
        <f>[2]自有船应收租金!B1442</f>
        <v>#REF!</v>
      </c>
      <c r="C1500" s="20" t="e">
        <f>[2]自有船应收租金!C1442</f>
        <v>#REF!</v>
      </c>
      <c r="D1500" s="20" t="e">
        <f>[2]自有船应收租金!F1442</f>
        <v>#REF!</v>
      </c>
      <c r="E1500" s="20" t="e">
        <f>[2]自有船应收租金!I1442</f>
        <v>#REF!</v>
      </c>
      <c r="F1500" s="34" t="e">
        <f>[2]自有船应收租金!V1442</f>
        <v>#REF!</v>
      </c>
      <c r="G1500" s="20" t="e">
        <f>[2]自有船应收租金!AA1442</f>
        <v>#REF!</v>
      </c>
      <c r="H1500" s="20" t="e">
        <f>IF([2]自有船应收租金!AB1442="","",[2]自有船应收租金!AB1442)</f>
        <v>#REF!</v>
      </c>
      <c r="I1500" s="29" t="e">
        <f>[2]自有船应收租金!Y1442</f>
        <v>#REF!</v>
      </c>
    </row>
    <row r="1501" spans="2:9" s="19" customFormat="1" ht="12" customHeight="1">
      <c r="B1501" s="20" t="e">
        <f>[2]自有船应收租金!B1443</f>
        <v>#REF!</v>
      </c>
      <c r="C1501" s="20" t="e">
        <f>[2]自有船应收租金!C1443</f>
        <v>#REF!</v>
      </c>
      <c r="D1501" s="20" t="e">
        <f>[2]自有船应收租金!F1443</f>
        <v>#REF!</v>
      </c>
      <c r="E1501" s="20" t="e">
        <f>[2]自有船应收租金!I1443</f>
        <v>#REF!</v>
      </c>
      <c r="F1501" s="34" t="e">
        <f>[2]自有船应收租金!V1443</f>
        <v>#REF!</v>
      </c>
      <c r="G1501" s="20" t="e">
        <f>[2]自有船应收租金!AA1443</f>
        <v>#REF!</v>
      </c>
      <c r="H1501" s="20" t="e">
        <f>IF([2]自有船应收租金!AB1443="","",[2]自有船应收租金!AB1443)</f>
        <v>#REF!</v>
      </c>
      <c r="I1501" s="29" t="e">
        <f>[2]自有船应收租金!Y1443</f>
        <v>#REF!</v>
      </c>
    </row>
    <row r="1502" spans="2:9" s="19" customFormat="1" ht="12" customHeight="1">
      <c r="B1502" s="20" t="e">
        <f>[2]自有船应收租金!B1444</f>
        <v>#REF!</v>
      </c>
      <c r="C1502" s="20" t="e">
        <f>[2]自有船应收租金!C1444</f>
        <v>#REF!</v>
      </c>
      <c r="D1502" s="20" t="e">
        <f>[2]自有船应收租金!F1444</f>
        <v>#REF!</v>
      </c>
      <c r="E1502" s="20" t="e">
        <f>[2]自有船应收租金!I1444</f>
        <v>#REF!</v>
      </c>
      <c r="F1502" s="34" t="e">
        <f>[2]自有船应收租金!V1444</f>
        <v>#REF!</v>
      </c>
      <c r="G1502" s="20" t="e">
        <f>[2]自有船应收租金!AA1444</f>
        <v>#REF!</v>
      </c>
      <c r="H1502" s="20" t="e">
        <f>IF([2]自有船应收租金!AB1444="","",[2]自有船应收租金!AB1444)</f>
        <v>#REF!</v>
      </c>
      <c r="I1502" s="29" t="e">
        <f>[2]自有船应收租金!Y1444</f>
        <v>#REF!</v>
      </c>
    </row>
    <row r="1503" spans="2:9" s="19" customFormat="1" ht="12" customHeight="1">
      <c r="B1503" s="20" t="e">
        <f>[2]自有船应收租金!B1445</f>
        <v>#REF!</v>
      </c>
      <c r="C1503" s="20" t="e">
        <f>[2]自有船应收租金!C1445</f>
        <v>#REF!</v>
      </c>
      <c r="D1503" s="20" t="e">
        <f>[2]自有船应收租金!F1445</f>
        <v>#REF!</v>
      </c>
      <c r="E1503" s="20" t="e">
        <f>[2]自有船应收租金!I1445</f>
        <v>#REF!</v>
      </c>
      <c r="F1503" s="34" t="e">
        <f>[2]自有船应收租金!V1445</f>
        <v>#REF!</v>
      </c>
      <c r="G1503" s="20" t="e">
        <f>[2]自有船应收租金!AA1445</f>
        <v>#REF!</v>
      </c>
      <c r="H1503" s="20" t="e">
        <f>IF([2]自有船应收租金!AB1445="","",[2]自有船应收租金!AB1445)</f>
        <v>#REF!</v>
      </c>
      <c r="I1503" s="29" t="e">
        <f>[2]自有船应收租金!Y1445</f>
        <v>#REF!</v>
      </c>
    </row>
    <row r="1504" spans="2:9" s="19" customFormat="1" ht="12" customHeight="1">
      <c r="B1504" s="20" t="e">
        <f>[2]自有船应收租金!B1446</f>
        <v>#REF!</v>
      </c>
      <c r="C1504" s="20" t="e">
        <f>[2]自有船应收租金!C1446</f>
        <v>#REF!</v>
      </c>
      <c r="D1504" s="20" t="e">
        <f>[2]自有船应收租金!F1446</f>
        <v>#REF!</v>
      </c>
      <c r="E1504" s="20" t="e">
        <f>[2]自有船应收租金!I1446</f>
        <v>#REF!</v>
      </c>
      <c r="F1504" s="34" t="e">
        <f>[2]自有船应收租金!V1446</f>
        <v>#REF!</v>
      </c>
      <c r="G1504" s="20" t="e">
        <f>[2]自有船应收租金!AA1446</f>
        <v>#REF!</v>
      </c>
      <c r="H1504" s="20" t="e">
        <f>IF([2]自有船应收租金!AB1446="","",[2]自有船应收租金!AB1446)</f>
        <v>#REF!</v>
      </c>
      <c r="I1504" s="29" t="e">
        <f>[2]自有船应收租金!Y1446</f>
        <v>#REF!</v>
      </c>
    </row>
    <row r="1505" spans="2:9" s="19" customFormat="1" ht="12" customHeight="1">
      <c r="B1505" s="20" t="e">
        <f>[2]自有船应收租金!B1447</f>
        <v>#REF!</v>
      </c>
      <c r="C1505" s="20" t="e">
        <f>[2]自有船应收租金!C1447</f>
        <v>#REF!</v>
      </c>
      <c r="D1505" s="20" t="e">
        <f>[2]自有船应收租金!F1447</f>
        <v>#REF!</v>
      </c>
      <c r="E1505" s="20" t="e">
        <f>[2]自有船应收租金!I1447</f>
        <v>#REF!</v>
      </c>
      <c r="F1505" s="34" t="e">
        <f>[2]自有船应收租金!V1447</f>
        <v>#REF!</v>
      </c>
      <c r="G1505" s="20" t="e">
        <f>[2]自有船应收租金!AA1447</f>
        <v>#REF!</v>
      </c>
      <c r="H1505" s="20" t="e">
        <f>IF([2]自有船应收租金!AB1447="","",[2]自有船应收租金!AB1447)</f>
        <v>#REF!</v>
      </c>
      <c r="I1505" s="29" t="e">
        <f>[2]自有船应收租金!Y1447</f>
        <v>#REF!</v>
      </c>
    </row>
    <row r="1506" spans="2:9" s="19" customFormat="1" ht="12" customHeight="1">
      <c r="B1506" s="20" t="e">
        <f>[2]自有船应收租金!B1448</f>
        <v>#REF!</v>
      </c>
      <c r="C1506" s="20" t="e">
        <f>[2]自有船应收租金!C1448</f>
        <v>#REF!</v>
      </c>
      <c r="D1506" s="20" t="e">
        <f>[2]自有船应收租金!F1448</f>
        <v>#REF!</v>
      </c>
      <c r="E1506" s="20" t="e">
        <f>[2]自有船应收租金!I1448</f>
        <v>#REF!</v>
      </c>
      <c r="F1506" s="34" t="e">
        <f>[2]自有船应收租金!V1448</f>
        <v>#REF!</v>
      </c>
      <c r="G1506" s="20" t="e">
        <f>[2]自有船应收租金!AA1448</f>
        <v>#REF!</v>
      </c>
      <c r="H1506" s="20" t="e">
        <f>IF([2]自有船应收租金!AB1448="","",[2]自有船应收租金!AB1448)</f>
        <v>#REF!</v>
      </c>
      <c r="I1506" s="29" t="e">
        <f>[2]自有船应收租金!Y1448</f>
        <v>#REF!</v>
      </c>
    </row>
    <row r="1507" spans="2:9" s="19" customFormat="1" ht="12" customHeight="1">
      <c r="B1507" s="20" t="e">
        <f>[2]自有船应收租金!B1449</f>
        <v>#REF!</v>
      </c>
      <c r="C1507" s="20" t="e">
        <f>[2]自有船应收租金!C1449</f>
        <v>#REF!</v>
      </c>
      <c r="D1507" s="20" t="e">
        <f>[2]自有船应收租金!F1449</f>
        <v>#REF!</v>
      </c>
      <c r="E1507" s="20" t="e">
        <f>[2]自有船应收租金!I1449</f>
        <v>#REF!</v>
      </c>
      <c r="F1507" s="34" t="e">
        <f>[2]自有船应收租金!V1449</f>
        <v>#REF!</v>
      </c>
      <c r="G1507" s="20" t="e">
        <f>[2]自有船应收租金!AA1449</f>
        <v>#REF!</v>
      </c>
      <c r="H1507" s="20" t="e">
        <f>IF([2]自有船应收租金!AB1449="","",[2]自有船应收租金!AB1449)</f>
        <v>#REF!</v>
      </c>
      <c r="I1507" s="29" t="e">
        <f>[2]自有船应收租金!Y1449</f>
        <v>#REF!</v>
      </c>
    </row>
    <row r="1508" spans="2:9" s="19" customFormat="1" ht="12" customHeight="1">
      <c r="B1508" s="20" t="e">
        <f>[2]自有船应收租金!B1450</f>
        <v>#REF!</v>
      </c>
      <c r="C1508" s="20" t="e">
        <f>[2]自有船应收租金!C1450</f>
        <v>#REF!</v>
      </c>
      <c r="D1508" s="20" t="e">
        <f>[2]自有船应收租金!F1450</f>
        <v>#REF!</v>
      </c>
      <c r="E1508" s="20" t="e">
        <f>[2]自有船应收租金!I1450</f>
        <v>#REF!</v>
      </c>
      <c r="F1508" s="34" t="e">
        <f>[2]自有船应收租金!V1450</f>
        <v>#REF!</v>
      </c>
      <c r="G1508" s="20" t="e">
        <f>[2]自有船应收租金!AA1450</f>
        <v>#REF!</v>
      </c>
      <c r="H1508" s="20" t="e">
        <f>IF([2]自有船应收租金!AB1450="","",[2]自有船应收租金!AB1450)</f>
        <v>#REF!</v>
      </c>
      <c r="I1508" s="29" t="e">
        <f>[2]自有船应收租金!Y1450</f>
        <v>#REF!</v>
      </c>
    </row>
    <row r="1509" spans="2:9" s="19" customFormat="1" ht="12" customHeight="1">
      <c r="B1509" s="20" t="e">
        <f>[2]自有船应收租金!B1451</f>
        <v>#REF!</v>
      </c>
      <c r="C1509" s="20" t="e">
        <f>[2]自有船应收租金!C1451</f>
        <v>#REF!</v>
      </c>
      <c r="D1509" s="20" t="e">
        <f>[2]自有船应收租金!F1451</f>
        <v>#REF!</v>
      </c>
      <c r="E1509" s="20" t="e">
        <f>[2]自有船应收租金!I1451</f>
        <v>#REF!</v>
      </c>
      <c r="F1509" s="34" t="e">
        <f>[2]自有船应收租金!V1451</f>
        <v>#REF!</v>
      </c>
      <c r="G1509" s="20" t="e">
        <f>[2]自有船应收租金!AA1451</f>
        <v>#REF!</v>
      </c>
      <c r="H1509" s="20" t="e">
        <f>IF([2]自有船应收租金!AB1451="","",[2]自有船应收租金!AB1451)</f>
        <v>#REF!</v>
      </c>
      <c r="I1509" s="29" t="e">
        <f>[2]自有船应收租金!Y1451</f>
        <v>#REF!</v>
      </c>
    </row>
    <row r="1510" spans="2:9" s="19" customFormat="1" ht="12" customHeight="1">
      <c r="B1510" s="20" t="e">
        <f>[2]自有船应收租金!B1452</f>
        <v>#REF!</v>
      </c>
      <c r="C1510" s="20" t="e">
        <f>[2]自有船应收租金!C1452</f>
        <v>#REF!</v>
      </c>
      <c r="D1510" s="20" t="e">
        <f>[2]自有船应收租金!F1452</f>
        <v>#REF!</v>
      </c>
      <c r="E1510" s="20" t="e">
        <f>[2]自有船应收租金!I1452</f>
        <v>#REF!</v>
      </c>
      <c r="F1510" s="34" t="e">
        <f>[2]自有船应收租金!V1452</f>
        <v>#REF!</v>
      </c>
      <c r="G1510" s="20" t="e">
        <f>[2]自有船应收租金!AA1452</f>
        <v>#REF!</v>
      </c>
      <c r="H1510" s="20" t="e">
        <f>IF([2]自有船应收租金!AB1452="","",[2]自有船应收租金!AB1452)</f>
        <v>#REF!</v>
      </c>
      <c r="I1510" s="29" t="e">
        <f>[2]自有船应收租金!Y1452</f>
        <v>#REF!</v>
      </c>
    </row>
    <row r="1511" spans="2:9" s="19" customFormat="1" ht="12" customHeight="1">
      <c r="B1511" s="20" t="e">
        <f>[2]自有船应收租金!B1453</f>
        <v>#REF!</v>
      </c>
      <c r="C1511" s="20" t="e">
        <f>[2]自有船应收租金!C1453</f>
        <v>#REF!</v>
      </c>
      <c r="D1511" s="20" t="e">
        <f>[2]自有船应收租金!F1453</f>
        <v>#REF!</v>
      </c>
      <c r="E1511" s="20" t="e">
        <f>[2]自有船应收租金!I1453</f>
        <v>#REF!</v>
      </c>
      <c r="F1511" s="34" t="e">
        <f>[2]自有船应收租金!V1453</f>
        <v>#REF!</v>
      </c>
      <c r="G1511" s="20" t="e">
        <f>[2]自有船应收租金!AA1453</f>
        <v>#REF!</v>
      </c>
      <c r="H1511" s="20" t="e">
        <f>IF([2]自有船应收租金!AB1453="","",[2]自有船应收租金!AB1453)</f>
        <v>#REF!</v>
      </c>
      <c r="I1511" s="29" t="e">
        <f>[2]自有船应收租金!Y1453</f>
        <v>#REF!</v>
      </c>
    </row>
    <row r="1512" spans="2:9" s="19" customFormat="1" ht="12" customHeight="1">
      <c r="B1512" s="20" t="e">
        <f>[2]自有船应收租金!B1454</f>
        <v>#REF!</v>
      </c>
      <c r="C1512" s="20" t="e">
        <f>[2]自有船应收租金!C1454</f>
        <v>#REF!</v>
      </c>
      <c r="D1512" s="20" t="e">
        <f>[2]自有船应收租金!F1454</f>
        <v>#REF!</v>
      </c>
      <c r="E1512" s="20" t="e">
        <f>[2]自有船应收租金!I1454</f>
        <v>#REF!</v>
      </c>
      <c r="F1512" s="34" t="e">
        <f>[2]自有船应收租金!V1454</f>
        <v>#REF!</v>
      </c>
      <c r="G1512" s="20" t="e">
        <f>[2]自有船应收租金!AA1454</f>
        <v>#REF!</v>
      </c>
      <c r="H1512" s="20" t="e">
        <f>IF([2]自有船应收租金!AB1454="","",[2]自有船应收租金!AB1454)</f>
        <v>#REF!</v>
      </c>
      <c r="I1512" s="29" t="e">
        <f>[2]自有船应收租金!Y1454</f>
        <v>#REF!</v>
      </c>
    </row>
    <row r="1513" spans="2:9" s="19" customFormat="1" ht="12" customHeight="1">
      <c r="B1513" s="20" t="e">
        <f>[2]自有船应收租金!B1455</f>
        <v>#REF!</v>
      </c>
      <c r="C1513" s="20" t="e">
        <f>[2]自有船应收租金!C1455</f>
        <v>#REF!</v>
      </c>
      <c r="D1513" s="20" t="e">
        <f>[2]自有船应收租金!F1455</f>
        <v>#REF!</v>
      </c>
      <c r="E1513" s="20" t="e">
        <f>[2]自有船应收租金!I1455</f>
        <v>#REF!</v>
      </c>
      <c r="F1513" s="34" t="e">
        <f>[2]自有船应收租金!V1455</f>
        <v>#REF!</v>
      </c>
      <c r="G1513" s="20" t="e">
        <f>[2]自有船应收租金!AA1455</f>
        <v>#REF!</v>
      </c>
      <c r="H1513" s="20" t="e">
        <f>IF([2]自有船应收租金!AB1455="","",[2]自有船应收租金!AB1455)</f>
        <v>#REF!</v>
      </c>
      <c r="I1513" s="29" t="e">
        <f>[2]自有船应收租金!Y1455</f>
        <v>#REF!</v>
      </c>
    </row>
    <row r="1514" spans="2:9" s="19" customFormat="1" ht="12" customHeight="1">
      <c r="B1514" s="20" t="e">
        <f>[2]自有船应收租金!B1456</f>
        <v>#REF!</v>
      </c>
      <c r="C1514" s="20" t="e">
        <f>[2]自有船应收租金!C1456</f>
        <v>#REF!</v>
      </c>
      <c r="D1514" s="20" t="e">
        <f>[2]自有船应收租金!F1456</f>
        <v>#REF!</v>
      </c>
      <c r="E1514" s="20" t="e">
        <f>[2]自有船应收租金!I1456</f>
        <v>#REF!</v>
      </c>
      <c r="F1514" s="34" t="e">
        <f>[2]自有船应收租金!V1456</f>
        <v>#REF!</v>
      </c>
      <c r="G1514" s="20" t="e">
        <f>[2]自有船应收租金!AA1456</f>
        <v>#REF!</v>
      </c>
      <c r="H1514" s="20" t="e">
        <f>IF([2]自有船应收租金!AB1456="","",[2]自有船应收租金!AB1456)</f>
        <v>#REF!</v>
      </c>
      <c r="I1514" s="29" t="e">
        <f>[2]自有船应收租金!Y1456</f>
        <v>#REF!</v>
      </c>
    </row>
    <row r="1515" spans="2:9" s="19" customFormat="1" ht="12" customHeight="1">
      <c r="B1515" s="20" t="e">
        <f>[2]自有船应收租金!B1457</f>
        <v>#REF!</v>
      </c>
      <c r="C1515" s="20" t="e">
        <f>[2]自有船应收租金!C1457</f>
        <v>#REF!</v>
      </c>
      <c r="D1515" s="20" t="e">
        <f>[2]自有船应收租金!F1457</f>
        <v>#REF!</v>
      </c>
      <c r="E1515" s="20" t="e">
        <f>[2]自有船应收租金!I1457</f>
        <v>#REF!</v>
      </c>
      <c r="F1515" s="34" t="e">
        <f>[2]自有船应收租金!V1457</f>
        <v>#REF!</v>
      </c>
      <c r="G1515" s="20" t="e">
        <f>[2]自有船应收租金!AA1457</f>
        <v>#REF!</v>
      </c>
      <c r="H1515" s="20" t="e">
        <f>IF([2]自有船应收租金!AB1457="","",[2]自有船应收租金!AB1457)</f>
        <v>#REF!</v>
      </c>
      <c r="I1515" s="29" t="e">
        <f>[2]自有船应收租金!Y1457</f>
        <v>#REF!</v>
      </c>
    </row>
    <row r="1516" spans="2:9" s="19" customFormat="1" ht="12" customHeight="1">
      <c r="B1516" s="20" t="e">
        <f>[2]自有船应收租金!B1458</f>
        <v>#REF!</v>
      </c>
      <c r="C1516" s="20" t="e">
        <f>[2]自有船应收租金!C1458</f>
        <v>#REF!</v>
      </c>
      <c r="D1516" s="20" t="e">
        <f>[2]自有船应收租金!F1458</f>
        <v>#REF!</v>
      </c>
      <c r="E1516" s="20" t="e">
        <f>[2]自有船应收租金!I1458</f>
        <v>#REF!</v>
      </c>
      <c r="F1516" s="34" t="e">
        <f>[2]自有船应收租金!V1458</f>
        <v>#REF!</v>
      </c>
      <c r="G1516" s="20" t="e">
        <f>[2]自有船应收租金!AA1458</f>
        <v>#REF!</v>
      </c>
      <c r="H1516" s="20" t="e">
        <f>IF([2]自有船应收租金!AB1458="","",[2]自有船应收租金!AB1458)</f>
        <v>#REF!</v>
      </c>
      <c r="I1516" s="29" t="e">
        <f>[2]自有船应收租金!Y1458</f>
        <v>#REF!</v>
      </c>
    </row>
    <row r="1517" spans="2:9" s="19" customFormat="1" ht="12" customHeight="1">
      <c r="B1517" s="20" t="e">
        <f>[2]自有船应收租金!B1459</f>
        <v>#REF!</v>
      </c>
      <c r="C1517" s="20" t="e">
        <f>[2]自有船应收租金!C1459</f>
        <v>#REF!</v>
      </c>
      <c r="D1517" s="20" t="e">
        <f>[2]自有船应收租金!F1459</f>
        <v>#REF!</v>
      </c>
      <c r="E1517" s="20" t="e">
        <f>[2]自有船应收租金!I1459</f>
        <v>#REF!</v>
      </c>
      <c r="F1517" s="34" t="e">
        <f>[2]自有船应收租金!V1459</f>
        <v>#REF!</v>
      </c>
      <c r="G1517" s="20" t="e">
        <f>[2]自有船应收租金!AA1459</f>
        <v>#REF!</v>
      </c>
      <c r="H1517" s="20" t="e">
        <f>IF([2]自有船应收租金!AB1459="","",[2]自有船应收租金!AB1459)</f>
        <v>#REF!</v>
      </c>
      <c r="I1517" s="29" t="e">
        <f>[2]自有船应收租金!Y1459</f>
        <v>#REF!</v>
      </c>
    </row>
    <row r="1518" spans="2:9" s="19" customFormat="1" ht="12" customHeight="1">
      <c r="B1518" s="20" t="e">
        <f>[2]自有船应收租金!B1460</f>
        <v>#REF!</v>
      </c>
      <c r="C1518" s="20" t="e">
        <f>[2]自有船应收租金!C1460</f>
        <v>#REF!</v>
      </c>
      <c r="D1518" s="20" t="e">
        <f>[2]自有船应收租金!F1460</f>
        <v>#REF!</v>
      </c>
      <c r="E1518" s="20" t="e">
        <f>[2]自有船应收租金!I1460</f>
        <v>#REF!</v>
      </c>
      <c r="F1518" s="34" t="e">
        <f>[2]自有船应收租金!V1460</f>
        <v>#REF!</v>
      </c>
      <c r="G1518" s="20" t="e">
        <f>[2]自有船应收租金!AA1460</f>
        <v>#REF!</v>
      </c>
      <c r="H1518" s="20" t="e">
        <f>IF([2]自有船应收租金!AB1460="","",[2]自有船应收租金!AB1460)</f>
        <v>#REF!</v>
      </c>
      <c r="I1518" s="29" t="e">
        <f>[2]自有船应收租金!Y1460</f>
        <v>#REF!</v>
      </c>
    </row>
    <row r="1519" spans="2:9" s="19" customFormat="1" ht="12" customHeight="1">
      <c r="B1519" s="20" t="e">
        <f>[2]自有船应收租金!B1461</f>
        <v>#REF!</v>
      </c>
      <c r="C1519" s="20" t="e">
        <f>[2]自有船应收租金!C1461</f>
        <v>#REF!</v>
      </c>
      <c r="D1519" s="20" t="e">
        <f>[2]自有船应收租金!F1461</f>
        <v>#REF!</v>
      </c>
      <c r="E1519" s="20" t="e">
        <f>[2]自有船应收租金!I1461</f>
        <v>#REF!</v>
      </c>
      <c r="F1519" s="34" t="e">
        <f>[2]自有船应收租金!V1461</f>
        <v>#REF!</v>
      </c>
      <c r="G1519" s="20" t="e">
        <f>[2]自有船应收租金!AA1461</f>
        <v>#REF!</v>
      </c>
      <c r="H1519" s="20" t="e">
        <f>IF([2]自有船应收租金!AB1461="","",[2]自有船应收租金!AB1461)</f>
        <v>#REF!</v>
      </c>
      <c r="I1519" s="29" t="e">
        <f>[2]自有船应收租金!Y1461</f>
        <v>#REF!</v>
      </c>
    </row>
    <row r="1520" spans="2:9" s="19" customFormat="1" ht="12" customHeight="1">
      <c r="B1520" s="20" t="e">
        <f>[2]自有船应收租金!B1462</f>
        <v>#REF!</v>
      </c>
      <c r="C1520" s="20" t="e">
        <f>[2]自有船应收租金!C1462</f>
        <v>#REF!</v>
      </c>
      <c r="D1520" s="20" t="e">
        <f>[2]自有船应收租金!F1462</f>
        <v>#REF!</v>
      </c>
      <c r="E1520" s="20" t="e">
        <f>[2]自有船应收租金!I1462</f>
        <v>#REF!</v>
      </c>
      <c r="F1520" s="34" t="e">
        <f>[2]自有船应收租金!V1462</f>
        <v>#REF!</v>
      </c>
      <c r="G1520" s="20" t="e">
        <f>[2]自有船应收租金!AA1462</f>
        <v>#REF!</v>
      </c>
      <c r="H1520" s="20" t="e">
        <f>IF([2]自有船应收租金!AB1462="","",[2]自有船应收租金!AB1462)</f>
        <v>#REF!</v>
      </c>
      <c r="I1520" s="29" t="e">
        <f>[2]自有船应收租金!Y1462</f>
        <v>#REF!</v>
      </c>
    </row>
    <row r="1521" spans="2:9" s="19" customFormat="1" ht="12" customHeight="1">
      <c r="B1521" s="20" t="e">
        <f>[2]自有船应收租金!B1463</f>
        <v>#REF!</v>
      </c>
      <c r="C1521" s="20" t="e">
        <f>[2]自有船应收租金!C1463</f>
        <v>#REF!</v>
      </c>
      <c r="D1521" s="20" t="e">
        <f>[2]自有船应收租金!F1463</f>
        <v>#REF!</v>
      </c>
      <c r="E1521" s="20" t="e">
        <f>[2]自有船应收租金!I1463</f>
        <v>#REF!</v>
      </c>
      <c r="F1521" s="34" t="e">
        <f>[2]自有船应收租金!V1463</f>
        <v>#REF!</v>
      </c>
      <c r="G1521" s="20" t="e">
        <f>[2]自有船应收租金!AA1463</f>
        <v>#REF!</v>
      </c>
      <c r="H1521" s="20" t="e">
        <f>IF([2]自有船应收租金!AB1463="","",[2]自有船应收租金!AB1463)</f>
        <v>#REF!</v>
      </c>
      <c r="I1521" s="29" t="e">
        <f>[2]自有船应收租金!Y1463</f>
        <v>#REF!</v>
      </c>
    </row>
    <row r="1522" spans="2:9" s="19" customFormat="1" ht="12" customHeight="1">
      <c r="B1522" s="20" t="e">
        <f>[2]自有船应收租金!B1464</f>
        <v>#REF!</v>
      </c>
      <c r="C1522" s="20" t="e">
        <f>[2]自有船应收租金!C1464</f>
        <v>#REF!</v>
      </c>
      <c r="D1522" s="20" t="e">
        <f>[2]自有船应收租金!F1464</f>
        <v>#REF!</v>
      </c>
      <c r="E1522" s="20" t="e">
        <f>[2]自有船应收租金!I1464</f>
        <v>#REF!</v>
      </c>
      <c r="F1522" s="34" t="e">
        <f>[2]自有船应收租金!V1464</f>
        <v>#REF!</v>
      </c>
      <c r="G1522" s="20" t="e">
        <f>[2]自有船应收租金!AA1464</f>
        <v>#REF!</v>
      </c>
      <c r="H1522" s="20" t="e">
        <f>IF([2]自有船应收租金!AB1464="","",[2]自有船应收租金!AB1464)</f>
        <v>#REF!</v>
      </c>
      <c r="I1522" s="29" t="e">
        <f>[2]自有船应收租金!Y1464</f>
        <v>#REF!</v>
      </c>
    </row>
    <row r="1523" spans="2:9" s="19" customFormat="1" ht="12" customHeight="1">
      <c r="B1523" s="20" t="e">
        <f>[2]自有船应收租金!B1465</f>
        <v>#REF!</v>
      </c>
      <c r="C1523" s="20" t="e">
        <f>[2]自有船应收租金!C1465</f>
        <v>#REF!</v>
      </c>
      <c r="D1523" s="20" t="e">
        <f>[2]自有船应收租金!F1465</f>
        <v>#REF!</v>
      </c>
      <c r="E1523" s="20" t="e">
        <f>[2]自有船应收租金!I1465</f>
        <v>#REF!</v>
      </c>
      <c r="F1523" s="34" t="e">
        <f>[2]自有船应收租金!V1465</f>
        <v>#REF!</v>
      </c>
      <c r="G1523" s="20" t="e">
        <f>[2]自有船应收租金!AA1465</f>
        <v>#REF!</v>
      </c>
      <c r="H1523" s="20" t="e">
        <f>IF([2]自有船应收租金!AB1465="","",[2]自有船应收租金!AB1465)</f>
        <v>#REF!</v>
      </c>
      <c r="I1523" s="29" t="e">
        <f>[2]自有船应收租金!Y1465</f>
        <v>#REF!</v>
      </c>
    </row>
    <row r="1524" spans="2:9" s="19" customFormat="1" ht="12" customHeight="1">
      <c r="B1524" s="20" t="e">
        <f>[2]自有船应收租金!B1466</f>
        <v>#REF!</v>
      </c>
      <c r="C1524" s="20" t="e">
        <f>[2]自有船应收租金!C1466</f>
        <v>#REF!</v>
      </c>
      <c r="D1524" s="20" t="e">
        <f>[2]自有船应收租金!F1466</f>
        <v>#REF!</v>
      </c>
      <c r="E1524" s="20" t="e">
        <f>[2]自有船应收租金!I1466</f>
        <v>#REF!</v>
      </c>
      <c r="F1524" s="34" t="e">
        <f>[2]自有船应收租金!V1466</f>
        <v>#REF!</v>
      </c>
      <c r="G1524" s="20" t="e">
        <f>[2]自有船应收租金!AA1466</f>
        <v>#REF!</v>
      </c>
      <c r="H1524" s="20" t="e">
        <f>IF([2]自有船应收租金!AB1466="","",[2]自有船应收租金!AB1466)</f>
        <v>#REF!</v>
      </c>
      <c r="I1524" s="29" t="e">
        <f>[2]自有船应收租金!Y1466</f>
        <v>#REF!</v>
      </c>
    </row>
    <row r="1525" spans="2:9" s="19" customFormat="1" ht="12" customHeight="1">
      <c r="B1525" s="20" t="e">
        <f>[2]自有船应收租金!B1467</f>
        <v>#REF!</v>
      </c>
      <c r="C1525" s="20" t="e">
        <f>[2]自有船应收租金!C1467</f>
        <v>#REF!</v>
      </c>
      <c r="D1525" s="20" t="e">
        <f>[2]自有船应收租金!F1467</f>
        <v>#REF!</v>
      </c>
      <c r="E1525" s="20" t="e">
        <f>[2]自有船应收租金!I1467</f>
        <v>#REF!</v>
      </c>
      <c r="F1525" s="34" t="e">
        <f>[2]自有船应收租金!V1467</f>
        <v>#REF!</v>
      </c>
      <c r="G1525" s="20" t="e">
        <f>[2]自有船应收租金!AA1467</f>
        <v>#REF!</v>
      </c>
      <c r="H1525" s="20" t="e">
        <f>IF([2]自有船应收租金!AB1467="","",[2]自有船应收租金!AB1467)</f>
        <v>#REF!</v>
      </c>
      <c r="I1525" s="29" t="e">
        <f>[2]自有船应收租金!Y1467</f>
        <v>#REF!</v>
      </c>
    </row>
    <row r="1526" spans="2:9" s="19" customFormat="1" ht="12" customHeight="1">
      <c r="B1526" s="20" t="e">
        <f>[2]自有船应收租金!B1468</f>
        <v>#REF!</v>
      </c>
      <c r="C1526" s="20" t="e">
        <f>[2]自有船应收租金!C1468</f>
        <v>#REF!</v>
      </c>
      <c r="D1526" s="20" t="e">
        <f>[2]自有船应收租金!F1468</f>
        <v>#REF!</v>
      </c>
      <c r="E1526" s="20" t="e">
        <f>[2]自有船应收租金!I1468</f>
        <v>#REF!</v>
      </c>
      <c r="F1526" s="34" t="e">
        <f>[2]自有船应收租金!V1468</f>
        <v>#REF!</v>
      </c>
      <c r="G1526" s="20" t="e">
        <f>[2]自有船应收租金!AA1468</f>
        <v>#REF!</v>
      </c>
      <c r="H1526" s="20" t="e">
        <f>IF([2]自有船应收租金!AB1468="","",[2]自有船应收租金!AB1468)</f>
        <v>#REF!</v>
      </c>
      <c r="I1526" s="29" t="e">
        <f>[2]自有船应收租金!Y1468</f>
        <v>#REF!</v>
      </c>
    </row>
    <row r="1527" spans="2:9" s="19" customFormat="1" ht="12" customHeight="1">
      <c r="B1527" s="20" t="e">
        <f>[2]自有船应收租金!B1469</f>
        <v>#REF!</v>
      </c>
      <c r="C1527" s="20" t="e">
        <f>[2]自有船应收租金!C1469</f>
        <v>#REF!</v>
      </c>
      <c r="D1527" s="20" t="e">
        <f>[2]自有船应收租金!F1469</f>
        <v>#REF!</v>
      </c>
      <c r="E1527" s="20" t="e">
        <f>[2]自有船应收租金!I1469</f>
        <v>#REF!</v>
      </c>
      <c r="F1527" s="34" t="e">
        <f>[2]自有船应收租金!V1469</f>
        <v>#REF!</v>
      </c>
      <c r="G1527" s="20" t="e">
        <f>[2]自有船应收租金!AA1469</f>
        <v>#REF!</v>
      </c>
      <c r="H1527" s="20" t="e">
        <f>IF([2]自有船应收租金!AB1469="","",[2]自有船应收租金!AB1469)</f>
        <v>#REF!</v>
      </c>
      <c r="I1527" s="29" t="e">
        <f>[2]自有船应收租金!Y1469</f>
        <v>#REF!</v>
      </c>
    </row>
    <row r="1528" spans="2:9" s="19" customFormat="1" ht="12" customHeight="1">
      <c r="B1528" s="20" t="e">
        <f>[2]自有船应收租金!B1470</f>
        <v>#REF!</v>
      </c>
      <c r="C1528" s="20" t="e">
        <f>[2]自有船应收租金!C1470</f>
        <v>#REF!</v>
      </c>
      <c r="D1528" s="20" t="e">
        <f>[2]自有船应收租金!F1470</f>
        <v>#REF!</v>
      </c>
      <c r="E1528" s="20" t="e">
        <f>[2]自有船应收租金!I1470</f>
        <v>#REF!</v>
      </c>
      <c r="F1528" s="34" t="e">
        <f>[2]自有船应收租金!V1470</f>
        <v>#REF!</v>
      </c>
      <c r="G1528" s="20" t="e">
        <f>[2]自有船应收租金!AA1470</f>
        <v>#REF!</v>
      </c>
      <c r="H1528" s="20" t="e">
        <f>IF([2]自有船应收租金!AB1470="","",[2]自有船应收租金!AB1470)</f>
        <v>#REF!</v>
      </c>
      <c r="I1528" s="29" t="e">
        <f>[2]自有船应收租金!Y1470</f>
        <v>#REF!</v>
      </c>
    </row>
    <row r="1529" spans="2:9" s="19" customFormat="1" ht="12" customHeight="1">
      <c r="B1529" s="20" t="e">
        <f>[2]自有船应收租金!B1471</f>
        <v>#REF!</v>
      </c>
      <c r="C1529" s="20" t="e">
        <f>[2]自有船应收租金!C1471</f>
        <v>#REF!</v>
      </c>
      <c r="D1529" s="20" t="e">
        <f>[2]自有船应收租金!F1471</f>
        <v>#REF!</v>
      </c>
      <c r="E1529" s="20" t="e">
        <f>[2]自有船应收租金!I1471</f>
        <v>#REF!</v>
      </c>
      <c r="F1529" s="34" t="e">
        <f>[2]自有船应收租金!V1471</f>
        <v>#REF!</v>
      </c>
      <c r="G1529" s="20" t="e">
        <f>[2]自有船应收租金!AA1471</f>
        <v>#REF!</v>
      </c>
      <c r="H1529" s="20" t="e">
        <f>IF([2]自有船应收租金!AB1471="","",[2]自有船应收租金!AB1471)</f>
        <v>#REF!</v>
      </c>
      <c r="I1529" s="29" t="e">
        <f>[2]自有船应收租金!Y1471</f>
        <v>#REF!</v>
      </c>
    </row>
    <row r="1530" spans="2:9" s="19" customFormat="1" ht="12" customHeight="1">
      <c r="B1530" s="20" t="e">
        <f>[2]自有船应收租金!B1472</f>
        <v>#REF!</v>
      </c>
      <c r="C1530" s="20" t="e">
        <f>[2]自有船应收租金!C1472</f>
        <v>#REF!</v>
      </c>
      <c r="D1530" s="20" t="e">
        <f>[2]自有船应收租金!F1472</f>
        <v>#REF!</v>
      </c>
      <c r="E1530" s="20" t="e">
        <f>[2]自有船应收租金!I1472</f>
        <v>#REF!</v>
      </c>
      <c r="F1530" s="34" t="e">
        <f>[2]自有船应收租金!V1472</f>
        <v>#REF!</v>
      </c>
      <c r="G1530" s="20" t="e">
        <f>[2]自有船应收租金!AA1472</f>
        <v>#REF!</v>
      </c>
      <c r="H1530" s="20" t="e">
        <f>IF([2]自有船应收租金!AB1472="","",[2]自有船应收租金!AB1472)</f>
        <v>#REF!</v>
      </c>
      <c r="I1530" s="29" t="e">
        <f>[2]自有船应收租金!Y1472</f>
        <v>#REF!</v>
      </c>
    </row>
    <row r="1531" spans="2:9" s="19" customFormat="1" ht="12" customHeight="1">
      <c r="B1531" s="20" t="e">
        <f>[2]自有船应收租金!B1473</f>
        <v>#REF!</v>
      </c>
      <c r="C1531" s="20" t="e">
        <f>[2]自有船应收租金!C1473</f>
        <v>#REF!</v>
      </c>
      <c r="D1531" s="20" t="e">
        <f>[2]自有船应收租金!F1473</f>
        <v>#REF!</v>
      </c>
      <c r="E1531" s="20" t="e">
        <f>[2]自有船应收租金!I1473</f>
        <v>#REF!</v>
      </c>
      <c r="F1531" s="34" t="e">
        <f>[2]自有船应收租金!V1473</f>
        <v>#REF!</v>
      </c>
      <c r="G1531" s="20" t="e">
        <f>[2]自有船应收租金!AA1473</f>
        <v>#REF!</v>
      </c>
      <c r="H1531" s="20" t="e">
        <f>IF([2]自有船应收租金!AB1473="","",[2]自有船应收租金!AB1473)</f>
        <v>#REF!</v>
      </c>
      <c r="I1531" s="29" t="e">
        <f>[2]自有船应收租金!Y1473</f>
        <v>#REF!</v>
      </c>
    </row>
    <row r="1532" spans="2:9" s="19" customFormat="1" ht="12" customHeight="1">
      <c r="B1532" s="20" t="e">
        <f>[2]自有船应收租金!B1474</f>
        <v>#REF!</v>
      </c>
      <c r="C1532" s="20" t="e">
        <f>[2]自有船应收租金!C1474</f>
        <v>#REF!</v>
      </c>
      <c r="D1532" s="20" t="e">
        <f>[2]自有船应收租金!F1474</f>
        <v>#REF!</v>
      </c>
      <c r="E1532" s="20" t="e">
        <f>[2]自有船应收租金!I1474</f>
        <v>#REF!</v>
      </c>
      <c r="F1532" s="34" t="e">
        <f>[2]自有船应收租金!V1474</f>
        <v>#REF!</v>
      </c>
      <c r="G1532" s="20" t="e">
        <f>[2]自有船应收租金!AA1474</f>
        <v>#REF!</v>
      </c>
      <c r="H1532" s="20" t="e">
        <f>IF([2]自有船应收租金!AB1474="","",[2]自有船应收租金!AB1474)</f>
        <v>#REF!</v>
      </c>
      <c r="I1532" s="29" t="e">
        <f>[2]自有船应收租金!Y1474</f>
        <v>#REF!</v>
      </c>
    </row>
    <row r="1533" spans="2:9" s="19" customFormat="1" ht="12" customHeight="1">
      <c r="B1533" s="20" t="e">
        <f>[2]自有船应收租金!B1475</f>
        <v>#REF!</v>
      </c>
      <c r="C1533" s="20" t="e">
        <f>[2]自有船应收租金!C1475</f>
        <v>#REF!</v>
      </c>
      <c r="D1533" s="20" t="e">
        <f>[2]自有船应收租金!F1475</f>
        <v>#REF!</v>
      </c>
      <c r="E1533" s="20" t="e">
        <f>[2]自有船应收租金!I1475</f>
        <v>#REF!</v>
      </c>
      <c r="F1533" s="34" t="e">
        <f>[2]自有船应收租金!V1475</f>
        <v>#REF!</v>
      </c>
      <c r="G1533" s="20" t="e">
        <f>[2]自有船应收租金!AA1475</f>
        <v>#REF!</v>
      </c>
      <c r="H1533" s="20" t="e">
        <f>IF([2]自有船应收租金!AB1475="","",[2]自有船应收租金!AB1475)</f>
        <v>#REF!</v>
      </c>
      <c r="I1533" s="29" t="e">
        <f>[2]自有船应收租金!Y1475</f>
        <v>#REF!</v>
      </c>
    </row>
    <row r="1534" spans="2:9" s="19" customFormat="1" ht="12" customHeight="1">
      <c r="B1534" s="20" t="e">
        <f>[2]自有船应收租金!B1476</f>
        <v>#REF!</v>
      </c>
      <c r="C1534" s="20" t="e">
        <f>[2]自有船应收租金!C1476</f>
        <v>#REF!</v>
      </c>
      <c r="D1534" s="20" t="e">
        <f>[2]自有船应收租金!F1476</f>
        <v>#REF!</v>
      </c>
      <c r="E1534" s="20" t="e">
        <f>[2]自有船应收租金!I1476</f>
        <v>#REF!</v>
      </c>
      <c r="F1534" s="34" t="e">
        <f>[2]自有船应收租金!V1476</f>
        <v>#REF!</v>
      </c>
      <c r="G1534" s="20" t="e">
        <f>[2]自有船应收租金!AA1476</f>
        <v>#REF!</v>
      </c>
      <c r="H1534" s="20" t="e">
        <f>IF([2]自有船应收租金!AB1476="","",[2]自有船应收租金!AB1476)</f>
        <v>#REF!</v>
      </c>
      <c r="I1534" s="29" t="e">
        <f>[2]自有船应收租金!Y1476</f>
        <v>#REF!</v>
      </c>
    </row>
    <row r="1535" spans="2:9" s="19" customFormat="1" ht="12" customHeight="1">
      <c r="B1535" s="20" t="e">
        <f>[2]自有船应收租金!B1477</f>
        <v>#REF!</v>
      </c>
      <c r="C1535" s="20" t="e">
        <f>[2]自有船应收租金!C1477</f>
        <v>#REF!</v>
      </c>
      <c r="D1535" s="20" t="e">
        <f>[2]自有船应收租金!F1477</f>
        <v>#REF!</v>
      </c>
      <c r="E1535" s="20" t="e">
        <f>[2]自有船应收租金!I1477</f>
        <v>#REF!</v>
      </c>
      <c r="F1535" s="34" t="e">
        <f>[2]自有船应收租金!V1477</f>
        <v>#REF!</v>
      </c>
      <c r="G1535" s="20" t="e">
        <f>[2]自有船应收租金!AA1477</f>
        <v>#REF!</v>
      </c>
      <c r="H1535" s="20" t="e">
        <f>IF([2]自有船应收租金!AB1477="","",[2]自有船应收租金!AB1477)</f>
        <v>#REF!</v>
      </c>
      <c r="I1535" s="29" t="e">
        <f>[2]自有船应收租金!Y1477</f>
        <v>#REF!</v>
      </c>
    </row>
    <row r="1536" spans="2:9" s="19" customFormat="1" ht="12" customHeight="1">
      <c r="B1536" s="20" t="e">
        <f>[2]自有船应收租金!B1478</f>
        <v>#REF!</v>
      </c>
      <c r="C1536" s="20" t="e">
        <f>[2]自有船应收租金!C1478</f>
        <v>#REF!</v>
      </c>
      <c r="D1536" s="20" t="e">
        <f>[2]自有船应收租金!F1478</f>
        <v>#REF!</v>
      </c>
      <c r="E1536" s="20" t="e">
        <f>[2]自有船应收租金!I1478</f>
        <v>#REF!</v>
      </c>
      <c r="F1536" s="34" t="e">
        <f>[2]自有船应收租金!V1478</f>
        <v>#REF!</v>
      </c>
      <c r="G1536" s="20" t="e">
        <f>[2]自有船应收租金!AA1478</f>
        <v>#REF!</v>
      </c>
      <c r="H1536" s="20" t="e">
        <f>IF([2]自有船应收租金!AB1478="","",[2]自有船应收租金!AB1478)</f>
        <v>#REF!</v>
      </c>
      <c r="I1536" s="29" t="e">
        <f>[2]自有船应收租金!Y1478</f>
        <v>#REF!</v>
      </c>
    </row>
    <row r="1537" spans="2:9" s="19" customFormat="1" ht="12" customHeight="1">
      <c r="B1537" s="20" t="e">
        <f>[2]自有船应收租金!B1479</f>
        <v>#REF!</v>
      </c>
      <c r="C1537" s="20" t="e">
        <f>[2]自有船应收租金!C1479</f>
        <v>#REF!</v>
      </c>
      <c r="D1537" s="20" t="e">
        <f>[2]自有船应收租金!F1479</f>
        <v>#REF!</v>
      </c>
      <c r="E1537" s="20" t="e">
        <f>[2]自有船应收租金!I1479</f>
        <v>#REF!</v>
      </c>
      <c r="F1537" s="34" t="e">
        <f>[2]自有船应收租金!V1479</f>
        <v>#REF!</v>
      </c>
      <c r="G1537" s="20" t="e">
        <f>[2]自有船应收租金!AA1479</f>
        <v>#REF!</v>
      </c>
      <c r="H1537" s="20" t="e">
        <f>IF([2]自有船应收租金!AB1479="","",[2]自有船应收租金!AB1479)</f>
        <v>#REF!</v>
      </c>
      <c r="I1537" s="29" t="e">
        <f>[2]自有船应收租金!Y1479</f>
        <v>#REF!</v>
      </c>
    </row>
    <row r="1538" spans="2:9" s="19" customFormat="1" ht="12" customHeight="1">
      <c r="B1538" s="20" t="e">
        <f>[2]自有船应收租金!B1480</f>
        <v>#REF!</v>
      </c>
      <c r="C1538" s="20" t="e">
        <f>[2]自有船应收租金!C1480</f>
        <v>#REF!</v>
      </c>
      <c r="D1538" s="20" t="e">
        <f>[2]自有船应收租金!F1480</f>
        <v>#REF!</v>
      </c>
      <c r="E1538" s="20" t="e">
        <f>[2]自有船应收租金!I1480</f>
        <v>#REF!</v>
      </c>
      <c r="F1538" s="34" t="e">
        <f>[2]自有船应收租金!V1480</f>
        <v>#REF!</v>
      </c>
      <c r="G1538" s="20" t="e">
        <f>[2]自有船应收租金!AA1480</f>
        <v>#REF!</v>
      </c>
      <c r="H1538" s="20" t="e">
        <f>IF([2]自有船应收租金!AB1480="","",[2]自有船应收租金!AB1480)</f>
        <v>#REF!</v>
      </c>
      <c r="I1538" s="29" t="e">
        <f>[2]自有船应收租金!Y1480</f>
        <v>#REF!</v>
      </c>
    </row>
    <row r="1539" spans="2:9" s="19" customFormat="1" ht="12" customHeight="1">
      <c r="B1539" s="20" t="e">
        <f>[2]自有船应收租金!B1481</f>
        <v>#REF!</v>
      </c>
      <c r="C1539" s="20" t="e">
        <f>[2]自有船应收租金!C1481</f>
        <v>#REF!</v>
      </c>
      <c r="D1539" s="20" t="e">
        <f>[2]自有船应收租金!F1481</f>
        <v>#REF!</v>
      </c>
      <c r="E1539" s="20" t="e">
        <f>[2]自有船应收租金!I1481</f>
        <v>#REF!</v>
      </c>
      <c r="F1539" s="34" t="e">
        <f>[2]自有船应收租金!V1481</f>
        <v>#REF!</v>
      </c>
      <c r="G1539" s="20" t="e">
        <f>[2]自有船应收租金!AA1481</f>
        <v>#REF!</v>
      </c>
      <c r="H1539" s="20" t="e">
        <f>IF([2]自有船应收租金!AB1481="","",[2]自有船应收租金!AB1481)</f>
        <v>#REF!</v>
      </c>
      <c r="I1539" s="29" t="e">
        <f>[2]自有船应收租金!Y1481</f>
        <v>#REF!</v>
      </c>
    </row>
    <row r="1540" spans="2:9" s="19" customFormat="1" ht="12" customHeight="1">
      <c r="B1540" s="20" t="e">
        <f>[2]自有船应收租金!B1482</f>
        <v>#REF!</v>
      </c>
      <c r="C1540" s="20" t="e">
        <f>[2]自有船应收租金!C1482</f>
        <v>#REF!</v>
      </c>
      <c r="D1540" s="20" t="e">
        <f>[2]自有船应收租金!F1482</f>
        <v>#REF!</v>
      </c>
      <c r="E1540" s="20" t="e">
        <f>[2]自有船应收租金!I1482</f>
        <v>#REF!</v>
      </c>
      <c r="F1540" s="34" t="e">
        <f>[2]自有船应收租金!V1482</f>
        <v>#REF!</v>
      </c>
      <c r="G1540" s="20" t="e">
        <f>[2]自有船应收租金!AA1482</f>
        <v>#REF!</v>
      </c>
      <c r="H1540" s="20" t="e">
        <f>IF([2]自有船应收租金!AB1482="","",[2]自有船应收租金!AB1482)</f>
        <v>#REF!</v>
      </c>
      <c r="I1540" s="29" t="e">
        <f>[2]自有船应收租金!Y1482</f>
        <v>#REF!</v>
      </c>
    </row>
    <row r="1541" spans="2:9" s="19" customFormat="1" ht="12" customHeight="1">
      <c r="B1541" s="20" t="e">
        <f>[2]自有船应收租金!B1483</f>
        <v>#REF!</v>
      </c>
      <c r="C1541" s="20" t="e">
        <f>[2]自有船应收租金!C1483</f>
        <v>#REF!</v>
      </c>
      <c r="D1541" s="20" t="e">
        <f>[2]自有船应收租金!F1483</f>
        <v>#REF!</v>
      </c>
      <c r="E1541" s="20" t="e">
        <f>[2]自有船应收租金!I1483</f>
        <v>#REF!</v>
      </c>
      <c r="F1541" s="34" t="e">
        <f>[2]自有船应收租金!V1483</f>
        <v>#REF!</v>
      </c>
      <c r="G1541" s="20" t="e">
        <f>[2]自有船应收租金!AA1483</f>
        <v>#REF!</v>
      </c>
      <c r="H1541" s="20" t="e">
        <f>IF([2]自有船应收租金!AB1483="","",[2]自有船应收租金!AB1483)</f>
        <v>#REF!</v>
      </c>
      <c r="I1541" s="29" t="e">
        <f>[2]自有船应收租金!Y1483</f>
        <v>#REF!</v>
      </c>
    </row>
    <row r="1542" spans="2:9" s="19" customFormat="1" ht="12" customHeight="1">
      <c r="B1542" s="20" t="e">
        <f>[2]自有船应收租金!B1484</f>
        <v>#REF!</v>
      </c>
      <c r="C1542" s="20" t="e">
        <f>[2]自有船应收租金!C1484</f>
        <v>#REF!</v>
      </c>
      <c r="D1542" s="20" t="e">
        <f>[2]自有船应收租金!F1484</f>
        <v>#REF!</v>
      </c>
      <c r="E1542" s="20" t="e">
        <f>[2]自有船应收租金!I1484</f>
        <v>#REF!</v>
      </c>
      <c r="F1542" s="34" t="e">
        <f>[2]自有船应收租金!V1484</f>
        <v>#REF!</v>
      </c>
      <c r="G1542" s="20" t="e">
        <f>[2]自有船应收租金!AA1484</f>
        <v>#REF!</v>
      </c>
      <c r="H1542" s="20" t="e">
        <f>IF([2]自有船应收租金!AB1484="","",[2]自有船应收租金!AB1484)</f>
        <v>#REF!</v>
      </c>
      <c r="I1542" s="29" t="e">
        <f>[2]自有船应收租金!Y1484</f>
        <v>#REF!</v>
      </c>
    </row>
    <row r="1543" spans="2:9" s="19" customFormat="1" ht="12" customHeight="1">
      <c r="B1543" s="20" t="e">
        <f>[2]自有船应收租金!B1485</f>
        <v>#REF!</v>
      </c>
      <c r="C1543" s="20" t="e">
        <f>[2]自有船应收租金!C1485</f>
        <v>#REF!</v>
      </c>
      <c r="D1543" s="20" t="e">
        <f>[2]自有船应收租金!F1485</f>
        <v>#REF!</v>
      </c>
      <c r="E1543" s="20" t="e">
        <f>[2]自有船应收租金!I1485</f>
        <v>#REF!</v>
      </c>
      <c r="F1543" s="34" t="e">
        <f>[2]自有船应收租金!V1485</f>
        <v>#REF!</v>
      </c>
      <c r="G1543" s="20" t="e">
        <f>[2]自有船应收租金!AA1485</f>
        <v>#REF!</v>
      </c>
      <c r="H1543" s="20" t="e">
        <f>IF([2]自有船应收租金!AB1485="","",[2]自有船应收租金!AB1485)</f>
        <v>#REF!</v>
      </c>
      <c r="I1543" s="29" t="e">
        <f>[2]自有船应收租金!Y1485</f>
        <v>#REF!</v>
      </c>
    </row>
    <row r="1544" spans="2:9" s="19" customFormat="1" ht="12" customHeight="1">
      <c r="B1544" s="20" t="e">
        <f>[2]自有船应收租金!B1486</f>
        <v>#REF!</v>
      </c>
      <c r="C1544" s="20" t="e">
        <f>[2]自有船应收租金!C1486</f>
        <v>#REF!</v>
      </c>
      <c r="D1544" s="20" t="e">
        <f>[2]自有船应收租金!F1486</f>
        <v>#REF!</v>
      </c>
      <c r="E1544" s="20" t="e">
        <f>[2]自有船应收租金!I1486</f>
        <v>#REF!</v>
      </c>
      <c r="F1544" s="34" t="e">
        <f>[2]自有船应收租金!V1486</f>
        <v>#REF!</v>
      </c>
      <c r="G1544" s="20" t="e">
        <f>[2]自有船应收租金!AA1486</f>
        <v>#REF!</v>
      </c>
      <c r="H1544" s="20" t="e">
        <f>IF([2]自有船应收租金!AB1486="","",[2]自有船应收租金!AB1486)</f>
        <v>#REF!</v>
      </c>
      <c r="I1544" s="29" t="e">
        <f>[2]自有船应收租金!Y1486</f>
        <v>#REF!</v>
      </c>
    </row>
    <row r="1545" spans="2:9" s="19" customFormat="1" ht="12" customHeight="1">
      <c r="B1545" s="20" t="e">
        <f>[2]自有船应收租金!B1487</f>
        <v>#REF!</v>
      </c>
      <c r="C1545" s="20" t="e">
        <f>[2]自有船应收租金!C1487</f>
        <v>#REF!</v>
      </c>
      <c r="D1545" s="20" t="e">
        <f>[2]自有船应收租金!F1487</f>
        <v>#REF!</v>
      </c>
      <c r="E1545" s="20" t="e">
        <f>[2]自有船应收租金!I1487</f>
        <v>#REF!</v>
      </c>
      <c r="F1545" s="34" t="e">
        <f>[2]自有船应收租金!V1487</f>
        <v>#REF!</v>
      </c>
      <c r="G1545" s="20" t="e">
        <f>[2]自有船应收租金!AA1487</f>
        <v>#REF!</v>
      </c>
      <c r="H1545" s="20" t="e">
        <f>IF([2]自有船应收租金!AB1487="","",[2]自有船应收租金!AB1487)</f>
        <v>#REF!</v>
      </c>
      <c r="I1545" s="29" t="e">
        <f>[2]自有船应收租金!Y1487</f>
        <v>#REF!</v>
      </c>
    </row>
    <row r="1546" spans="2:9" s="19" customFormat="1" ht="12" customHeight="1">
      <c r="B1546" s="20" t="e">
        <f>[2]自有船应收租金!B1488</f>
        <v>#REF!</v>
      </c>
      <c r="C1546" s="20" t="e">
        <f>[2]自有船应收租金!C1488</f>
        <v>#REF!</v>
      </c>
      <c r="D1546" s="20" t="e">
        <f>[2]自有船应收租金!F1488</f>
        <v>#REF!</v>
      </c>
      <c r="E1546" s="20" t="e">
        <f>[2]自有船应收租金!I1488</f>
        <v>#REF!</v>
      </c>
      <c r="F1546" s="34" t="e">
        <f>[2]自有船应收租金!V1488</f>
        <v>#REF!</v>
      </c>
      <c r="G1546" s="20" t="e">
        <f>[2]自有船应收租金!AA1488</f>
        <v>#REF!</v>
      </c>
      <c r="H1546" s="20" t="e">
        <f>IF([2]自有船应收租金!AB1488="","",[2]自有船应收租金!AB1488)</f>
        <v>#REF!</v>
      </c>
      <c r="I1546" s="29" t="e">
        <f>[2]自有船应收租金!Y1488</f>
        <v>#REF!</v>
      </c>
    </row>
    <row r="1547" spans="2:9" s="19" customFormat="1" ht="12" customHeight="1">
      <c r="B1547" s="20" t="e">
        <f>[2]自有船应收租金!B1489</f>
        <v>#REF!</v>
      </c>
      <c r="C1547" s="20" t="e">
        <f>[2]自有船应收租金!C1489</f>
        <v>#REF!</v>
      </c>
      <c r="D1547" s="20" t="e">
        <f>[2]自有船应收租金!F1489</f>
        <v>#REF!</v>
      </c>
      <c r="E1547" s="20" t="e">
        <f>[2]自有船应收租金!I1489</f>
        <v>#REF!</v>
      </c>
      <c r="F1547" s="34" t="e">
        <f>[2]自有船应收租金!V1489</f>
        <v>#REF!</v>
      </c>
      <c r="G1547" s="20" t="e">
        <f>[2]自有船应收租金!AA1489</f>
        <v>#REF!</v>
      </c>
      <c r="H1547" s="20" t="e">
        <f>IF([2]自有船应收租金!AB1489="","",[2]自有船应收租金!AB1489)</f>
        <v>#REF!</v>
      </c>
      <c r="I1547" s="29" t="e">
        <f>[2]自有船应收租金!Y1489</f>
        <v>#REF!</v>
      </c>
    </row>
    <row r="1548" spans="2:9" s="19" customFormat="1" ht="12" customHeight="1">
      <c r="B1548" s="20" t="e">
        <f>[2]自有船应收租金!B1490</f>
        <v>#REF!</v>
      </c>
      <c r="C1548" s="20" t="e">
        <f>[2]自有船应收租金!C1490</f>
        <v>#REF!</v>
      </c>
      <c r="D1548" s="20" t="e">
        <f>[2]自有船应收租金!F1490</f>
        <v>#REF!</v>
      </c>
      <c r="E1548" s="20" t="e">
        <f>[2]自有船应收租金!I1490</f>
        <v>#REF!</v>
      </c>
      <c r="F1548" s="34" t="e">
        <f>[2]自有船应收租金!V1490</f>
        <v>#REF!</v>
      </c>
      <c r="G1548" s="20" t="e">
        <f>[2]自有船应收租金!AA1490</f>
        <v>#REF!</v>
      </c>
      <c r="H1548" s="20" t="e">
        <f>IF([2]自有船应收租金!AB1490="","",[2]自有船应收租金!AB1490)</f>
        <v>#REF!</v>
      </c>
      <c r="I1548" s="29" t="e">
        <f>[2]自有船应收租金!Y1490</f>
        <v>#REF!</v>
      </c>
    </row>
    <row r="1549" spans="2:9" s="19" customFormat="1" ht="12" customHeight="1">
      <c r="B1549" s="20" t="e">
        <f>[2]自有船应收租金!B1491</f>
        <v>#REF!</v>
      </c>
      <c r="C1549" s="20" t="e">
        <f>[2]自有船应收租金!C1491</f>
        <v>#REF!</v>
      </c>
      <c r="D1549" s="20" t="e">
        <f>[2]自有船应收租金!F1491</f>
        <v>#REF!</v>
      </c>
      <c r="E1549" s="20" t="e">
        <f>[2]自有船应收租金!I1491</f>
        <v>#REF!</v>
      </c>
      <c r="F1549" s="34" t="e">
        <f>[2]自有船应收租金!V1491</f>
        <v>#REF!</v>
      </c>
      <c r="G1549" s="20" t="e">
        <f>[2]自有船应收租金!AA1491</f>
        <v>#REF!</v>
      </c>
      <c r="H1549" s="20" t="e">
        <f>IF([2]自有船应收租金!AB1491="","",[2]自有船应收租金!AB1491)</f>
        <v>#REF!</v>
      </c>
      <c r="I1549" s="29" t="e">
        <f>[2]自有船应收租金!Y1491</f>
        <v>#REF!</v>
      </c>
    </row>
    <row r="1550" spans="2:9" s="19" customFormat="1" ht="12" customHeight="1">
      <c r="B1550" s="20" t="e">
        <f>[2]自有船应收租金!B1492</f>
        <v>#REF!</v>
      </c>
      <c r="C1550" s="20" t="e">
        <f>[2]自有船应收租金!C1492</f>
        <v>#REF!</v>
      </c>
      <c r="D1550" s="20" t="e">
        <f>[2]自有船应收租金!F1492</f>
        <v>#REF!</v>
      </c>
      <c r="E1550" s="20" t="e">
        <f>[2]自有船应收租金!I1492</f>
        <v>#REF!</v>
      </c>
      <c r="F1550" s="34" t="e">
        <f>[2]自有船应收租金!V1492</f>
        <v>#REF!</v>
      </c>
      <c r="G1550" s="20" t="e">
        <f>[2]自有船应收租金!AA1492</f>
        <v>#REF!</v>
      </c>
      <c r="H1550" s="20" t="e">
        <f>IF([2]自有船应收租金!AB1492="","",[2]自有船应收租金!AB1492)</f>
        <v>#REF!</v>
      </c>
      <c r="I1550" s="29" t="e">
        <f>[2]自有船应收租金!Y1492</f>
        <v>#REF!</v>
      </c>
    </row>
    <row r="1551" spans="2:9" s="19" customFormat="1" ht="12" customHeight="1">
      <c r="B1551" s="20" t="e">
        <f>[2]自有船应收租金!B1493</f>
        <v>#REF!</v>
      </c>
      <c r="C1551" s="20" t="e">
        <f>[2]自有船应收租金!C1493</f>
        <v>#REF!</v>
      </c>
      <c r="D1551" s="20" t="e">
        <f>[2]自有船应收租金!F1493</f>
        <v>#REF!</v>
      </c>
      <c r="E1551" s="20" t="e">
        <f>[2]自有船应收租金!I1493</f>
        <v>#REF!</v>
      </c>
      <c r="F1551" s="34" t="e">
        <f>[2]自有船应收租金!V1493</f>
        <v>#REF!</v>
      </c>
      <c r="G1551" s="20" t="e">
        <f>[2]自有船应收租金!AA1493</f>
        <v>#REF!</v>
      </c>
      <c r="H1551" s="20" t="e">
        <f>IF([2]自有船应收租金!AB1493="","",[2]自有船应收租金!AB1493)</f>
        <v>#REF!</v>
      </c>
      <c r="I1551" s="29" t="e">
        <f>[2]自有船应收租金!Y1493</f>
        <v>#REF!</v>
      </c>
    </row>
    <row r="1552" spans="2:9" s="19" customFormat="1" ht="12" customHeight="1">
      <c r="B1552" s="20" t="e">
        <f>[2]自有船应收租金!B1494</f>
        <v>#REF!</v>
      </c>
      <c r="C1552" s="20" t="e">
        <f>[2]自有船应收租金!C1494</f>
        <v>#REF!</v>
      </c>
      <c r="D1552" s="20" t="e">
        <f>[2]自有船应收租金!F1494</f>
        <v>#REF!</v>
      </c>
      <c r="E1552" s="20" t="e">
        <f>[2]自有船应收租金!I1494</f>
        <v>#REF!</v>
      </c>
      <c r="F1552" s="34" t="e">
        <f>[2]自有船应收租金!V1494</f>
        <v>#REF!</v>
      </c>
      <c r="G1552" s="20" t="e">
        <f>[2]自有船应收租金!AA1494</f>
        <v>#REF!</v>
      </c>
      <c r="H1552" s="20" t="e">
        <f>IF([2]自有船应收租金!AB1494="","",[2]自有船应收租金!AB1494)</f>
        <v>#REF!</v>
      </c>
      <c r="I1552" s="29" t="e">
        <f>[2]自有船应收租金!Y1494</f>
        <v>#REF!</v>
      </c>
    </row>
    <row r="1553" spans="2:9" s="19" customFormat="1" ht="12" customHeight="1">
      <c r="B1553" s="20" t="e">
        <f>[2]自有船应收租金!B1495</f>
        <v>#REF!</v>
      </c>
      <c r="C1553" s="20" t="e">
        <f>[2]自有船应收租金!C1495</f>
        <v>#REF!</v>
      </c>
      <c r="D1553" s="20" t="e">
        <f>[2]自有船应收租金!F1495</f>
        <v>#REF!</v>
      </c>
      <c r="E1553" s="20" t="e">
        <f>[2]自有船应收租金!I1495</f>
        <v>#REF!</v>
      </c>
      <c r="F1553" s="34" t="e">
        <f>[2]自有船应收租金!V1495</f>
        <v>#REF!</v>
      </c>
      <c r="G1553" s="20" t="e">
        <f>[2]自有船应收租金!AA1495</f>
        <v>#REF!</v>
      </c>
      <c r="H1553" s="20" t="e">
        <f>IF([2]自有船应收租金!AB1495="","",[2]自有船应收租金!AB1495)</f>
        <v>#REF!</v>
      </c>
      <c r="I1553" s="29" t="e">
        <f>[2]自有船应收租金!Y1495</f>
        <v>#REF!</v>
      </c>
    </row>
    <row r="1554" spans="2:9" s="19" customFormat="1" ht="12" customHeight="1">
      <c r="B1554" s="20" t="e">
        <f>[2]自有船应收租金!B1496</f>
        <v>#REF!</v>
      </c>
      <c r="C1554" s="20" t="e">
        <f>[2]自有船应收租金!C1496</f>
        <v>#REF!</v>
      </c>
      <c r="D1554" s="20" t="e">
        <f>[2]自有船应收租金!F1496</f>
        <v>#REF!</v>
      </c>
      <c r="E1554" s="20" t="e">
        <f>[2]自有船应收租金!I1496</f>
        <v>#REF!</v>
      </c>
      <c r="F1554" s="34" t="e">
        <f>[2]自有船应收租金!V1496</f>
        <v>#REF!</v>
      </c>
      <c r="G1554" s="20" t="e">
        <f>[2]自有船应收租金!AA1496</f>
        <v>#REF!</v>
      </c>
      <c r="H1554" s="20" t="e">
        <f>IF([2]自有船应收租金!AB1496="","",[2]自有船应收租金!AB1496)</f>
        <v>#REF!</v>
      </c>
      <c r="I1554" s="29" t="e">
        <f>[2]自有船应收租金!Y1496</f>
        <v>#REF!</v>
      </c>
    </row>
    <row r="1555" spans="2:9" s="19" customFormat="1" ht="12" customHeight="1">
      <c r="B1555" s="20" t="e">
        <f>[2]自有船应收租金!B1497</f>
        <v>#REF!</v>
      </c>
      <c r="C1555" s="20" t="e">
        <f>[2]自有船应收租金!C1497</f>
        <v>#REF!</v>
      </c>
      <c r="D1555" s="20" t="e">
        <f>[2]自有船应收租金!F1497</f>
        <v>#REF!</v>
      </c>
      <c r="E1555" s="20" t="e">
        <f>[2]自有船应收租金!I1497</f>
        <v>#REF!</v>
      </c>
      <c r="F1555" s="34" t="e">
        <f>[2]自有船应收租金!V1497</f>
        <v>#REF!</v>
      </c>
      <c r="G1555" s="20" t="e">
        <f>[2]自有船应收租金!AA1497</f>
        <v>#REF!</v>
      </c>
      <c r="H1555" s="20" t="e">
        <f>IF([2]自有船应收租金!AB1497="","",[2]自有船应收租金!AB1497)</f>
        <v>#REF!</v>
      </c>
      <c r="I1555" s="29" t="e">
        <f>[2]自有船应收租金!Y1497</f>
        <v>#REF!</v>
      </c>
    </row>
    <row r="1556" spans="2:9" s="19" customFormat="1" ht="12" customHeight="1">
      <c r="B1556" s="20" t="e">
        <f>[2]自有船应收租金!B1498</f>
        <v>#REF!</v>
      </c>
      <c r="C1556" s="20" t="e">
        <f>[2]自有船应收租金!C1498</f>
        <v>#REF!</v>
      </c>
      <c r="D1556" s="20" t="e">
        <f>[2]自有船应收租金!F1498</f>
        <v>#REF!</v>
      </c>
      <c r="E1556" s="20" t="e">
        <f>[2]自有船应收租金!I1498</f>
        <v>#REF!</v>
      </c>
      <c r="F1556" s="34" t="e">
        <f>[2]自有船应收租金!V1498</f>
        <v>#REF!</v>
      </c>
      <c r="G1556" s="20" t="e">
        <f>[2]自有船应收租金!AA1498</f>
        <v>#REF!</v>
      </c>
      <c r="H1556" s="20" t="e">
        <f>IF([2]自有船应收租金!AB1498="","",[2]自有船应收租金!AB1498)</f>
        <v>#REF!</v>
      </c>
      <c r="I1556" s="29" t="e">
        <f>[2]自有船应收租金!Y1498</f>
        <v>#REF!</v>
      </c>
    </row>
    <row r="1557" spans="2:9" s="19" customFormat="1" ht="12" customHeight="1">
      <c r="B1557" s="20" t="e">
        <f>[2]自有船应收租金!B1499</f>
        <v>#REF!</v>
      </c>
      <c r="C1557" s="20" t="e">
        <f>[2]自有船应收租金!C1499</f>
        <v>#REF!</v>
      </c>
      <c r="D1557" s="20" t="e">
        <f>[2]自有船应收租金!F1499</f>
        <v>#REF!</v>
      </c>
      <c r="E1557" s="20" t="e">
        <f>[2]自有船应收租金!I1499</f>
        <v>#REF!</v>
      </c>
      <c r="F1557" s="34" t="e">
        <f>[2]自有船应收租金!V1499</f>
        <v>#REF!</v>
      </c>
      <c r="G1557" s="20" t="e">
        <f>[2]自有船应收租金!AA1499</f>
        <v>#REF!</v>
      </c>
      <c r="H1557" s="20" t="e">
        <f>IF([2]自有船应收租金!AB1499="","",[2]自有船应收租金!AB1499)</f>
        <v>#REF!</v>
      </c>
      <c r="I1557" s="29" t="e">
        <f>[2]自有船应收租金!Y1499</f>
        <v>#REF!</v>
      </c>
    </row>
    <row r="1558" spans="2:9" s="19" customFormat="1" ht="12" customHeight="1">
      <c r="B1558" s="20" t="e">
        <f>[2]自有船应收租金!B1500</f>
        <v>#REF!</v>
      </c>
      <c r="C1558" s="20" t="e">
        <f>[2]自有船应收租金!C1500</f>
        <v>#REF!</v>
      </c>
      <c r="D1558" s="20" t="e">
        <f>[2]自有船应收租金!F1500</f>
        <v>#REF!</v>
      </c>
      <c r="E1558" s="20" t="e">
        <f>[2]自有船应收租金!I1500</f>
        <v>#REF!</v>
      </c>
      <c r="F1558" s="34" t="e">
        <f>[2]自有船应收租金!V1500</f>
        <v>#REF!</v>
      </c>
      <c r="G1558" s="20" t="e">
        <f>[2]自有船应收租金!AA1500</f>
        <v>#REF!</v>
      </c>
      <c r="H1558" s="20" t="e">
        <f>IF([2]自有船应收租金!AB1500="","",[2]自有船应收租金!AB1500)</f>
        <v>#REF!</v>
      </c>
      <c r="I1558" s="29" t="e">
        <f>[2]自有船应收租金!Y1500</f>
        <v>#REF!</v>
      </c>
    </row>
    <row r="1559" spans="2:9" s="19" customFormat="1" ht="12" customHeight="1">
      <c r="B1559" s="20" t="e">
        <f>[2]自有船应收租金!B1501</f>
        <v>#REF!</v>
      </c>
      <c r="C1559" s="20" t="e">
        <f>[2]自有船应收租金!C1501</f>
        <v>#REF!</v>
      </c>
      <c r="D1559" s="20" t="e">
        <f>[2]自有船应收租金!F1501</f>
        <v>#REF!</v>
      </c>
      <c r="E1559" s="20" t="e">
        <f>[2]自有船应收租金!I1501</f>
        <v>#REF!</v>
      </c>
      <c r="F1559" s="34" t="e">
        <f>[2]自有船应收租金!V1501</f>
        <v>#REF!</v>
      </c>
      <c r="G1559" s="20" t="e">
        <f>[2]自有船应收租金!AA1501</f>
        <v>#REF!</v>
      </c>
      <c r="H1559" s="20" t="e">
        <f>IF([2]自有船应收租金!AB1501="","",[2]自有船应收租金!AB1501)</f>
        <v>#REF!</v>
      </c>
      <c r="I1559" s="29" t="e">
        <f>[2]自有船应收租金!Y1501</f>
        <v>#REF!</v>
      </c>
    </row>
    <row r="1560" spans="2:9" s="19" customFormat="1" ht="12" customHeight="1">
      <c r="B1560" s="20" t="e">
        <f>[2]自有船应收租金!B1502</f>
        <v>#REF!</v>
      </c>
      <c r="C1560" s="20" t="e">
        <f>[2]自有船应收租金!C1502</f>
        <v>#REF!</v>
      </c>
      <c r="D1560" s="20" t="e">
        <f>[2]自有船应收租金!F1502</f>
        <v>#REF!</v>
      </c>
      <c r="E1560" s="20" t="e">
        <f>[2]自有船应收租金!I1502</f>
        <v>#REF!</v>
      </c>
      <c r="F1560" s="34" t="e">
        <f>[2]自有船应收租金!V1502</f>
        <v>#REF!</v>
      </c>
      <c r="G1560" s="20" t="e">
        <f>[2]自有船应收租金!AA1502</f>
        <v>#REF!</v>
      </c>
      <c r="H1560" s="20" t="e">
        <f>IF([2]自有船应收租金!AB1502="","",[2]自有船应收租金!AB1502)</f>
        <v>#REF!</v>
      </c>
      <c r="I1560" s="29" t="e">
        <f>[2]自有船应收租金!Y1502</f>
        <v>#REF!</v>
      </c>
    </row>
    <row r="1561" spans="2:9" s="19" customFormat="1" ht="12" customHeight="1">
      <c r="B1561" s="20" t="e">
        <f>[2]自有船应收租金!B1503</f>
        <v>#REF!</v>
      </c>
      <c r="C1561" s="20" t="e">
        <f>[2]自有船应收租金!C1503</f>
        <v>#REF!</v>
      </c>
      <c r="D1561" s="20" t="e">
        <f>[2]自有船应收租金!F1503</f>
        <v>#REF!</v>
      </c>
      <c r="E1561" s="20" t="e">
        <f>[2]自有船应收租金!I1503</f>
        <v>#REF!</v>
      </c>
      <c r="F1561" s="34" t="e">
        <f>[2]自有船应收租金!V1503</f>
        <v>#REF!</v>
      </c>
      <c r="G1561" s="20" t="e">
        <f>[2]自有船应收租金!AA1503</f>
        <v>#REF!</v>
      </c>
      <c r="H1561" s="20" t="e">
        <f>IF([2]自有船应收租金!AB1503="","",[2]自有船应收租金!AB1503)</f>
        <v>#REF!</v>
      </c>
      <c r="I1561" s="29" t="e">
        <f>[2]自有船应收租金!Y1503</f>
        <v>#REF!</v>
      </c>
    </row>
    <row r="1562" spans="2:9" s="19" customFormat="1" ht="12" customHeight="1">
      <c r="B1562" s="20" t="e">
        <f>[2]自有船应收租金!B1504</f>
        <v>#REF!</v>
      </c>
      <c r="C1562" s="20" t="e">
        <f>[2]自有船应收租金!C1504</f>
        <v>#REF!</v>
      </c>
      <c r="D1562" s="20" t="e">
        <f>[2]自有船应收租金!F1504</f>
        <v>#REF!</v>
      </c>
      <c r="E1562" s="20" t="e">
        <f>[2]自有船应收租金!I1504</f>
        <v>#REF!</v>
      </c>
      <c r="F1562" s="34" t="e">
        <f>[2]自有船应收租金!V1504</f>
        <v>#REF!</v>
      </c>
      <c r="G1562" s="20" t="e">
        <f>[2]自有船应收租金!AA1504</f>
        <v>#REF!</v>
      </c>
      <c r="H1562" s="20" t="e">
        <f>IF([2]自有船应收租金!AB1504="","",[2]自有船应收租金!AB1504)</f>
        <v>#REF!</v>
      </c>
      <c r="I1562" s="29" t="e">
        <f>[2]自有船应收租金!Y1504</f>
        <v>#REF!</v>
      </c>
    </row>
    <row r="1563" spans="2:9" s="19" customFormat="1" ht="12" customHeight="1">
      <c r="B1563" s="20" t="e">
        <f>[2]自有船应收租金!B1505</f>
        <v>#REF!</v>
      </c>
      <c r="C1563" s="20" t="e">
        <f>[2]自有船应收租金!C1505</f>
        <v>#REF!</v>
      </c>
      <c r="D1563" s="20" t="e">
        <f>[2]自有船应收租金!F1505</f>
        <v>#REF!</v>
      </c>
      <c r="E1563" s="20" t="e">
        <f>[2]自有船应收租金!I1505</f>
        <v>#REF!</v>
      </c>
      <c r="F1563" s="34" t="e">
        <f>[2]自有船应收租金!V1505</f>
        <v>#REF!</v>
      </c>
      <c r="G1563" s="20" t="e">
        <f>[2]自有船应收租金!AA1505</f>
        <v>#REF!</v>
      </c>
      <c r="H1563" s="20" t="e">
        <f>IF([2]自有船应收租金!AB1505="","",[2]自有船应收租金!AB1505)</f>
        <v>#REF!</v>
      </c>
      <c r="I1563" s="29" t="e">
        <f>[2]自有船应收租金!Y1505</f>
        <v>#REF!</v>
      </c>
    </row>
    <row r="1564" spans="2:9" s="19" customFormat="1" ht="12" customHeight="1">
      <c r="B1564" s="20" t="e">
        <f>[2]自有船应收租金!B1506</f>
        <v>#REF!</v>
      </c>
      <c r="C1564" s="20" t="e">
        <f>[2]自有船应收租金!C1506</f>
        <v>#REF!</v>
      </c>
      <c r="D1564" s="20" t="e">
        <f>[2]自有船应收租金!F1506</f>
        <v>#REF!</v>
      </c>
      <c r="E1564" s="20" t="e">
        <f>[2]自有船应收租金!I1506</f>
        <v>#REF!</v>
      </c>
      <c r="F1564" s="34" t="e">
        <f>[2]自有船应收租金!V1506</f>
        <v>#REF!</v>
      </c>
      <c r="G1564" s="20" t="e">
        <f>[2]自有船应收租金!AA1506</f>
        <v>#REF!</v>
      </c>
      <c r="H1564" s="20" t="e">
        <f>IF([2]自有船应收租金!AB1506="","",[2]自有船应收租金!AB1506)</f>
        <v>#REF!</v>
      </c>
      <c r="I1564" s="29" t="e">
        <f>[2]自有船应收租金!Y1506</f>
        <v>#REF!</v>
      </c>
    </row>
    <row r="1565" spans="2:9" s="19" customFormat="1" ht="12" customHeight="1">
      <c r="B1565" s="20" t="e">
        <f>[2]自有船应收租金!B1507</f>
        <v>#REF!</v>
      </c>
      <c r="C1565" s="20" t="e">
        <f>[2]自有船应收租金!C1507</f>
        <v>#REF!</v>
      </c>
      <c r="D1565" s="20" t="e">
        <f>[2]自有船应收租金!F1507</f>
        <v>#REF!</v>
      </c>
      <c r="E1565" s="20" t="e">
        <f>[2]自有船应收租金!I1507</f>
        <v>#REF!</v>
      </c>
      <c r="F1565" s="34" t="e">
        <f>[2]自有船应收租金!V1507</f>
        <v>#REF!</v>
      </c>
      <c r="G1565" s="20" t="e">
        <f>[2]自有船应收租金!AA1507</f>
        <v>#REF!</v>
      </c>
      <c r="H1565" s="20" t="e">
        <f>IF([2]自有船应收租金!AB1507="","",[2]自有船应收租金!AB1507)</f>
        <v>#REF!</v>
      </c>
      <c r="I1565" s="29" t="e">
        <f>[2]自有船应收租金!Y1507</f>
        <v>#REF!</v>
      </c>
    </row>
    <row r="1566" spans="2:9" s="19" customFormat="1" ht="12" customHeight="1">
      <c r="B1566" s="20" t="e">
        <f>[2]自有船应收租金!B1508</f>
        <v>#REF!</v>
      </c>
      <c r="C1566" s="20" t="e">
        <f>[2]自有船应收租金!C1508</f>
        <v>#REF!</v>
      </c>
      <c r="D1566" s="20" t="e">
        <f>[2]自有船应收租金!F1508</f>
        <v>#REF!</v>
      </c>
      <c r="E1566" s="20" t="e">
        <f>[2]自有船应收租金!I1508</f>
        <v>#REF!</v>
      </c>
      <c r="F1566" s="34" t="e">
        <f>[2]自有船应收租金!V1508</f>
        <v>#REF!</v>
      </c>
      <c r="G1566" s="20" t="e">
        <f>[2]自有船应收租金!AA1508</f>
        <v>#REF!</v>
      </c>
      <c r="H1566" s="20" t="e">
        <f>IF([2]自有船应收租金!AB1508="","",[2]自有船应收租金!AB1508)</f>
        <v>#REF!</v>
      </c>
      <c r="I1566" s="29" t="e">
        <f>[2]自有船应收租金!Y1508</f>
        <v>#REF!</v>
      </c>
    </row>
    <row r="1567" spans="2:9" s="19" customFormat="1" ht="12" customHeight="1">
      <c r="B1567" s="20" t="e">
        <f>[2]自有船应收租金!B1509</f>
        <v>#REF!</v>
      </c>
      <c r="C1567" s="20" t="e">
        <f>[2]自有船应收租金!C1509</f>
        <v>#REF!</v>
      </c>
      <c r="D1567" s="20" t="e">
        <f>[2]自有船应收租金!F1509</f>
        <v>#REF!</v>
      </c>
      <c r="E1567" s="20" t="e">
        <f>[2]自有船应收租金!I1509</f>
        <v>#REF!</v>
      </c>
      <c r="F1567" s="34" t="e">
        <f>[2]自有船应收租金!V1509</f>
        <v>#REF!</v>
      </c>
      <c r="G1567" s="20" t="e">
        <f>[2]自有船应收租金!AA1509</f>
        <v>#REF!</v>
      </c>
      <c r="H1567" s="20" t="e">
        <f>IF([2]自有船应收租金!AB1509="","",[2]自有船应收租金!AB1509)</f>
        <v>#REF!</v>
      </c>
      <c r="I1567" s="29" t="e">
        <f>[2]自有船应收租金!Y1509</f>
        <v>#REF!</v>
      </c>
    </row>
    <row r="1568" spans="2:9" s="19" customFormat="1" ht="12" customHeight="1">
      <c r="B1568" s="20" t="e">
        <f>[2]自有船应收租金!B1510</f>
        <v>#REF!</v>
      </c>
      <c r="C1568" s="20" t="e">
        <f>[2]自有船应收租金!C1510</f>
        <v>#REF!</v>
      </c>
      <c r="D1568" s="20" t="e">
        <f>[2]自有船应收租金!F1510</f>
        <v>#REF!</v>
      </c>
      <c r="E1568" s="20" t="e">
        <f>[2]自有船应收租金!I1510</f>
        <v>#REF!</v>
      </c>
      <c r="F1568" s="34" t="e">
        <f>[2]自有船应收租金!V1510</f>
        <v>#REF!</v>
      </c>
      <c r="G1568" s="20" t="e">
        <f>[2]自有船应收租金!AA1510</f>
        <v>#REF!</v>
      </c>
      <c r="H1568" s="20" t="e">
        <f>IF([2]自有船应收租金!AB1510="","",[2]自有船应收租金!AB1510)</f>
        <v>#REF!</v>
      </c>
      <c r="I1568" s="29" t="e">
        <f>[2]自有船应收租金!Y1510</f>
        <v>#REF!</v>
      </c>
    </row>
    <row r="1569" spans="2:9" s="19" customFormat="1" ht="12" customHeight="1">
      <c r="B1569" s="20" t="e">
        <f>[2]自有船应收租金!B1511</f>
        <v>#REF!</v>
      </c>
      <c r="C1569" s="20" t="e">
        <f>[2]自有船应收租金!C1511</f>
        <v>#REF!</v>
      </c>
      <c r="D1569" s="20" t="e">
        <f>[2]自有船应收租金!F1511</f>
        <v>#REF!</v>
      </c>
      <c r="E1569" s="20" t="e">
        <f>[2]自有船应收租金!I1511</f>
        <v>#REF!</v>
      </c>
      <c r="F1569" s="34" t="e">
        <f>[2]自有船应收租金!V1511</f>
        <v>#REF!</v>
      </c>
      <c r="G1569" s="20" t="e">
        <f>[2]自有船应收租金!AA1511</f>
        <v>#REF!</v>
      </c>
      <c r="H1569" s="20" t="e">
        <f>IF([2]自有船应收租金!AB1511="","",[2]自有船应收租金!AB1511)</f>
        <v>#REF!</v>
      </c>
      <c r="I1569" s="29" t="e">
        <f>[2]自有船应收租金!Y1511</f>
        <v>#REF!</v>
      </c>
    </row>
    <row r="1570" spans="2:9" s="19" customFormat="1" ht="12" customHeight="1">
      <c r="B1570" s="20" t="e">
        <f>[2]自有船应收租金!B1512</f>
        <v>#REF!</v>
      </c>
      <c r="C1570" s="20" t="e">
        <f>[2]自有船应收租金!C1512</f>
        <v>#REF!</v>
      </c>
      <c r="D1570" s="20" t="e">
        <f>[2]自有船应收租金!F1512</f>
        <v>#REF!</v>
      </c>
      <c r="E1570" s="20" t="e">
        <f>[2]自有船应收租金!I1512</f>
        <v>#REF!</v>
      </c>
      <c r="F1570" s="34" t="e">
        <f>[2]自有船应收租金!V1512</f>
        <v>#REF!</v>
      </c>
      <c r="G1570" s="20" t="e">
        <f>[2]自有船应收租金!AA1512</f>
        <v>#REF!</v>
      </c>
      <c r="H1570" s="20" t="e">
        <f>IF([2]自有船应收租金!AB1512="","",[2]自有船应收租金!AB1512)</f>
        <v>#REF!</v>
      </c>
      <c r="I1570" s="29" t="e">
        <f>[2]自有船应收租金!Y1512</f>
        <v>#REF!</v>
      </c>
    </row>
    <row r="1571" spans="2:9" s="19" customFormat="1" ht="12" customHeight="1">
      <c r="B1571" s="20" t="e">
        <f>[2]自有船应收租金!B1513</f>
        <v>#REF!</v>
      </c>
      <c r="C1571" s="20" t="e">
        <f>[2]自有船应收租金!C1513</f>
        <v>#REF!</v>
      </c>
      <c r="D1571" s="20" t="e">
        <f>[2]自有船应收租金!F1513</f>
        <v>#REF!</v>
      </c>
      <c r="E1571" s="20" t="e">
        <f>[2]自有船应收租金!I1513</f>
        <v>#REF!</v>
      </c>
      <c r="F1571" s="34" t="e">
        <f>[2]自有船应收租金!V1513</f>
        <v>#REF!</v>
      </c>
      <c r="G1571" s="20" t="e">
        <f>[2]自有船应收租金!AA1513</f>
        <v>#REF!</v>
      </c>
      <c r="H1571" s="20" t="e">
        <f>IF([2]自有船应收租金!AB1513="","",[2]自有船应收租金!AB1513)</f>
        <v>#REF!</v>
      </c>
      <c r="I1571" s="29" t="e">
        <f>[2]自有船应收租金!Y1513</f>
        <v>#REF!</v>
      </c>
    </row>
    <row r="1572" spans="2:9" s="19" customFormat="1" ht="12" customHeight="1">
      <c r="B1572" s="20" t="e">
        <f>[2]自有船应收租金!B1514</f>
        <v>#REF!</v>
      </c>
      <c r="C1572" s="20" t="e">
        <f>[2]自有船应收租金!C1514</f>
        <v>#REF!</v>
      </c>
      <c r="D1572" s="20" t="e">
        <f>[2]自有船应收租金!F1514</f>
        <v>#REF!</v>
      </c>
      <c r="E1572" s="20" t="e">
        <f>[2]自有船应收租金!I1514</f>
        <v>#REF!</v>
      </c>
      <c r="F1572" s="34" t="e">
        <f>[2]自有船应收租金!V1514</f>
        <v>#REF!</v>
      </c>
      <c r="G1572" s="20" t="e">
        <f>[2]自有船应收租金!AA1514</f>
        <v>#REF!</v>
      </c>
      <c r="H1572" s="20" t="e">
        <f>IF([2]自有船应收租金!AB1514="","",[2]自有船应收租金!AB1514)</f>
        <v>#REF!</v>
      </c>
      <c r="I1572" s="29" t="e">
        <f>[2]自有船应收租金!Y1514</f>
        <v>#REF!</v>
      </c>
    </row>
    <row r="1573" spans="2:9" s="19" customFormat="1" ht="12" customHeight="1">
      <c r="B1573" s="20" t="e">
        <f>[2]自有船应收租金!B1515</f>
        <v>#REF!</v>
      </c>
      <c r="C1573" s="20" t="e">
        <f>[2]自有船应收租金!C1515</f>
        <v>#REF!</v>
      </c>
      <c r="D1573" s="20" t="e">
        <f>[2]自有船应收租金!F1515</f>
        <v>#REF!</v>
      </c>
      <c r="E1573" s="20" t="e">
        <f>[2]自有船应收租金!I1515</f>
        <v>#REF!</v>
      </c>
      <c r="F1573" s="34" t="e">
        <f>[2]自有船应收租金!V1515</f>
        <v>#REF!</v>
      </c>
      <c r="G1573" s="20" t="e">
        <f>[2]自有船应收租金!AA1515</f>
        <v>#REF!</v>
      </c>
      <c r="H1573" s="20" t="e">
        <f>IF([2]自有船应收租金!AB1515="","",[2]自有船应收租金!AB1515)</f>
        <v>#REF!</v>
      </c>
      <c r="I1573" s="29" t="e">
        <f>[2]自有船应收租金!Y1515</f>
        <v>#REF!</v>
      </c>
    </row>
    <row r="1574" spans="2:9" s="19" customFormat="1" ht="12" customHeight="1">
      <c r="B1574" s="20" t="e">
        <f>[2]自有船应收租金!B1516</f>
        <v>#REF!</v>
      </c>
      <c r="C1574" s="20" t="e">
        <f>[2]自有船应收租金!C1516</f>
        <v>#REF!</v>
      </c>
      <c r="D1574" s="20" t="e">
        <f>[2]自有船应收租金!F1516</f>
        <v>#REF!</v>
      </c>
      <c r="E1574" s="20" t="e">
        <f>[2]自有船应收租金!I1516</f>
        <v>#REF!</v>
      </c>
      <c r="F1574" s="34" t="e">
        <f>[2]自有船应收租金!V1516</f>
        <v>#REF!</v>
      </c>
      <c r="G1574" s="20" t="e">
        <f>[2]自有船应收租金!AA1516</f>
        <v>#REF!</v>
      </c>
      <c r="H1574" s="20" t="e">
        <f>IF([2]自有船应收租金!AB1516="","",[2]自有船应收租金!AB1516)</f>
        <v>#REF!</v>
      </c>
      <c r="I1574" s="29" t="e">
        <f>[2]自有船应收租金!Y1516</f>
        <v>#REF!</v>
      </c>
    </row>
    <row r="1575" spans="2:9" s="19" customFormat="1" ht="12" customHeight="1">
      <c r="B1575" s="20" t="e">
        <f>[2]自有船应收租金!B1517</f>
        <v>#REF!</v>
      </c>
      <c r="C1575" s="20" t="e">
        <f>[2]自有船应收租金!C1517</f>
        <v>#REF!</v>
      </c>
      <c r="D1575" s="20" t="e">
        <f>[2]自有船应收租金!F1517</f>
        <v>#REF!</v>
      </c>
      <c r="E1575" s="20" t="e">
        <f>[2]自有船应收租金!I1517</f>
        <v>#REF!</v>
      </c>
      <c r="F1575" s="34" t="e">
        <f>[2]自有船应收租金!V1517</f>
        <v>#REF!</v>
      </c>
      <c r="G1575" s="20" t="e">
        <f>[2]自有船应收租金!AA1517</f>
        <v>#REF!</v>
      </c>
      <c r="H1575" s="20" t="e">
        <f>IF([2]自有船应收租金!AB1517="","",[2]自有船应收租金!AB1517)</f>
        <v>#REF!</v>
      </c>
      <c r="I1575" s="29" t="e">
        <f>[2]自有船应收租金!Y1517</f>
        <v>#REF!</v>
      </c>
    </row>
    <row r="1576" spans="2:9" s="19" customFormat="1" ht="12" customHeight="1">
      <c r="B1576" s="20" t="e">
        <f>[2]自有船应收租金!B1518</f>
        <v>#REF!</v>
      </c>
      <c r="C1576" s="20" t="e">
        <f>[2]自有船应收租金!C1518</f>
        <v>#REF!</v>
      </c>
      <c r="D1576" s="20" t="e">
        <f>[2]自有船应收租金!F1518</f>
        <v>#REF!</v>
      </c>
      <c r="E1576" s="20" t="e">
        <f>[2]自有船应收租金!I1518</f>
        <v>#REF!</v>
      </c>
      <c r="F1576" s="34" t="e">
        <f>[2]自有船应收租金!V1518</f>
        <v>#REF!</v>
      </c>
      <c r="G1576" s="20" t="e">
        <f>[2]自有船应收租金!AA1518</f>
        <v>#REF!</v>
      </c>
      <c r="H1576" s="20" t="e">
        <f>IF([2]自有船应收租金!AB1518="","",[2]自有船应收租金!AB1518)</f>
        <v>#REF!</v>
      </c>
      <c r="I1576" s="29" t="e">
        <f>[2]自有船应收租金!Y1518</f>
        <v>#REF!</v>
      </c>
    </row>
    <row r="1577" spans="2:9" s="19" customFormat="1" ht="12" customHeight="1">
      <c r="B1577" s="20" t="e">
        <f>[2]自有船应收租金!B1519</f>
        <v>#REF!</v>
      </c>
      <c r="C1577" s="20" t="e">
        <f>[2]自有船应收租金!C1519</f>
        <v>#REF!</v>
      </c>
      <c r="D1577" s="20" t="e">
        <f>[2]自有船应收租金!F1519</f>
        <v>#REF!</v>
      </c>
      <c r="E1577" s="20" t="e">
        <f>[2]自有船应收租金!I1519</f>
        <v>#REF!</v>
      </c>
      <c r="F1577" s="34" t="e">
        <f>[2]自有船应收租金!V1519</f>
        <v>#REF!</v>
      </c>
      <c r="G1577" s="20" t="e">
        <f>[2]自有船应收租金!AA1519</f>
        <v>#REF!</v>
      </c>
      <c r="H1577" s="20" t="e">
        <f>IF([2]自有船应收租金!AB1519="","",[2]自有船应收租金!AB1519)</f>
        <v>#REF!</v>
      </c>
      <c r="I1577" s="29" t="e">
        <f>[2]自有船应收租金!Y1519</f>
        <v>#REF!</v>
      </c>
    </row>
    <row r="1578" spans="2:9" s="19" customFormat="1" ht="12" customHeight="1">
      <c r="B1578" s="20" t="e">
        <f>[2]自有船应收租金!B1520</f>
        <v>#REF!</v>
      </c>
      <c r="C1578" s="20" t="e">
        <f>[2]自有船应收租金!C1520</f>
        <v>#REF!</v>
      </c>
      <c r="D1578" s="20" t="e">
        <f>[2]自有船应收租金!F1520</f>
        <v>#REF!</v>
      </c>
      <c r="E1578" s="20" t="e">
        <f>[2]自有船应收租金!I1520</f>
        <v>#REF!</v>
      </c>
      <c r="F1578" s="34" t="e">
        <f>[2]自有船应收租金!V1520</f>
        <v>#REF!</v>
      </c>
      <c r="G1578" s="20" t="e">
        <f>[2]自有船应收租金!AA1520</f>
        <v>#REF!</v>
      </c>
      <c r="H1578" s="20" t="e">
        <f>IF([2]自有船应收租金!AB1520="","",[2]自有船应收租金!AB1520)</f>
        <v>#REF!</v>
      </c>
      <c r="I1578" s="29" t="e">
        <f>[2]自有船应收租金!Y1520</f>
        <v>#REF!</v>
      </c>
    </row>
    <row r="1579" spans="2:9" s="19" customFormat="1" ht="12" customHeight="1">
      <c r="B1579" s="20" t="e">
        <f>[2]自有船应收租金!B1521</f>
        <v>#REF!</v>
      </c>
      <c r="C1579" s="20" t="e">
        <f>[2]自有船应收租金!C1521</f>
        <v>#REF!</v>
      </c>
      <c r="D1579" s="20" t="e">
        <f>[2]自有船应收租金!F1521</f>
        <v>#REF!</v>
      </c>
      <c r="E1579" s="20" t="e">
        <f>[2]自有船应收租金!I1521</f>
        <v>#REF!</v>
      </c>
      <c r="F1579" s="34" t="e">
        <f>[2]自有船应收租金!V1521</f>
        <v>#REF!</v>
      </c>
      <c r="G1579" s="20" t="e">
        <f>[2]自有船应收租金!AA1521</f>
        <v>#REF!</v>
      </c>
      <c r="H1579" s="20" t="e">
        <f>IF([2]自有船应收租金!AB1521="","",[2]自有船应收租金!AB1521)</f>
        <v>#REF!</v>
      </c>
      <c r="I1579" s="29" t="e">
        <f>[2]自有船应收租金!Y1521</f>
        <v>#REF!</v>
      </c>
    </row>
    <row r="1580" spans="2:9" s="19" customFormat="1" ht="12" customHeight="1">
      <c r="B1580" s="20" t="e">
        <f>[2]自有船应收租金!B1522</f>
        <v>#REF!</v>
      </c>
      <c r="C1580" s="20" t="e">
        <f>[2]自有船应收租金!C1522</f>
        <v>#REF!</v>
      </c>
      <c r="D1580" s="20" t="e">
        <f>[2]自有船应收租金!F1522</f>
        <v>#REF!</v>
      </c>
      <c r="E1580" s="20" t="e">
        <f>[2]自有船应收租金!I1522</f>
        <v>#REF!</v>
      </c>
      <c r="F1580" s="34" t="e">
        <f>[2]自有船应收租金!V1522</f>
        <v>#REF!</v>
      </c>
      <c r="G1580" s="20" t="e">
        <f>[2]自有船应收租金!AA1522</f>
        <v>#REF!</v>
      </c>
      <c r="H1580" s="20" t="e">
        <f>IF([2]自有船应收租金!AB1522="","",[2]自有船应收租金!AB1522)</f>
        <v>#REF!</v>
      </c>
      <c r="I1580" s="29" t="e">
        <f>[2]自有船应收租金!Y1522</f>
        <v>#REF!</v>
      </c>
    </row>
    <row r="1581" spans="2:9" s="19" customFormat="1" ht="12" customHeight="1">
      <c r="B1581" s="20" t="e">
        <f>[2]自有船应收租金!B1523</f>
        <v>#REF!</v>
      </c>
      <c r="C1581" s="20" t="e">
        <f>[2]自有船应收租金!C1523</f>
        <v>#REF!</v>
      </c>
      <c r="D1581" s="20" t="e">
        <f>[2]自有船应收租金!F1523</f>
        <v>#REF!</v>
      </c>
      <c r="E1581" s="20" t="e">
        <f>[2]自有船应收租金!I1523</f>
        <v>#REF!</v>
      </c>
      <c r="F1581" s="34" t="e">
        <f>[2]自有船应收租金!V1523</f>
        <v>#REF!</v>
      </c>
      <c r="G1581" s="20" t="e">
        <f>[2]自有船应收租金!AA1523</f>
        <v>#REF!</v>
      </c>
      <c r="H1581" s="20" t="e">
        <f>IF([2]自有船应收租金!AB1523="","",[2]自有船应收租金!AB1523)</f>
        <v>#REF!</v>
      </c>
      <c r="I1581" s="29" t="e">
        <f>[2]自有船应收租金!Y1523</f>
        <v>#REF!</v>
      </c>
    </row>
    <row r="1582" spans="2:9" s="19" customFormat="1" ht="12" customHeight="1">
      <c r="B1582" s="20" t="e">
        <f>[2]自有船应收租金!B1524</f>
        <v>#REF!</v>
      </c>
      <c r="C1582" s="20" t="e">
        <f>[2]自有船应收租金!C1524</f>
        <v>#REF!</v>
      </c>
      <c r="D1582" s="20" t="e">
        <f>[2]自有船应收租金!F1524</f>
        <v>#REF!</v>
      </c>
      <c r="E1582" s="20" t="e">
        <f>[2]自有船应收租金!I1524</f>
        <v>#REF!</v>
      </c>
      <c r="F1582" s="34" t="e">
        <f>[2]自有船应收租金!V1524</f>
        <v>#REF!</v>
      </c>
      <c r="G1582" s="20" t="e">
        <f>[2]自有船应收租金!AA1524</f>
        <v>#REF!</v>
      </c>
      <c r="H1582" s="20" t="e">
        <f>IF([2]自有船应收租金!AB1524="","",[2]自有船应收租金!AB1524)</f>
        <v>#REF!</v>
      </c>
      <c r="I1582" s="29" t="e">
        <f>[2]自有船应收租金!Y1524</f>
        <v>#REF!</v>
      </c>
    </row>
    <row r="1583" spans="2:9" s="19" customFormat="1" ht="12" customHeight="1">
      <c r="B1583" s="20" t="e">
        <f>[2]自有船应收租金!B1525</f>
        <v>#REF!</v>
      </c>
      <c r="C1583" s="20" t="e">
        <f>[2]自有船应收租金!C1525</f>
        <v>#REF!</v>
      </c>
      <c r="D1583" s="20" t="e">
        <f>[2]自有船应收租金!F1525</f>
        <v>#REF!</v>
      </c>
      <c r="E1583" s="20" t="e">
        <f>[2]自有船应收租金!I1525</f>
        <v>#REF!</v>
      </c>
      <c r="F1583" s="34" t="e">
        <f>[2]自有船应收租金!V1525</f>
        <v>#REF!</v>
      </c>
      <c r="G1583" s="20" t="e">
        <f>[2]自有船应收租金!AA1525</f>
        <v>#REF!</v>
      </c>
      <c r="H1583" s="20" t="e">
        <f>IF([2]自有船应收租金!AB1525="","",[2]自有船应收租金!AB1525)</f>
        <v>#REF!</v>
      </c>
      <c r="I1583" s="29" t="e">
        <f>[2]自有船应收租金!Y1525</f>
        <v>#REF!</v>
      </c>
    </row>
    <row r="1584" spans="2:9" s="19" customFormat="1" ht="12" customHeight="1">
      <c r="B1584" s="20" t="e">
        <f>[2]自有船应收租金!B1526</f>
        <v>#REF!</v>
      </c>
      <c r="C1584" s="20" t="e">
        <f>[2]自有船应收租金!C1526</f>
        <v>#REF!</v>
      </c>
      <c r="D1584" s="20" t="e">
        <f>[2]自有船应收租金!F1526</f>
        <v>#REF!</v>
      </c>
      <c r="E1584" s="20" t="e">
        <f>[2]自有船应收租金!I1526</f>
        <v>#REF!</v>
      </c>
      <c r="F1584" s="34" t="e">
        <f>[2]自有船应收租金!V1526</f>
        <v>#REF!</v>
      </c>
      <c r="G1584" s="20" t="e">
        <f>[2]自有船应收租金!AA1526</f>
        <v>#REF!</v>
      </c>
      <c r="H1584" s="20" t="e">
        <f>IF([2]自有船应收租金!AB1526="","",[2]自有船应收租金!AB1526)</f>
        <v>#REF!</v>
      </c>
      <c r="I1584" s="29" t="e">
        <f>[2]自有船应收租金!Y1526</f>
        <v>#REF!</v>
      </c>
    </row>
    <row r="1585" spans="2:9" s="19" customFormat="1" ht="12" customHeight="1">
      <c r="B1585" s="20" t="e">
        <f>[2]自有船应收租金!B1527</f>
        <v>#REF!</v>
      </c>
      <c r="C1585" s="20" t="e">
        <f>[2]自有船应收租金!C1527</f>
        <v>#REF!</v>
      </c>
      <c r="D1585" s="20" t="e">
        <f>[2]自有船应收租金!F1527</f>
        <v>#REF!</v>
      </c>
      <c r="E1585" s="20" t="e">
        <f>[2]自有船应收租金!I1527</f>
        <v>#REF!</v>
      </c>
      <c r="F1585" s="34" t="e">
        <f>[2]自有船应收租金!V1527</f>
        <v>#REF!</v>
      </c>
      <c r="G1585" s="20" t="e">
        <f>[2]自有船应收租金!AA1527</f>
        <v>#REF!</v>
      </c>
      <c r="H1585" s="20" t="e">
        <f>IF([2]自有船应收租金!AB1527="","",[2]自有船应收租金!AB1527)</f>
        <v>#REF!</v>
      </c>
      <c r="I1585" s="29" t="e">
        <f>[2]自有船应收租金!Y1527</f>
        <v>#REF!</v>
      </c>
    </row>
    <row r="1586" spans="2:9" s="19" customFormat="1" ht="12" customHeight="1">
      <c r="B1586" s="20" t="e">
        <f>[2]自有船应收租金!B1528</f>
        <v>#REF!</v>
      </c>
      <c r="C1586" s="20" t="e">
        <f>[2]自有船应收租金!C1528</f>
        <v>#REF!</v>
      </c>
      <c r="D1586" s="20" t="e">
        <f>[2]自有船应收租金!F1528</f>
        <v>#REF!</v>
      </c>
      <c r="E1586" s="20" t="e">
        <f>[2]自有船应收租金!I1528</f>
        <v>#REF!</v>
      </c>
      <c r="F1586" s="34" t="e">
        <f>[2]自有船应收租金!V1528</f>
        <v>#REF!</v>
      </c>
      <c r="G1586" s="20" t="e">
        <f>[2]自有船应收租金!AA1528</f>
        <v>#REF!</v>
      </c>
      <c r="H1586" s="20" t="e">
        <f>IF([2]自有船应收租金!AB1528="","",[2]自有船应收租金!AB1528)</f>
        <v>#REF!</v>
      </c>
      <c r="I1586" s="29" t="e">
        <f>[2]自有船应收租金!Y1528</f>
        <v>#REF!</v>
      </c>
    </row>
    <row r="1587" spans="2:9" s="19" customFormat="1" ht="12" customHeight="1">
      <c r="B1587" s="20" t="e">
        <f>[2]自有船应收租金!B1529</f>
        <v>#REF!</v>
      </c>
      <c r="C1587" s="20" t="e">
        <f>[2]自有船应收租金!C1529</f>
        <v>#REF!</v>
      </c>
      <c r="D1587" s="20" t="e">
        <f>[2]自有船应收租金!F1529</f>
        <v>#REF!</v>
      </c>
      <c r="E1587" s="20" t="e">
        <f>[2]自有船应收租金!I1529</f>
        <v>#REF!</v>
      </c>
      <c r="F1587" s="34" t="e">
        <f>[2]自有船应收租金!V1529</f>
        <v>#REF!</v>
      </c>
      <c r="G1587" s="20" t="e">
        <f>[2]自有船应收租金!AA1529</f>
        <v>#REF!</v>
      </c>
      <c r="H1587" s="20" t="e">
        <f>IF([2]自有船应收租金!AB1529="","",[2]自有船应收租金!AB1529)</f>
        <v>#REF!</v>
      </c>
      <c r="I1587" s="29" t="e">
        <f>[2]自有船应收租金!Y1529</f>
        <v>#REF!</v>
      </c>
    </row>
    <row r="1588" spans="2:9" s="19" customFormat="1" ht="12" customHeight="1">
      <c r="B1588" s="20" t="e">
        <f>[2]自有船应收租金!B1530</f>
        <v>#REF!</v>
      </c>
      <c r="C1588" s="20" t="e">
        <f>[2]自有船应收租金!C1530</f>
        <v>#REF!</v>
      </c>
      <c r="D1588" s="20" t="e">
        <f>[2]自有船应收租金!F1530</f>
        <v>#REF!</v>
      </c>
      <c r="E1588" s="20" t="e">
        <f>[2]自有船应收租金!I1530</f>
        <v>#REF!</v>
      </c>
      <c r="F1588" s="34" t="e">
        <f>[2]自有船应收租金!V1530</f>
        <v>#REF!</v>
      </c>
      <c r="G1588" s="20" t="e">
        <f>[2]自有船应收租金!AA1530</f>
        <v>#REF!</v>
      </c>
      <c r="H1588" s="20" t="e">
        <f>IF([2]自有船应收租金!AB1530="","",[2]自有船应收租金!AB1530)</f>
        <v>#REF!</v>
      </c>
      <c r="I1588" s="29" t="e">
        <f>[2]自有船应收租金!Y1530</f>
        <v>#REF!</v>
      </c>
    </row>
    <row r="1589" spans="2:9" s="19" customFormat="1" ht="12" customHeight="1">
      <c r="B1589" s="20" t="e">
        <f>[2]自有船应收租金!B1531</f>
        <v>#REF!</v>
      </c>
      <c r="C1589" s="20" t="e">
        <f>[2]自有船应收租金!C1531</f>
        <v>#REF!</v>
      </c>
      <c r="D1589" s="20" t="e">
        <f>[2]自有船应收租金!F1531</f>
        <v>#REF!</v>
      </c>
      <c r="E1589" s="20" t="e">
        <f>[2]自有船应收租金!I1531</f>
        <v>#REF!</v>
      </c>
      <c r="F1589" s="34" t="e">
        <f>[2]自有船应收租金!V1531</f>
        <v>#REF!</v>
      </c>
      <c r="G1589" s="20" t="e">
        <f>[2]自有船应收租金!AA1531</f>
        <v>#REF!</v>
      </c>
      <c r="H1589" s="20" t="e">
        <f>IF([2]自有船应收租金!AB1531="","",[2]自有船应收租金!AB1531)</f>
        <v>#REF!</v>
      </c>
      <c r="I1589" s="29" t="e">
        <f>[2]自有船应收租金!Y1531</f>
        <v>#REF!</v>
      </c>
    </row>
    <row r="1590" spans="2:9" s="19" customFormat="1" ht="12" customHeight="1">
      <c r="B1590" s="20" t="e">
        <f>[2]自有船应收租金!B1532</f>
        <v>#REF!</v>
      </c>
      <c r="C1590" s="20" t="e">
        <f>[2]自有船应收租金!C1532</f>
        <v>#REF!</v>
      </c>
      <c r="D1590" s="20" t="e">
        <f>[2]自有船应收租金!F1532</f>
        <v>#REF!</v>
      </c>
      <c r="E1590" s="20" t="e">
        <f>[2]自有船应收租金!I1532</f>
        <v>#REF!</v>
      </c>
      <c r="F1590" s="34" t="e">
        <f>[2]自有船应收租金!V1532</f>
        <v>#REF!</v>
      </c>
      <c r="G1590" s="20" t="e">
        <f>[2]自有船应收租金!AA1532</f>
        <v>#REF!</v>
      </c>
      <c r="H1590" s="20" t="e">
        <f>IF([2]自有船应收租金!AB1532="","",[2]自有船应收租金!AB1532)</f>
        <v>#REF!</v>
      </c>
      <c r="I1590" s="29" t="e">
        <f>[2]自有船应收租金!Y1532</f>
        <v>#REF!</v>
      </c>
    </row>
    <row r="1591" spans="2:9" s="19" customFormat="1" ht="12" customHeight="1">
      <c r="B1591" s="20" t="e">
        <f>[2]自有船应收租金!B1533</f>
        <v>#REF!</v>
      </c>
      <c r="C1591" s="20" t="e">
        <f>[2]自有船应收租金!C1533</f>
        <v>#REF!</v>
      </c>
      <c r="D1591" s="20" t="e">
        <f>[2]自有船应收租金!F1533</f>
        <v>#REF!</v>
      </c>
      <c r="E1591" s="20" t="e">
        <f>[2]自有船应收租金!I1533</f>
        <v>#REF!</v>
      </c>
      <c r="F1591" s="34" t="e">
        <f>[2]自有船应收租金!V1533</f>
        <v>#REF!</v>
      </c>
      <c r="G1591" s="20" t="e">
        <f>[2]自有船应收租金!AA1533</f>
        <v>#REF!</v>
      </c>
      <c r="H1591" s="20" t="e">
        <f>IF([2]自有船应收租金!AB1533="","",[2]自有船应收租金!AB1533)</f>
        <v>#REF!</v>
      </c>
      <c r="I1591" s="29" t="e">
        <f>[2]自有船应收租金!Y1533</f>
        <v>#REF!</v>
      </c>
    </row>
    <row r="1592" spans="2:9" s="19" customFormat="1" ht="12" customHeight="1">
      <c r="B1592" s="20" t="e">
        <f>[2]自有船应收租金!B1534</f>
        <v>#REF!</v>
      </c>
      <c r="C1592" s="20" t="e">
        <f>[2]自有船应收租金!C1534</f>
        <v>#REF!</v>
      </c>
      <c r="D1592" s="20" t="e">
        <f>[2]自有船应收租金!F1534</f>
        <v>#REF!</v>
      </c>
      <c r="E1592" s="20" t="e">
        <f>[2]自有船应收租金!I1534</f>
        <v>#REF!</v>
      </c>
      <c r="F1592" s="34" t="e">
        <f>[2]自有船应收租金!V1534</f>
        <v>#REF!</v>
      </c>
      <c r="G1592" s="20" t="e">
        <f>[2]自有船应收租金!AA1534</f>
        <v>#REF!</v>
      </c>
      <c r="H1592" s="20" t="e">
        <f>IF([2]自有船应收租金!AB1534="","",[2]自有船应收租金!AB1534)</f>
        <v>#REF!</v>
      </c>
      <c r="I1592" s="29" t="e">
        <f>[2]自有船应收租金!Y1534</f>
        <v>#REF!</v>
      </c>
    </row>
    <row r="1593" spans="2:9" s="19" customFormat="1" ht="12" customHeight="1">
      <c r="B1593" s="20" t="e">
        <f>[2]自有船应收租金!B1535</f>
        <v>#REF!</v>
      </c>
      <c r="C1593" s="20" t="e">
        <f>[2]自有船应收租金!C1535</f>
        <v>#REF!</v>
      </c>
      <c r="D1593" s="20" t="e">
        <f>[2]自有船应收租金!F1535</f>
        <v>#REF!</v>
      </c>
      <c r="E1593" s="20" t="e">
        <f>[2]自有船应收租金!I1535</f>
        <v>#REF!</v>
      </c>
      <c r="F1593" s="34" t="e">
        <f>[2]自有船应收租金!V1535</f>
        <v>#REF!</v>
      </c>
      <c r="G1593" s="20" t="e">
        <f>[2]自有船应收租金!AA1535</f>
        <v>#REF!</v>
      </c>
      <c r="H1593" s="20" t="e">
        <f>IF([2]自有船应收租金!AB1535="","",[2]自有船应收租金!AB1535)</f>
        <v>#REF!</v>
      </c>
      <c r="I1593" s="29" t="e">
        <f>[2]自有船应收租金!Y1535</f>
        <v>#REF!</v>
      </c>
    </row>
    <row r="1594" spans="2:9" s="19" customFormat="1" ht="12" customHeight="1">
      <c r="B1594" s="20" t="e">
        <f>[2]自有船应收租金!B1536</f>
        <v>#REF!</v>
      </c>
      <c r="C1594" s="20" t="e">
        <f>[2]自有船应收租金!C1536</f>
        <v>#REF!</v>
      </c>
      <c r="D1594" s="20" t="e">
        <f>[2]自有船应收租金!F1536</f>
        <v>#REF!</v>
      </c>
      <c r="E1594" s="20" t="e">
        <f>[2]自有船应收租金!I1536</f>
        <v>#REF!</v>
      </c>
      <c r="F1594" s="34" t="e">
        <f>[2]自有船应收租金!V1536</f>
        <v>#REF!</v>
      </c>
      <c r="G1594" s="20" t="e">
        <f>[2]自有船应收租金!AA1536</f>
        <v>#REF!</v>
      </c>
      <c r="H1594" s="20" t="e">
        <f>IF([2]自有船应收租金!AB1536="","",[2]自有船应收租金!AB1536)</f>
        <v>#REF!</v>
      </c>
      <c r="I1594" s="29" t="e">
        <f>[2]自有船应收租金!Y1536</f>
        <v>#REF!</v>
      </c>
    </row>
    <row r="1595" spans="2:9" s="19" customFormat="1" ht="12" customHeight="1">
      <c r="B1595" s="20" t="e">
        <f>[2]自有船应收租金!B1537</f>
        <v>#REF!</v>
      </c>
      <c r="C1595" s="20" t="e">
        <f>[2]自有船应收租金!C1537</f>
        <v>#REF!</v>
      </c>
      <c r="D1595" s="20" t="e">
        <f>[2]自有船应收租金!F1537</f>
        <v>#REF!</v>
      </c>
      <c r="E1595" s="20" t="e">
        <f>[2]自有船应收租金!I1537</f>
        <v>#REF!</v>
      </c>
      <c r="F1595" s="34" t="e">
        <f>[2]自有船应收租金!V1537</f>
        <v>#REF!</v>
      </c>
      <c r="G1595" s="20" t="e">
        <f>[2]自有船应收租金!AA1537</f>
        <v>#REF!</v>
      </c>
      <c r="H1595" s="20" t="e">
        <f>IF([2]自有船应收租金!AB1537="","",[2]自有船应收租金!AB1537)</f>
        <v>#REF!</v>
      </c>
      <c r="I1595" s="29" t="e">
        <f>[2]自有船应收租金!Y1537</f>
        <v>#REF!</v>
      </c>
    </row>
    <row r="1596" spans="2:9" s="19" customFormat="1" ht="12" customHeight="1">
      <c r="B1596" s="20" t="e">
        <f>[2]自有船应收租金!B1538</f>
        <v>#REF!</v>
      </c>
      <c r="C1596" s="20" t="e">
        <f>[2]自有船应收租金!C1538</f>
        <v>#REF!</v>
      </c>
      <c r="D1596" s="20" t="e">
        <f>[2]自有船应收租金!F1538</f>
        <v>#REF!</v>
      </c>
      <c r="E1596" s="20" t="e">
        <f>[2]自有船应收租金!I1538</f>
        <v>#REF!</v>
      </c>
      <c r="F1596" s="34" t="e">
        <f>[2]自有船应收租金!V1538</f>
        <v>#REF!</v>
      </c>
      <c r="G1596" s="20" t="e">
        <f>[2]自有船应收租金!AA1538</f>
        <v>#REF!</v>
      </c>
      <c r="H1596" s="20" t="e">
        <f>IF([2]自有船应收租金!AB1538="","",[2]自有船应收租金!AB1538)</f>
        <v>#REF!</v>
      </c>
      <c r="I1596" s="29" t="e">
        <f>[2]自有船应收租金!Y1538</f>
        <v>#REF!</v>
      </c>
    </row>
    <row r="1597" spans="2:9" s="19" customFormat="1" ht="12" customHeight="1">
      <c r="B1597" s="20" t="e">
        <f>[2]自有船应收租金!B1539</f>
        <v>#REF!</v>
      </c>
      <c r="C1597" s="20" t="e">
        <f>[2]自有船应收租金!C1539</f>
        <v>#REF!</v>
      </c>
      <c r="D1597" s="20" t="e">
        <f>[2]自有船应收租金!F1539</f>
        <v>#REF!</v>
      </c>
      <c r="E1597" s="20" t="e">
        <f>[2]自有船应收租金!I1539</f>
        <v>#REF!</v>
      </c>
      <c r="F1597" s="34" t="e">
        <f>[2]自有船应收租金!V1539</f>
        <v>#REF!</v>
      </c>
      <c r="G1597" s="20" t="e">
        <f>[2]自有船应收租金!AA1539</f>
        <v>#REF!</v>
      </c>
      <c r="H1597" s="20" t="e">
        <f>IF([2]自有船应收租金!AB1539="","",[2]自有船应收租金!AB1539)</f>
        <v>#REF!</v>
      </c>
      <c r="I1597" s="29" t="e">
        <f>[2]自有船应收租金!Y1539</f>
        <v>#REF!</v>
      </c>
    </row>
    <row r="1598" spans="2:9" s="19" customFormat="1" ht="12" customHeight="1">
      <c r="B1598" s="20" t="e">
        <f>[2]自有船应收租金!B1540</f>
        <v>#REF!</v>
      </c>
      <c r="C1598" s="20" t="e">
        <f>[2]自有船应收租金!C1540</f>
        <v>#REF!</v>
      </c>
      <c r="D1598" s="20" t="e">
        <f>[2]自有船应收租金!F1540</f>
        <v>#REF!</v>
      </c>
      <c r="E1598" s="20" t="e">
        <f>[2]自有船应收租金!I1540</f>
        <v>#REF!</v>
      </c>
      <c r="F1598" s="34" t="e">
        <f>[2]自有船应收租金!V1540</f>
        <v>#REF!</v>
      </c>
      <c r="G1598" s="20" t="e">
        <f>[2]自有船应收租金!AA1540</f>
        <v>#REF!</v>
      </c>
      <c r="H1598" s="20" t="e">
        <f>IF([2]自有船应收租金!AB1540="","",[2]自有船应收租金!AB1540)</f>
        <v>#REF!</v>
      </c>
      <c r="I1598" s="29" t="e">
        <f>[2]自有船应收租金!Y1540</f>
        <v>#REF!</v>
      </c>
    </row>
    <row r="1599" spans="2:9" s="19" customFormat="1" ht="12" customHeight="1">
      <c r="B1599" s="20" t="e">
        <f>[2]自有船应收租金!B1541</f>
        <v>#REF!</v>
      </c>
      <c r="C1599" s="20" t="e">
        <f>[2]自有船应收租金!C1541</f>
        <v>#REF!</v>
      </c>
      <c r="D1599" s="20" t="e">
        <f>[2]自有船应收租金!F1541</f>
        <v>#REF!</v>
      </c>
      <c r="E1599" s="20" t="e">
        <f>[2]自有船应收租金!I1541</f>
        <v>#REF!</v>
      </c>
      <c r="F1599" s="34" t="e">
        <f>[2]自有船应收租金!V1541</f>
        <v>#REF!</v>
      </c>
      <c r="G1599" s="20" t="e">
        <f>[2]自有船应收租金!AA1541</f>
        <v>#REF!</v>
      </c>
      <c r="H1599" s="20" t="e">
        <f>IF([2]自有船应收租金!AB1541="","",[2]自有船应收租金!AB1541)</f>
        <v>#REF!</v>
      </c>
      <c r="I1599" s="29" t="e">
        <f>[2]自有船应收租金!Y1541</f>
        <v>#REF!</v>
      </c>
    </row>
    <row r="1600" spans="2:9" s="19" customFormat="1" ht="12" customHeight="1">
      <c r="B1600" s="20" t="e">
        <f>[2]自有船应收租金!B1542</f>
        <v>#REF!</v>
      </c>
      <c r="C1600" s="20" t="e">
        <f>[2]自有船应收租金!C1542</f>
        <v>#REF!</v>
      </c>
      <c r="D1600" s="20" t="e">
        <f>[2]自有船应收租金!F1542</f>
        <v>#REF!</v>
      </c>
      <c r="E1600" s="20" t="e">
        <f>[2]自有船应收租金!I1542</f>
        <v>#REF!</v>
      </c>
      <c r="F1600" s="34" t="e">
        <f>[2]自有船应收租金!V1542</f>
        <v>#REF!</v>
      </c>
      <c r="G1600" s="20" t="e">
        <f>[2]自有船应收租金!AA1542</f>
        <v>#REF!</v>
      </c>
      <c r="H1600" s="20" t="e">
        <f>IF([2]自有船应收租金!AB1542="","",[2]自有船应收租金!AB1542)</f>
        <v>#REF!</v>
      </c>
      <c r="I1600" s="29" t="e">
        <f>[2]自有船应收租金!Y1542</f>
        <v>#REF!</v>
      </c>
    </row>
    <row r="1601" spans="2:9" s="19" customFormat="1" ht="12" customHeight="1">
      <c r="B1601" s="20" t="e">
        <f>[2]自有船应收租金!B1543</f>
        <v>#REF!</v>
      </c>
      <c r="C1601" s="20" t="e">
        <f>[2]自有船应收租金!C1543</f>
        <v>#REF!</v>
      </c>
      <c r="D1601" s="20" t="e">
        <f>[2]自有船应收租金!F1543</f>
        <v>#REF!</v>
      </c>
      <c r="E1601" s="20" t="e">
        <f>[2]自有船应收租金!I1543</f>
        <v>#REF!</v>
      </c>
      <c r="F1601" s="34" t="e">
        <f>[2]自有船应收租金!V1543</f>
        <v>#REF!</v>
      </c>
      <c r="G1601" s="20" t="e">
        <f>[2]自有船应收租金!AA1543</f>
        <v>#REF!</v>
      </c>
      <c r="H1601" s="20" t="e">
        <f>IF([2]自有船应收租金!AB1543="","",[2]自有船应收租金!AB1543)</f>
        <v>#REF!</v>
      </c>
      <c r="I1601" s="29" t="e">
        <f>[2]自有船应收租金!Y1543</f>
        <v>#REF!</v>
      </c>
    </row>
    <row r="1602" spans="2:9" s="19" customFormat="1" ht="12" customHeight="1">
      <c r="B1602" s="20" t="e">
        <f>[2]自有船应收租金!B1544</f>
        <v>#REF!</v>
      </c>
      <c r="C1602" s="20" t="e">
        <f>[2]自有船应收租金!C1544</f>
        <v>#REF!</v>
      </c>
      <c r="D1602" s="20" t="e">
        <f>[2]自有船应收租金!F1544</f>
        <v>#REF!</v>
      </c>
      <c r="E1602" s="20" t="e">
        <f>[2]自有船应收租金!I1544</f>
        <v>#REF!</v>
      </c>
      <c r="F1602" s="34" t="e">
        <f>[2]自有船应收租金!V1544</f>
        <v>#REF!</v>
      </c>
      <c r="G1602" s="20" t="e">
        <f>[2]自有船应收租金!AA1544</f>
        <v>#REF!</v>
      </c>
      <c r="H1602" s="20" t="e">
        <f>IF([2]自有船应收租金!AB1544="","",[2]自有船应收租金!AB1544)</f>
        <v>#REF!</v>
      </c>
      <c r="I1602" s="29" t="e">
        <f>[2]自有船应收租金!Y1544</f>
        <v>#REF!</v>
      </c>
    </row>
    <row r="1603" spans="2:9" s="19" customFormat="1" ht="12" customHeight="1">
      <c r="B1603" s="20" t="e">
        <f>[2]自有船应收租金!B1545</f>
        <v>#REF!</v>
      </c>
      <c r="C1603" s="20" t="e">
        <f>[2]自有船应收租金!C1545</f>
        <v>#REF!</v>
      </c>
      <c r="D1603" s="20" t="e">
        <f>[2]自有船应收租金!F1545</f>
        <v>#REF!</v>
      </c>
      <c r="E1603" s="20" t="e">
        <f>[2]自有船应收租金!I1545</f>
        <v>#REF!</v>
      </c>
      <c r="F1603" s="34" t="e">
        <f>[2]自有船应收租金!V1545</f>
        <v>#REF!</v>
      </c>
      <c r="G1603" s="20" t="e">
        <f>[2]自有船应收租金!AA1545</f>
        <v>#REF!</v>
      </c>
      <c r="H1603" s="20" t="e">
        <f>IF([2]自有船应收租金!AB1545="","",[2]自有船应收租金!AB1545)</f>
        <v>#REF!</v>
      </c>
      <c r="I1603" s="29" t="e">
        <f>[2]自有船应收租金!Y1545</f>
        <v>#REF!</v>
      </c>
    </row>
    <row r="1604" spans="2:9" s="19" customFormat="1" ht="12" customHeight="1">
      <c r="B1604" s="20" t="e">
        <f>[2]自有船应收租金!B1546</f>
        <v>#REF!</v>
      </c>
      <c r="C1604" s="20" t="e">
        <f>[2]自有船应收租金!C1546</f>
        <v>#REF!</v>
      </c>
      <c r="D1604" s="20" t="e">
        <f>[2]自有船应收租金!F1546</f>
        <v>#REF!</v>
      </c>
      <c r="E1604" s="20" t="e">
        <f>[2]自有船应收租金!I1546</f>
        <v>#REF!</v>
      </c>
      <c r="F1604" s="34" t="e">
        <f>[2]自有船应收租金!V1546</f>
        <v>#REF!</v>
      </c>
      <c r="G1604" s="20" t="e">
        <f>[2]自有船应收租金!AA1546</f>
        <v>#REF!</v>
      </c>
      <c r="H1604" s="20" t="e">
        <f>IF([2]自有船应收租金!AB1546="","",[2]自有船应收租金!AB1546)</f>
        <v>#REF!</v>
      </c>
      <c r="I1604" s="29" t="e">
        <f>[2]自有船应收租金!Y1546</f>
        <v>#REF!</v>
      </c>
    </row>
    <row r="1605" spans="2:9" s="19" customFormat="1" ht="12" customHeight="1">
      <c r="B1605" s="20" t="e">
        <f>[2]自有船应收租金!B1547</f>
        <v>#REF!</v>
      </c>
      <c r="C1605" s="20" t="e">
        <f>[2]自有船应收租金!C1547</f>
        <v>#REF!</v>
      </c>
      <c r="D1605" s="20" t="e">
        <f>[2]自有船应收租金!F1547</f>
        <v>#REF!</v>
      </c>
      <c r="E1605" s="20" t="e">
        <f>[2]自有船应收租金!I1547</f>
        <v>#REF!</v>
      </c>
      <c r="F1605" s="34" t="e">
        <f>[2]自有船应收租金!V1547</f>
        <v>#REF!</v>
      </c>
      <c r="G1605" s="20" t="e">
        <f>[2]自有船应收租金!AA1547</f>
        <v>#REF!</v>
      </c>
      <c r="H1605" s="20" t="e">
        <f>IF([2]自有船应收租金!AB1547="","",[2]自有船应收租金!AB1547)</f>
        <v>#REF!</v>
      </c>
      <c r="I1605" s="29" t="e">
        <f>[2]自有船应收租金!Y1547</f>
        <v>#REF!</v>
      </c>
    </row>
    <row r="1606" spans="2:9" s="19" customFormat="1" ht="12" customHeight="1">
      <c r="B1606" s="20" t="e">
        <f>[2]自有船应收租金!B1548</f>
        <v>#REF!</v>
      </c>
      <c r="C1606" s="20" t="e">
        <f>[2]自有船应收租金!C1548</f>
        <v>#REF!</v>
      </c>
      <c r="D1606" s="20" t="e">
        <f>[2]自有船应收租金!F1548</f>
        <v>#REF!</v>
      </c>
      <c r="E1606" s="20" t="e">
        <f>[2]自有船应收租金!I1548</f>
        <v>#REF!</v>
      </c>
      <c r="F1606" s="34" t="e">
        <f>[2]自有船应收租金!V1548</f>
        <v>#REF!</v>
      </c>
      <c r="G1606" s="20" t="e">
        <f>[2]自有船应收租金!AA1548</f>
        <v>#REF!</v>
      </c>
      <c r="H1606" s="20" t="e">
        <f>IF([2]自有船应收租金!AB1548="","",[2]自有船应收租金!AB1548)</f>
        <v>#REF!</v>
      </c>
      <c r="I1606" s="29" t="e">
        <f>[2]自有船应收租金!Y1548</f>
        <v>#REF!</v>
      </c>
    </row>
    <row r="1607" spans="2:9" s="19" customFormat="1" ht="12" customHeight="1">
      <c r="B1607" s="20" t="e">
        <f>[2]自有船应收租金!B1549</f>
        <v>#REF!</v>
      </c>
      <c r="C1607" s="20" t="e">
        <f>[2]自有船应收租金!C1549</f>
        <v>#REF!</v>
      </c>
      <c r="D1607" s="20" t="e">
        <f>[2]自有船应收租金!F1549</f>
        <v>#REF!</v>
      </c>
      <c r="E1607" s="20" t="e">
        <f>[2]自有船应收租金!I1549</f>
        <v>#REF!</v>
      </c>
      <c r="F1607" s="34" t="e">
        <f>[2]自有船应收租金!V1549</f>
        <v>#REF!</v>
      </c>
      <c r="G1607" s="20" t="e">
        <f>[2]自有船应收租金!AA1549</f>
        <v>#REF!</v>
      </c>
      <c r="H1607" s="20" t="e">
        <f>IF([2]自有船应收租金!AB1549="","",[2]自有船应收租金!AB1549)</f>
        <v>#REF!</v>
      </c>
      <c r="I1607" s="29" t="e">
        <f>[2]自有船应收租金!Y1549</f>
        <v>#REF!</v>
      </c>
    </row>
    <row r="1608" spans="2:9" s="19" customFormat="1" ht="12" customHeight="1">
      <c r="B1608" s="20" t="e">
        <f>[2]自有船应收租金!B1550</f>
        <v>#REF!</v>
      </c>
      <c r="C1608" s="20" t="e">
        <f>[2]自有船应收租金!C1550</f>
        <v>#REF!</v>
      </c>
      <c r="D1608" s="20" t="e">
        <f>[2]自有船应收租金!F1550</f>
        <v>#REF!</v>
      </c>
      <c r="E1608" s="20" t="e">
        <f>[2]自有船应收租金!I1550</f>
        <v>#REF!</v>
      </c>
      <c r="F1608" s="34" t="e">
        <f>[2]自有船应收租金!V1550</f>
        <v>#REF!</v>
      </c>
      <c r="G1608" s="20" t="e">
        <f>[2]自有船应收租金!AA1550</f>
        <v>#REF!</v>
      </c>
      <c r="H1608" s="20" t="e">
        <f>IF([2]自有船应收租金!AB1550="","",[2]自有船应收租金!AB1550)</f>
        <v>#REF!</v>
      </c>
      <c r="I1608" s="29" t="e">
        <f>[2]自有船应收租金!Y1550</f>
        <v>#REF!</v>
      </c>
    </row>
    <row r="1609" spans="2:9" s="19" customFormat="1" ht="12" customHeight="1">
      <c r="B1609" s="20" t="e">
        <f>[2]自有船应收租金!B1551</f>
        <v>#REF!</v>
      </c>
      <c r="C1609" s="20" t="e">
        <f>[2]自有船应收租金!C1551</f>
        <v>#REF!</v>
      </c>
      <c r="D1609" s="20" t="e">
        <f>[2]自有船应收租金!F1551</f>
        <v>#REF!</v>
      </c>
      <c r="E1609" s="20" t="e">
        <f>[2]自有船应收租金!I1551</f>
        <v>#REF!</v>
      </c>
      <c r="F1609" s="34" t="e">
        <f>[2]自有船应收租金!V1551</f>
        <v>#REF!</v>
      </c>
      <c r="G1609" s="20" t="e">
        <f>[2]自有船应收租金!AA1551</f>
        <v>#REF!</v>
      </c>
      <c r="H1609" s="20" t="e">
        <f>IF([2]自有船应收租金!AB1551="","",[2]自有船应收租金!AB1551)</f>
        <v>#REF!</v>
      </c>
      <c r="I1609" s="29" t="e">
        <f>[2]自有船应收租金!Y1551</f>
        <v>#REF!</v>
      </c>
    </row>
    <row r="1610" spans="2:9" s="19" customFormat="1" ht="12" customHeight="1">
      <c r="B1610" s="20" t="e">
        <f>[2]自有船应收租金!B1552</f>
        <v>#REF!</v>
      </c>
      <c r="C1610" s="20" t="e">
        <f>[2]自有船应收租金!C1552</f>
        <v>#REF!</v>
      </c>
      <c r="D1610" s="20" t="e">
        <f>[2]自有船应收租金!F1552</f>
        <v>#REF!</v>
      </c>
      <c r="E1610" s="20" t="e">
        <f>[2]自有船应收租金!I1552</f>
        <v>#REF!</v>
      </c>
      <c r="F1610" s="34" t="e">
        <f>[2]自有船应收租金!V1552</f>
        <v>#REF!</v>
      </c>
      <c r="G1610" s="20" t="e">
        <f>[2]自有船应收租金!AA1552</f>
        <v>#REF!</v>
      </c>
      <c r="H1610" s="20" t="e">
        <f>IF([2]自有船应收租金!AB1552="","",[2]自有船应收租金!AB1552)</f>
        <v>#REF!</v>
      </c>
      <c r="I1610" s="29" t="e">
        <f>[2]自有船应收租金!Y1552</f>
        <v>#REF!</v>
      </c>
    </row>
    <row r="1611" spans="2:9" s="19" customFormat="1" ht="12" customHeight="1">
      <c r="B1611" s="20" t="e">
        <f>[2]自有船应收租金!B1553</f>
        <v>#REF!</v>
      </c>
      <c r="C1611" s="20" t="e">
        <f>[2]自有船应收租金!C1553</f>
        <v>#REF!</v>
      </c>
      <c r="D1611" s="20" t="e">
        <f>[2]自有船应收租金!F1553</f>
        <v>#REF!</v>
      </c>
      <c r="E1611" s="20" t="e">
        <f>[2]自有船应收租金!I1553</f>
        <v>#REF!</v>
      </c>
      <c r="F1611" s="34" t="e">
        <f>[2]自有船应收租金!V1553</f>
        <v>#REF!</v>
      </c>
      <c r="G1611" s="20" t="e">
        <f>[2]自有船应收租金!AA1553</f>
        <v>#REF!</v>
      </c>
      <c r="H1611" s="20" t="e">
        <f>IF([2]自有船应收租金!AB1553="","",[2]自有船应收租金!AB1553)</f>
        <v>#REF!</v>
      </c>
      <c r="I1611" s="29" t="e">
        <f>[2]自有船应收租金!Y1553</f>
        <v>#REF!</v>
      </c>
    </row>
    <row r="1612" spans="2:9" s="19" customFormat="1" ht="12" customHeight="1">
      <c r="B1612" s="20" t="e">
        <f>[2]自有船应收租金!B1554</f>
        <v>#REF!</v>
      </c>
      <c r="C1612" s="20" t="e">
        <f>[2]自有船应收租金!C1554</f>
        <v>#REF!</v>
      </c>
      <c r="D1612" s="20" t="e">
        <f>[2]自有船应收租金!F1554</f>
        <v>#REF!</v>
      </c>
      <c r="E1612" s="20" t="e">
        <f>[2]自有船应收租金!I1554</f>
        <v>#REF!</v>
      </c>
      <c r="F1612" s="34" t="e">
        <f>[2]自有船应收租金!V1554</f>
        <v>#REF!</v>
      </c>
      <c r="G1612" s="20" t="e">
        <f>[2]自有船应收租金!AA1554</f>
        <v>#REF!</v>
      </c>
      <c r="H1612" s="20" t="e">
        <f>IF([2]自有船应收租金!AB1554="","",[2]自有船应收租金!AB1554)</f>
        <v>#REF!</v>
      </c>
      <c r="I1612" s="29" t="e">
        <f>[2]自有船应收租金!Y1554</f>
        <v>#REF!</v>
      </c>
    </row>
    <row r="1613" spans="2:9" s="19" customFormat="1" ht="12" customHeight="1">
      <c r="B1613" s="20" t="e">
        <f>[2]自有船应收租金!B1555</f>
        <v>#REF!</v>
      </c>
      <c r="C1613" s="20" t="e">
        <f>[2]自有船应收租金!C1555</f>
        <v>#REF!</v>
      </c>
      <c r="D1613" s="20" t="e">
        <f>[2]自有船应收租金!F1555</f>
        <v>#REF!</v>
      </c>
      <c r="E1613" s="20" t="e">
        <f>[2]自有船应收租金!I1555</f>
        <v>#REF!</v>
      </c>
      <c r="F1613" s="34" t="e">
        <f>[2]自有船应收租金!V1555</f>
        <v>#REF!</v>
      </c>
      <c r="G1613" s="20" t="e">
        <f>[2]自有船应收租金!AA1555</f>
        <v>#REF!</v>
      </c>
      <c r="H1613" s="20" t="e">
        <f>IF([2]自有船应收租金!AB1555="","",[2]自有船应收租金!AB1555)</f>
        <v>#REF!</v>
      </c>
      <c r="I1613" s="29" t="e">
        <f>[2]自有船应收租金!Y1555</f>
        <v>#REF!</v>
      </c>
    </row>
    <row r="1614" spans="2:9" s="19" customFormat="1" ht="12" customHeight="1">
      <c r="B1614" s="20" t="e">
        <f>[2]自有船应收租金!B1556</f>
        <v>#REF!</v>
      </c>
      <c r="C1614" s="20" t="e">
        <f>[2]自有船应收租金!C1556</f>
        <v>#REF!</v>
      </c>
      <c r="D1614" s="20" t="e">
        <f>[2]自有船应收租金!F1556</f>
        <v>#REF!</v>
      </c>
      <c r="E1614" s="20" t="e">
        <f>[2]自有船应收租金!I1556</f>
        <v>#REF!</v>
      </c>
      <c r="F1614" s="34" t="e">
        <f>[2]自有船应收租金!V1556</f>
        <v>#REF!</v>
      </c>
      <c r="G1614" s="20" t="e">
        <f>[2]自有船应收租金!AA1556</f>
        <v>#REF!</v>
      </c>
      <c r="H1614" s="20" t="e">
        <f>IF([2]自有船应收租金!AB1556="","",[2]自有船应收租金!AB1556)</f>
        <v>#REF!</v>
      </c>
      <c r="I1614" s="29" t="e">
        <f>[2]自有船应收租金!Y1556</f>
        <v>#REF!</v>
      </c>
    </row>
    <row r="1615" spans="2:9" s="19" customFormat="1" ht="12" customHeight="1">
      <c r="B1615" s="20" t="e">
        <f>[2]自有船应收租金!B1557</f>
        <v>#REF!</v>
      </c>
      <c r="C1615" s="20" t="e">
        <f>[2]自有船应收租金!C1557</f>
        <v>#REF!</v>
      </c>
      <c r="D1615" s="20" t="e">
        <f>[2]自有船应收租金!F1557</f>
        <v>#REF!</v>
      </c>
      <c r="E1615" s="20" t="e">
        <f>[2]自有船应收租金!I1557</f>
        <v>#REF!</v>
      </c>
      <c r="F1615" s="34" t="e">
        <f>[2]自有船应收租金!V1557</f>
        <v>#REF!</v>
      </c>
      <c r="G1615" s="20" t="e">
        <f>[2]自有船应收租金!AA1557</f>
        <v>#REF!</v>
      </c>
      <c r="H1615" s="20" t="e">
        <f>IF([2]自有船应收租金!AB1557="","",[2]自有船应收租金!AB1557)</f>
        <v>#REF!</v>
      </c>
      <c r="I1615" s="29" t="e">
        <f>[2]自有船应收租金!Y1557</f>
        <v>#REF!</v>
      </c>
    </row>
    <row r="1616" spans="2:9" s="19" customFormat="1" ht="12" customHeight="1">
      <c r="B1616" s="20" t="e">
        <f>[2]自有船应收租金!B1558</f>
        <v>#REF!</v>
      </c>
      <c r="C1616" s="20" t="e">
        <f>[2]自有船应收租金!C1558</f>
        <v>#REF!</v>
      </c>
      <c r="D1616" s="20" t="e">
        <f>[2]自有船应收租金!F1558</f>
        <v>#REF!</v>
      </c>
      <c r="E1616" s="20" t="e">
        <f>[2]自有船应收租金!I1558</f>
        <v>#REF!</v>
      </c>
      <c r="F1616" s="34" t="e">
        <f>[2]自有船应收租金!V1558</f>
        <v>#REF!</v>
      </c>
      <c r="G1616" s="20" t="e">
        <f>[2]自有船应收租金!AA1558</f>
        <v>#REF!</v>
      </c>
      <c r="H1616" s="20" t="e">
        <f>IF([2]自有船应收租金!AB1558="","",[2]自有船应收租金!AB1558)</f>
        <v>#REF!</v>
      </c>
      <c r="I1616" s="29" t="e">
        <f>[2]自有船应收租金!Y1558</f>
        <v>#REF!</v>
      </c>
    </row>
    <row r="1617" spans="2:9" s="19" customFormat="1" ht="12" customHeight="1">
      <c r="B1617" s="20" t="e">
        <f>[2]自有船应收租金!B1559</f>
        <v>#REF!</v>
      </c>
      <c r="C1617" s="20" t="e">
        <f>[2]自有船应收租金!C1559</f>
        <v>#REF!</v>
      </c>
      <c r="D1617" s="20" t="e">
        <f>[2]自有船应收租金!F1559</f>
        <v>#REF!</v>
      </c>
      <c r="E1617" s="20" t="e">
        <f>[2]自有船应收租金!I1559</f>
        <v>#REF!</v>
      </c>
      <c r="F1617" s="34" t="e">
        <f>[2]自有船应收租金!V1559</f>
        <v>#REF!</v>
      </c>
      <c r="G1617" s="20" t="e">
        <f>[2]自有船应收租金!AA1559</f>
        <v>#REF!</v>
      </c>
      <c r="H1617" s="20" t="e">
        <f>IF([2]自有船应收租金!AB1559="","",[2]自有船应收租金!AB1559)</f>
        <v>#REF!</v>
      </c>
      <c r="I1617" s="29" t="e">
        <f>[2]自有船应收租金!Y1559</f>
        <v>#REF!</v>
      </c>
    </row>
    <row r="1618" spans="2:9" s="19" customFormat="1" ht="12" customHeight="1">
      <c r="B1618" s="20" t="e">
        <f>[2]自有船应收租金!B1560</f>
        <v>#REF!</v>
      </c>
      <c r="C1618" s="20" t="e">
        <f>[2]自有船应收租金!C1560</f>
        <v>#REF!</v>
      </c>
      <c r="D1618" s="20" t="e">
        <f>[2]自有船应收租金!F1560</f>
        <v>#REF!</v>
      </c>
      <c r="E1618" s="20" t="e">
        <f>[2]自有船应收租金!I1560</f>
        <v>#REF!</v>
      </c>
      <c r="F1618" s="34" t="e">
        <f>[2]自有船应收租金!V1560</f>
        <v>#REF!</v>
      </c>
      <c r="G1618" s="20" t="e">
        <f>[2]自有船应收租金!AA1560</f>
        <v>#REF!</v>
      </c>
      <c r="H1618" s="20" t="e">
        <f>IF([2]自有船应收租金!AB1560="","",[2]自有船应收租金!AB1560)</f>
        <v>#REF!</v>
      </c>
      <c r="I1618" s="29" t="e">
        <f>[2]自有船应收租金!Y1560</f>
        <v>#REF!</v>
      </c>
    </row>
    <row r="1619" spans="2:9" s="19" customFormat="1" ht="12" customHeight="1">
      <c r="B1619" s="20" t="e">
        <f>[2]自有船应收租金!B1561</f>
        <v>#REF!</v>
      </c>
      <c r="C1619" s="20" t="e">
        <f>[2]自有船应收租金!C1561</f>
        <v>#REF!</v>
      </c>
      <c r="D1619" s="20" t="e">
        <f>[2]自有船应收租金!F1561</f>
        <v>#REF!</v>
      </c>
      <c r="E1619" s="20" t="e">
        <f>[2]自有船应收租金!I1561</f>
        <v>#REF!</v>
      </c>
      <c r="F1619" s="34" t="e">
        <f>[2]自有船应收租金!V1561</f>
        <v>#REF!</v>
      </c>
      <c r="G1619" s="20" t="e">
        <f>[2]自有船应收租金!AA1561</f>
        <v>#REF!</v>
      </c>
      <c r="H1619" s="20" t="e">
        <f>IF([2]自有船应收租金!AB1561="","",[2]自有船应收租金!AB1561)</f>
        <v>#REF!</v>
      </c>
      <c r="I1619" s="29" t="e">
        <f>[2]自有船应收租金!Y1561</f>
        <v>#REF!</v>
      </c>
    </row>
    <row r="1620" spans="2:9" s="19" customFormat="1" ht="12" customHeight="1">
      <c r="B1620" s="20" t="e">
        <f>[2]自有船应收租金!B1562</f>
        <v>#REF!</v>
      </c>
      <c r="C1620" s="20" t="e">
        <f>[2]自有船应收租金!C1562</f>
        <v>#REF!</v>
      </c>
      <c r="D1620" s="20" t="e">
        <f>[2]自有船应收租金!F1562</f>
        <v>#REF!</v>
      </c>
      <c r="E1620" s="20" t="e">
        <f>[2]自有船应收租金!I1562</f>
        <v>#REF!</v>
      </c>
      <c r="F1620" s="34" t="e">
        <f>[2]自有船应收租金!V1562</f>
        <v>#REF!</v>
      </c>
      <c r="G1620" s="20" t="e">
        <f>[2]自有船应收租金!AA1562</f>
        <v>#REF!</v>
      </c>
      <c r="H1620" s="20" t="e">
        <f>IF([2]自有船应收租金!AB1562="","",[2]自有船应收租金!AB1562)</f>
        <v>#REF!</v>
      </c>
      <c r="I1620" s="29" t="e">
        <f>[2]自有船应收租金!Y1562</f>
        <v>#REF!</v>
      </c>
    </row>
    <row r="1621" spans="2:9" s="19" customFormat="1" ht="12" customHeight="1">
      <c r="B1621" s="20" t="e">
        <f>[2]自有船应收租金!B1563</f>
        <v>#REF!</v>
      </c>
      <c r="C1621" s="20" t="e">
        <f>[2]自有船应收租金!C1563</f>
        <v>#REF!</v>
      </c>
      <c r="D1621" s="20" t="e">
        <f>[2]自有船应收租金!F1563</f>
        <v>#REF!</v>
      </c>
      <c r="E1621" s="20" t="e">
        <f>[2]自有船应收租金!I1563</f>
        <v>#REF!</v>
      </c>
      <c r="F1621" s="34" t="e">
        <f>[2]自有船应收租金!V1563</f>
        <v>#REF!</v>
      </c>
      <c r="G1621" s="20" t="e">
        <f>[2]自有船应收租金!AA1563</f>
        <v>#REF!</v>
      </c>
      <c r="H1621" s="20" t="e">
        <f>IF([2]自有船应收租金!AB1563="","",[2]自有船应收租金!AB1563)</f>
        <v>#REF!</v>
      </c>
      <c r="I1621" s="29" t="e">
        <f>[2]自有船应收租金!Y1563</f>
        <v>#REF!</v>
      </c>
    </row>
    <row r="1622" spans="2:9" s="19" customFormat="1" ht="12" customHeight="1">
      <c r="B1622" s="20" t="e">
        <f>[2]自有船应收租金!B1564</f>
        <v>#REF!</v>
      </c>
      <c r="C1622" s="20" t="e">
        <f>[2]自有船应收租金!C1564</f>
        <v>#REF!</v>
      </c>
      <c r="D1622" s="20" t="e">
        <f>[2]自有船应收租金!F1564</f>
        <v>#REF!</v>
      </c>
      <c r="E1622" s="20" t="e">
        <f>[2]自有船应收租金!I1564</f>
        <v>#REF!</v>
      </c>
      <c r="F1622" s="34" t="e">
        <f>[2]自有船应收租金!V1564</f>
        <v>#REF!</v>
      </c>
      <c r="G1622" s="20" t="e">
        <f>[2]自有船应收租金!AA1564</f>
        <v>#REF!</v>
      </c>
      <c r="H1622" s="20" t="e">
        <f>IF([2]自有船应收租金!AB1564="","",[2]自有船应收租金!AB1564)</f>
        <v>#REF!</v>
      </c>
      <c r="I1622" s="29" t="e">
        <f>[2]自有船应收租金!Y1564</f>
        <v>#REF!</v>
      </c>
    </row>
    <row r="1623" spans="2:9" s="19" customFormat="1" ht="12" customHeight="1">
      <c r="B1623" s="20" t="e">
        <f>[2]自有船应收租金!B1565</f>
        <v>#REF!</v>
      </c>
      <c r="C1623" s="20" t="e">
        <f>[2]自有船应收租金!C1565</f>
        <v>#REF!</v>
      </c>
      <c r="D1623" s="20" t="e">
        <f>[2]自有船应收租金!F1565</f>
        <v>#REF!</v>
      </c>
      <c r="E1623" s="20" t="e">
        <f>[2]自有船应收租金!I1565</f>
        <v>#REF!</v>
      </c>
      <c r="F1623" s="34" t="e">
        <f>[2]自有船应收租金!V1565</f>
        <v>#REF!</v>
      </c>
      <c r="G1623" s="20" t="e">
        <f>[2]自有船应收租金!AA1565</f>
        <v>#REF!</v>
      </c>
      <c r="H1623" s="20" t="e">
        <f>IF([2]自有船应收租金!AB1565="","",[2]自有船应收租金!AB1565)</f>
        <v>#REF!</v>
      </c>
      <c r="I1623" s="29" t="e">
        <f>[2]自有船应收租金!Y1565</f>
        <v>#REF!</v>
      </c>
    </row>
    <row r="1624" spans="2:9" s="19" customFormat="1" ht="12" customHeight="1">
      <c r="B1624" s="20" t="e">
        <f>[2]自有船应收租金!B1566</f>
        <v>#REF!</v>
      </c>
      <c r="C1624" s="20" t="e">
        <f>[2]自有船应收租金!C1566</f>
        <v>#REF!</v>
      </c>
      <c r="D1624" s="20" t="e">
        <f>[2]自有船应收租金!F1566</f>
        <v>#REF!</v>
      </c>
      <c r="E1624" s="20" t="e">
        <f>[2]自有船应收租金!I1566</f>
        <v>#REF!</v>
      </c>
      <c r="F1624" s="34" t="e">
        <f>[2]自有船应收租金!V1566</f>
        <v>#REF!</v>
      </c>
      <c r="G1624" s="20" t="e">
        <f>[2]自有船应收租金!AA1566</f>
        <v>#REF!</v>
      </c>
      <c r="H1624" s="20" t="e">
        <f>IF([2]自有船应收租金!AB1566="","",[2]自有船应收租金!AB1566)</f>
        <v>#REF!</v>
      </c>
      <c r="I1624" s="29" t="e">
        <f>[2]自有船应收租金!Y1566</f>
        <v>#REF!</v>
      </c>
    </row>
    <row r="1625" spans="2:9" s="19" customFormat="1" ht="12" customHeight="1">
      <c r="B1625" s="20" t="e">
        <f>[2]自有船应收租金!B1567</f>
        <v>#REF!</v>
      </c>
      <c r="C1625" s="20" t="e">
        <f>[2]自有船应收租金!C1567</f>
        <v>#REF!</v>
      </c>
      <c r="D1625" s="20" t="e">
        <f>[2]自有船应收租金!F1567</f>
        <v>#REF!</v>
      </c>
      <c r="E1625" s="20" t="e">
        <f>[2]自有船应收租金!I1567</f>
        <v>#REF!</v>
      </c>
      <c r="F1625" s="34" t="e">
        <f>[2]自有船应收租金!V1567</f>
        <v>#REF!</v>
      </c>
      <c r="G1625" s="20" t="e">
        <f>[2]自有船应收租金!AA1567</f>
        <v>#REF!</v>
      </c>
      <c r="H1625" s="20" t="e">
        <f>IF([2]自有船应收租金!AB1567="","",[2]自有船应收租金!AB1567)</f>
        <v>#REF!</v>
      </c>
      <c r="I1625" s="29" t="e">
        <f>[2]自有船应收租金!Y1567</f>
        <v>#REF!</v>
      </c>
    </row>
    <row r="1626" spans="2:9" s="19" customFormat="1" ht="12" customHeight="1">
      <c r="B1626" s="20" t="e">
        <f>[2]自有船应收租金!B1568</f>
        <v>#REF!</v>
      </c>
      <c r="C1626" s="20" t="e">
        <f>[2]自有船应收租金!C1568</f>
        <v>#REF!</v>
      </c>
      <c r="D1626" s="20" t="e">
        <f>[2]自有船应收租金!F1568</f>
        <v>#REF!</v>
      </c>
      <c r="E1626" s="20" t="e">
        <f>[2]自有船应收租金!I1568</f>
        <v>#REF!</v>
      </c>
      <c r="F1626" s="34" t="e">
        <f>[2]自有船应收租金!V1568</f>
        <v>#REF!</v>
      </c>
      <c r="G1626" s="20" t="e">
        <f>[2]自有船应收租金!AA1568</f>
        <v>#REF!</v>
      </c>
      <c r="H1626" s="20" t="e">
        <f>IF([2]自有船应收租金!AB1568="","",[2]自有船应收租金!AB1568)</f>
        <v>#REF!</v>
      </c>
      <c r="I1626" s="29" t="e">
        <f>[2]自有船应收租金!Y1568</f>
        <v>#REF!</v>
      </c>
    </row>
    <row r="1627" spans="2:9" s="19" customFormat="1" ht="12" customHeight="1">
      <c r="B1627" s="20" t="e">
        <f>[2]自有船应收租金!B1569</f>
        <v>#REF!</v>
      </c>
      <c r="C1627" s="20" t="e">
        <f>[2]自有船应收租金!C1569</f>
        <v>#REF!</v>
      </c>
      <c r="D1627" s="20" t="e">
        <f>[2]自有船应收租金!F1569</f>
        <v>#REF!</v>
      </c>
      <c r="E1627" s="20" t="e">
        <f>[2]自有船应收租金!I1569</f>
        <v>#REF!</v>
      </c>
      <c r="F1627" s="34" t="e">
        <f>[2]自有船应收租金!V1569</f>
        <v>#REF!</v>
      </c>
      <c r="G1627" s="20" t="e">
        <f>[2]自有船应收租金!AA1569</f>
        <v>#REF!</v>
      </c>
      <c r="H1627" s="20" t="e">
        <f>IF([2]自有船应收租金!AB1569="","",[2]自有船应收租金!AB1569)</f>
        <v>#REF!</v>
      </c>
      <c r="I1627" s="29" t="e">
        <f>[2]自有船应收租金!Y1569</f>
        <v>#REF!</v>
      </c>
    </row>
    <row r="1628" spans="2:9" s="19" customFormat="1" ht="12" customHeight="1">
      <c r="B1628" s="20" t="e">
        <f>[2]自有船应收租金!B1570</f>
        <v>#REF!</v>
      </c>
      <c r="C1628" s="20" t="e">
        <f>[2]自有船应收租金!C1570</f>
        <v>#REF!</v>
      </c>
      <c r="D1628" s="20" t="e">
        <f>[2]自有船应收租金!F1570</f>
        <v>#REF!</v>
      </c>
      <c r="E1628" s="20" t="e">
        <f>[2]自有船应收租金!I1570</f>
        <v>#REF!</v>
      </c>
      <c r="F1628" s="34" t="e">
        <f>[2]自有船应收租金!V1570</f>
        <v>#REF!</v>
      </c>
      <c r="G1628" s="20" t="e">
        <f>[2]自有船应收租金!AA1570</f>
        <v>#REF!</v>
      </c>
      <c r="H1628" s="20" t="e">
        <f>IF([2]自有船应收租金!AB1570="","",[2]自有船应收租金!AB1570)</f>
        <v>#REF!</v>
      </c>
      <c r="I1628" s="29" t="e">
        <f>[2]自有船应收租金!Y1570</f>
        <v>#REF!</v>
      </c>
    </row>
    <row r="1629" spans="2:9" s="19" customFormat="1" ht="12" customHeight="1">
      <c r="B1629" s="20" t="e">
        <f>[2]自有船应收租金!B1571</f>
        <v>#REF!</v>
      </c>
      <c r="C1629" s="20" t="e">
        <f>[2]自有船应收租金!C1571</f>
        <v>#REF!</v>
      </c>
      <c r="D1629" s="20" t="e">
        <f>[2]自有船应收租金!F1571</f>
        <v>#REF!</v>
      </c>
      <c r="E1629" s="20" t="e">
        <f>[2]自有船应收租金!I1571</f>
        <v>#REF!</v>
      </c>
      <c r="F1629" s="34" t="e">
        <f>[2]自有船应收租金!V1571</f>
        <v>#REF!</v>
      </c>
      <c r="G1629" s="20" t="e">
        <f>[2]自有船应收租金!AA1571</f>
        <v>#REF!</v>
      </c>
      <c r="H1629" s="20" t="e">
        <f>IF([2]自有船应收租金!AB1571="","",[2]自有船应收租金!AB1571)</f>
        <v>#REF!</v>
      </c>
      <c r="I1629" s="29" t="e">
        <f>[2]自有船应收租金!Y1571</f>
        <v>#REF!</v>
      </c>
    </row>
    <row r="1630" spans="2:9" s="19" customFormat="1" ht="12" customHeight="1">
      <c r="B1630" s="20" t="e">
        <f>[2]自有船应收租金!B1572</f>
        <v>#REF!</v>
      </c>
      <c r="C1630" s="20" t="e">
        <f>[2]自有船应收租金!C1572</f>
        <v>#REF!</v>
      </c>
      <c r="D1630" s="20" t="e">
        <f>[2]自有船应收租金!F1572</f>
        <v>#REF!</v>
      </c>
      <c r="E1630" s="20" t="e">
        <f>[2]自有船应收租金!I1572</f>
        <v>#REF!</v>
      </c>
      <c r="F1630" s="34" t="e">
        <f>[2]自有船应收租金!V1572</f>
        <v>#REF!</v>
      </c>
      <c r="G1630" s="20" t="e">
        <f>[2]自有船应收租金!AA1572</f>
        <v>#REF!</v>
      </c>
      <c r="H1630" s="20" t="e">
        <f>IF([2]自有船应收租金!AB1572="","",[2]自有船应收租金!AB1572)</f>
        <v>#REF!</v>
      </c>
      <c r="I1630" s="29" t="e">
        <f>[2]自有船应收租金!Y1572</f>
        <v>#REF!</v>
      </c>
    </row>
    <row r="1631" spans="2:9" s="19" customFormat="1" ht="12" customHeight="1">
      <c r="B1631" s="20" t="e">
        <f>[2]自有船应收租金!B1573</f>
        <v>#REF!</v>
      </c>
      <c r="C1631" s="20" t="e">
        <f>[2]自有船应收租金!C1573</f>
        <v>#REF!</v>
      </c>
      <c r="D1631" s="20" t="e">
        <f>[2]自有船应收租金!F1573</f>
        <v>#REF!</v>
      </c>
      <c r="E1631" s="20" t="e">
        <f>[2]自有船应收租金!I1573</f>
        <v>#REF!</v>
      </c>
      <c r="F1631" s="34" t="e">
        <f>[2]自有船应收租金!V1573</f>
        <v>#REF!</v>
      </c>
      <c r="G1631" s="20" t="e">
        <f>[2]自有船应收租金!AA1573</f>
        <v>#REF!</v>
      </c>
      <c r="H1631" s="20" t="e">
        <f>IF([2]自有船应收租金!AB1573="","",[2]自有船应收租金!AB1573)</f>
        <v>#REF!</v>
      </c>
      <c r="I1631" s="29" t="e">
        <f>[2]自有船应收租金!Y1573</f>
        <v>#REF!</v>
      </c>
    </row>
    <row r="1632" spans="2:9" s="19" customFormat="1" ht="12" customHeight="1">
      <c r="B1632" s="20" t="e">
        <f>[2]自有船应收租金!B1574</f>
        <v>#REF!</v>
      </c>
      <c r="C1632" s="20" t="e">
        <f>[2]自有船应收租金!C1574</f>
        <v>#REF!</v>
      </c>
      <c r="D1632" s="20" t="e">
        <f>[2]自有船应收租金!F1574</f>
        <v>#REF!</v>
      </c>
      <c r="E1632" s="20" t="e">
        <f>[2]自有船应收租金!I1574</f>
        <v>#REF!</v>
      </c>
      <c r="F1632" s="34" t="e">
        <f>[2]自有船应收租金!V1574</f>
        <v>#REF!</v>
      </c>
      <c r="G1632" s="20" t="e">
        <f>[2]自有船应收租金!AA1574</f>
        <v>#REF!</v>
      </c>
      <c r="H1632" s="20" t="e">
        <f>IF([2]自有船应收租金!AB1574="","",[2]自有船应收租金!AB1574)</f>
        <v>#REF!</v>
      </c>
      <c r="I1632" s="29" t="e">
        <f>[2]自有船应收租金!Y1574</f>
        <v>#REF!</v>
      </c>
    </row>
    <row r="1633" spans="2:9" s="19" customFormat="1" ht="12" customHeight="1">
      <c r="B1633" s="20" t="e">
        <f>[2]自有船应收租金!B1575</f>
        <v>#REF!</v>
      </c>
      <c r="C1633" s="20" t="e">
        <f>[2]自有船应收租金!C1575</f>
        <v>#REF!</v>
      </c>
      <c r="D1633" s="20" t="e">
        <f>[2]自有船应收租金!F1575</f>
        <v>#REF!</v>
      </c>
      <c r="E1633" s="20" t="e">
        <f>[2]自有船应收租金!I1575</f>
        <v>#REF!</v>
      </c>
      <c r="F1633" s="34" t="e">
        <f>[2]自有船应收租金!V1575</f>
        <v>#REF!</v>
      </c>
      <c r="G1633" s="20" t="e">
        <f>[2]自有船应收租金!AA1575</f>
        <v>#REF!</v>
      </c>
      <c r="H1633" s="20" t="e">
        <f>IF([2]自有船应收租金!AB1575="","",[2]自有船应收租金!AB1575)</f>
        <v>#REF!</v>
      </c>
      <c r="I1633" s="29" t="e">
        <f>[2]自有船应收租金!Y1575</f>
        <v>#REF!</v>
      </c>
    </row>
    <row r="1634" spans="2:9" s="19" customFormat="1" ht="12" customHeight="1">
      <c r="B1634" s="20" t="e">
        <f>[2]自有船应收租金!B1576</f>
        <v>#REF!</v>
      </c>
      <c r="C1634" s="20" t="e">
        <f>[2]自有船应收租金!C1576</f>
        <v>#REF!</v>
      </c>
      <c r="D1634" s="20" t="e">
        <f>[2]自有船应收租金!F1576</f>
        <v>#REF!</v>
      </c>
      <c r="E1634" s="20" t="e">
        <f>[2]自有船应收租金!I1576</f>
        <v>#REF!</v>
      </c>
      <c r="F1634" s="34" t="e">
        <f>[2]自有船应收租金!V1576</f>
        <v>#REF!</v>
      </c>
      <c r="G1634" s="20" t="e">
        <f>[2]自有船应收租金!AA1576</f>
        <v>#REF!</v>
      </c>
      <c r="H1634" s="20" t="e">
        <f>IF([2]自有船应收租金!AB1576="","",[2]自有船应收租金!AB1576)</f>
        <v>#REF!</v>
      </c>
      <c r="I1634" s="29" t="e">
        <f>[2]自有船应收租金!Y1576</f>
        <v>#REF!</v>
      </c>
    </row>
    <row r="1635" spans="2:9" s="19" customFormat="1" ht="12" customHeight="1">
      <c r="B1635" s="20" t="e">
        <f>[2]自有船应收租金!B1577</f>
        <v>#REF!</v>
      </c>
      <c r="C1635" s="20" t="e">
        <f>[2]自有船应收租金!C1577</f>
        <v>#REF!</v>
      </c>
      <c r="D1635" s="20" t="e">
        <f>[2]自有船应收租金!F1577</f>
        <v>#REF!</v>
      </c>
      <c r="E1635" s="20" t="e">
        <f>[2]自有船应收租金!I1577</f>
        <v>#REF!</v>
      </c>
      <c r="F1635" s="34" t="e">
        <f>[2]自有船应收租金!V1577</f>
        <v>#REF!</v>
      </c>
      <c r="G1635" s="20" t="e">
        <f>[2]自有船应收租金!AA1577</f>
        <v>#REF!</v>
      </c>
      <c r="H1635" s="20" t="e">
        <f>IF([2]自有船应收租金!AB1577="","",[2]自有船应收租金!AB1577)</f>
        <v>#REF!</v>
      </c>
      <c r="I1635" s="29" t="e">
        <f>[2]自有船应收租金!Y1577</f>
        <v>#REF!</v>
      </c>
    </row>
    <row r="1636" spans="2:9" s="19" customFormat="1" ht="12" customHeight="1">
      <c r="B1636" s="20" t="e">
        <f>[2]自有船应收租金!B1578</f>
        <v>#REF!</v>
      </c>
      <c r="C1636" s="20" t="e">
        <f>[2]自有船应收租金!C1578</f>
        <v>#REF!</v>
      </c>
      <c r="D1636" s="20" t="e">
        <f>[2]自有船应收租金!F1578</f>
        <v>#REF!</v>
      </c>
      <c r="E1636" s="20" t="e">
        <f>[2]自有船应收租金!I1578</f>
        <v>#REF!</v>
      </c>
      <c r="F1636" s="34" t="e">
        <f>[2]自有船应收租金!V1578</f>
        <v>#REF!</v>
      </c>
      <c r="G1636" s="20" t="e">
        <f>[2]自有船应收租金!AA1578</f>
        <v>#REF!</v>
      </c>
      <c r="H1636" s="20" t="e">
        <f>IF([2]自有船应收租金!AB1578="","",[2]自有船应收租金!AB1578)</f>
        <v>#REF!</v>
      </c>
      <c r="I1636" s="29" t="e">
        <f>[2]自有船应收租金!Y1578</f>
        <v>#REF!</v>
      </c>
    </row>
    <row r="1637" spans="2:9" s="19" customFormat="1" ht="12" customHeight="1">
      <c r="B1637" s="20" t="e">
        <f>[2]自有船应收租金!B1579</f>
        <v>#REF!</v>
      </c>
      <c r="C1637" s="20" t="e">
        <f>[2]自有船应收租金!C1579</f>
        <v>#REF!</v>
      </c>
      <c r="D1637" s="20" t="e">
        <f>[2]自有船应收租金!F1579</f>
        <v>#REF!</v>
      </c>
      <c r="E1637" s="20" t="e">
        <f>[2]自有船应收租金!I1579</f>
        <v>#REF!</v>
      </c>
      <c r="F1637" s="34" t="e">
        <f>[2]自有船应收租金!V1579</f>
        <v>#REF!</v>
      </c>
      <c r="G1637" s="20" t="e">
        <f>[2]自有船应收租金!AA1579</f>
        <v>#REF!</v>
      </c>
      <c r="H1637" s="20" t="e">
        <f>IF([2]自有船应收租金!AB1579="","",[2]自有船应收租金!AB1579)</f>
        <v>#REF!</v>
      </c>
      <c r="I1637" s="29" t="e">
        <f>[2]自有船应收租金!Y1579</f>
        <v>#REF!</v>
      </c>
    </row>
    <row r="1638" spans="2:9" s="19" customFormat="1" ht="12" customHeight="1">
      <c r="B1638" s="20" t="e">
        <f>[2]自有船应收租金!B1580</f>
        <v>#REF!</v>
      </c>
      <c r="C1638" s="20" t="e">
        <f>[2]自有船应收租金!C1580</f>
        <v>#REF!</v>
      </c>
      <c r="D1638" s="20" t="e">
        <f>[2]自有船应收租金!F1580</f>
        <v>#REF!</v>
      </c>
      <c r="E1638" s="20" t="e">
        <f>[2]自有船应收租金!I1580</f>
        <v>#REF!</v>
      </c>
      <c r="F1638" s="34" t="e">
        <f>[2]自有船应收租金!V1580</f>
        <v>#REF!</v>
      </c>
      <c r="G1638" s="20" t="e">
        <f>[2]自有船应收租金!AA1580</f>
        <v>#REF!</v>
      </c>
      <c r="H1638" s="20" t="e">
        <f>IF([2]自有船应收租金!AB1580="","",[2]自有船应收租金!AB1580)</f>
        <v>#REF!</v>
      </c>
      <c r="I1638" s="29" t="e">
        <f>[2]自有船应收租金!Y1580</f>
        <v>#REF!</v>
      </c>
    </row>
    <row r="1639" spans="2:9" s="19" customFormat="1" ht="12" customHeight="1">
      <c r="B1639" s="20" t="e">
        <f>[2]自有船应收租金!B1581</f>
        <v>#REF!</v>
      </c>
      <c r="C1639" s="20" t="e">
        <f>[2]自有船应收租金!C1581</f>
        <v>#REF!</v>
      </c>
      <c r="D1639" s="20" t="e">
        <f>[2]自有船应收租金!F1581</f>
        <v>#REF!</v>
      </c>
      <c r="E1639" s="20" t="e">
        <f>[2]自有船应收租金!I1581</f>
        <v>#REF!</v>
      </c>
      <c r="F1639" s="34" t="e">
        <f>[2]自有船应收租金!V1581</f>
        <v>#REF!</v>
      </c>
      <c r="G1639" s="20" t="e">
        <f>[2]自有船应收租金!AA1581</f>
        <v>#REF!</v>
      </c>
      <c r="H1639" s="20" t="e">
        <f>IF([2]自有船应收租金!AB1581="","",[2]自有船应收租金!AB1581)</f>
        <v>#REF!</v>
      </c>
      <c r="I1639" s="29" t="e">
        <f>[2]自有船应收租金!Y1581</f>
        <v>#REF!</v>
      </c>
    </row>
    <row r="1640" spans="2:9" s="19" customFormat="1" ht="12" customHeight="1">
      <c r="B1640" s="20" t="e">
        <f>[2]自有船应收租金!B1582</f>
        <v>#REF!</v>
      </c>
      <c r="C1640" s="20" t="e">
        <f>[2]自有船应收租金!C1582</f>
        <v>#REF!</v>
      </c>
      <c r="D1640" s="20" t="e">
        <f>[2]自有船应收租金!F1582</f>
        <v>#REF!</v>
      </c>
      <c r="E1640" s="20" t="e">
        <f>[2]自有船应收租金!I1582</f>
        <v>#REF!</v>
      </c>
      <c r="F1640" s="34" t="e">
        <f>[2]自有船应收租金!V1582</f>
        <v>#REF!</v>
      </c>
      <c r="G1640" s="20" t="e">
        <f>[2]自有船应收租金!AA1582</f>
        <v>#REF!</v>
      </c>
      <c r="H1640" s="20" t="e">
        <f>IF([2]自有船应收租金!AB1582="","",[2]自有船应收租金!AB1582)</f>
        <v>#REF!</v>
      </c>
      <c r="I1640" s="29" t="e">
        <f>[2]自有船应收租金!Y1582</f>
        <v>#REF!</v>
      </c>
    </row>
    <row r="1641" spans="2:9" s="19" customFormat="1" ht="12" customHeight="1">
      <c r="B1641" s="20" t="e">
        <f>[2]自有船应收租金!B1583</f>
        <v>#REF!</v>
      </c>
      <c r="C1641" s="20" t="e">
        <f>[2]自有船应收租金!C1583</f>
        <v>#REF!</v>
      </c>
      <c r="D1641" s="20" t="e">
        <f>[2]自有船应收租金!F1583</f>
        <v>#REF!</v>
      </c>
      <c r="E1641" s="20" t="e">
        <f>[2]自有船应收租金!I1583</f>
        <v>#REF!</v>
      </c>
      <c r="F1641" s="34" t="e">
        <f>[2]自有船应收租金!V1583</f>
        <v>#REF!</v>
      </c>
      <c r="G1641" s="20" t="e">
        <f>[2]自有船应收租金!AA1583</f>
        <v>#REF!</v>
      </c>
      <c r="H1641" s="20" t="e">
        <f>IF([2]自有船应收租金!AB1583="","",[2]自有船应收租金!AB1583)</f>
        <v>#REF!</v>
      </c>
      <c r="I1641" s="29" t="e">
        <f>[2]自有船应收租金!Y1583</f>
        <v>#REF!</v>
      </c>
    </row>
    <row r="1642" spans="2:9" s="19" customFormat="1" ht="12" customHeight="1">
      <c r="B1642" s="20" t="e">
        <f>[2]自有船应收租金!B1584</f>
        <v>#REF!</v>
      </c>
      <c r="C1642" s="20" t="e">
        <f>[2]自有船应收租金!C1584</f>
        <v>#REF!</v>
      </c>
      <c r="D1642" s="20" t="e">
        <f>[2]自有船应收租金!F1584</f>
        <v>#REF!</v>
      </c>
      <c r="E1642" s="20" t="e">
        <f>[2]自有船应收租金!I1584</f>
        <v>#REF!</v>
      </c>
      <c r="F1642" s="34" t="e">
        <f>[2]自有船应收租金!V1584</f>
        <v>#REF!</v>
      </c>
      <c r="G1642" s="20" t="e">
        <f>[2]自有船应收租金!AA1584</f>
        <v>#REF!</v>
      </c>
      <c r="H1642" s="20" t="e">
        <f>IF([2]自有船应收租金!AB1584="","",[2]自有船应收租金!AB1584)</f>
        <v>#REF!</v>
      </c>
      <c r="I1642" s="29" t="e">
        <f>[2]自有船应收租金!Y1584</f>
        <v>#REF!</v>
      </c>
    </row>
    <row r="1643" spans="2:9" s="19" customFormat="1" ht="12" customHeight="1">
      <c r="B1643" s="20" t="e">
        <f>[2]自有船应收租金!B1585</f>
        <v>#REF!</v>
      </c>
      <c r="C1643" s="20" t="e">
        <f>[2]自有船应收租金!C1585</f>
        <v>#REF!</v>
      </c>
      <c r="D1643" s="20" t="e">
        <f>[2]自有船应收租金!F1585</f>
        <v>#REF!</v>
      </c>
      <c r="E1643" s="20" t="e">
        <f>[2]自有船应收租金!I1585</f>
        <v>#REF!</v>
      </c>
      <c r="F1643" s="34" t="e">
        <f>[2]自有船应收租金!V1585</f>
        <v>#REF!</v>
      </c>
      <c r="G1643" s="20" t="e">
        <f>[2]自有船应收租金!AA1585</f>
        <v>#REF!</v>
      </c>
      <c r="H1643" s="20" t="e">
        <f>IF([2]自有船应收租金!AB1585="","",[2]自有船应收租金!AB1585)</f>
        <v>#REF!</v>
      </c>
      <c r="I1643" s="29" t="e">
        <f>[2]自有船应收租金!Y1585</f>
        <v>#REF!</v>
      </c>
    </row>
    <row r="1644" spans="2:9" s="19" customFormat="1" ht="12" customHeight="1">
      <c r="B1644" s="20" t="e">
        <f>[2]自有船应收租金!B1586</f>
        <v>#REF!</v>
      </c>
      <c r="C1644" s="20" t="e">
        <f>[2]自有船应收租金!C1586</f>
        <v>#REF!</v>
      </c>
      <c r="D1644" s="20" t="e">
        <f>[2]自有船应收租金!F1586</f>
        <v>#REF!</v>
      </c>
      <c r="E1644" s="20" t="e">
        <f>[2]自有船应收租金!I1586</f>
        <v>#REF!</v>
      </c>
      <c r="F1644" s="34" t="e">
        <f>[2]自有船应收租金!V1586</f>
        <v>#REF!</v>
      </c>
      <c r="G1644" s="20" t="e">
        <f>[2]自有船应收租金!AA1586</f>
        <v>#REF!</v>
      </c>
      <c r="H1644" s="20" t="e">
        <f>IF([2]自有船应收租金!AB1586="","",[2]自有船应收租金!AB1586)</f>
        <v>#REF!</v>
      </c>
      <c r="I1644" s="29" t="e">
        <f>[2]自有船应收租金!Y1586</f>
        <v>#REF!</v>
      </c>
    </row>
    <row r="1645" spans="2:9" s="19" customFormat="1" ht="12" customHeight="1">
      <c r="B1645" s="20" t="e">
        <f>[2]自有船应收租金!B1587</f>
        <v>#REF!</v>
      </c>
      <c r="C1645" s="20" t="e">
        <f>[2]自有船应收租金!C1587</f>
        <v>#REF!</v>
      </c>
      <c r="D1645" s="20" t="e">
        <f>[2]自有船应收租金!F1587</f>
        <v>#REF!</v>
      </c>
      <c r="E1645" s="20" t="e">
        <f>[2]自有船应收租金!I1587</f>
        <v>#REF!</v>
      </c>
      <c r="F1645" s="34" t="e">
        <f>[2]自有船应收租金!V1587</f>
        <v>#REF!</v>
      </c>
      <c r="G1645" s="20" t="e">
        <f>[2]自有船应收租金!AA1587</f>
        <v>#REF!</v>
      </c>
      <c r="H1645" s="20" t="e">
        <f>IF([2]自有船应收租金!AB1587="","",[2]自有船应收租金!AB1587)</f>
        <v>#REF!</v>
      </c>
      <c r="I1645" s="29" t="e">
        <f>[2]自有船应收租金!Y1587</f>
        <v>#REF!</v>
      </c>
    </row>
    <row r="1646" spans="2:9" s="19" customFormat="1" ht="12" customHeight="1">
      <c r="B1646" s="20" t="e">
        <f>[2]自有船应收租金!B1588</f>
        <v>#REF!</v>
      </c>
      <c r="C1646" s="20" t="e">
        <f>[2]自有船应收租金!C1588</f>
        <v>#REF!</v>
      </c>
      <c r="D1646" s="20" t="e">
        <f>[2]自有船应收租金!F1588</f>
        <v>#REF!</v>
      </c>
      <c r="E1646" s="20" t="e">
        <f>[2]自有船应收租金!I1588</f>
        <v>#REF!</v>
      </c>
      <c r="F1646" s="34" t="e">
        <f>[2]自有船应收租金!V1588</f>
        <v>#REF!</v>
      </c>
      <c r="G1646" s="20" t="e">
        <f>[2]自有船应收租金!AA1588</f>
        <v>#REF!</v>
      </c>
      <c r="H1646" s="20" t="e">
        <f>IF([2]自有船应收租金!AB1588="","",[2]自有船应收租金!AB1588)</f>
        <v>#REF!</v>
      </c>
      <c r="I1646" s="29" t="e">
        <f>[2]自有船应收租金!Y1588</f>
        <v>#REF!</v>
      </c>
    </row>
    <row r="1647" spans="2:9" s="19" customFormat="1" ht="12" customHeight="1">
      <c r="B1647" s="20" t="e">
        <f>[2]自有船应收租金!B1589</f>
        <v>#REF!</v>
      </c>
      <c r="C1647" s="20" t="e">
        <f>[2]自有船应收租金!C1589</f>
        <v>#REF!</v>
      </c>
      <c r="D1647" s="20" t="e">
        <f>[2]自有船应收租金!F1589</f>
        <v>#REF!</v>
      </c>
      <c r="E1647" s="20" t="e">
        <f>[2]自有船应收租金!I1589</f>
        <v>#REF!</v>
      </c>
      <c r="F1647" s="34" t="e">
        <f>[2]自有船应收租金!V1589</f>
        <v>#REF!</v>
      </c>
      <c r="G1647" s="20" t="e">
        <f>[2]自有船应收租金!AA1589</f>
        <v>#REF!</v>
      </c>
      <c r="H1647" s="20" t="e">
        <f>IF([2]自有船应收租金!AB1589="","",[2]自有船应收租金!AB1589)</f>
        <v>#REF!</v>
      </c>
      <c r="I1647" s="29" t="e">
        <f>[2]自有船应收租金!Y1589</f>
        <v>#REF!</v>
      </c>
    </row>
    <row r="1648" spans="2:9" s="19" customFormat="1" ht="12" customHeight="1">
      <c r="B1648" s="20" t="e">
        <f>[2]自有船应收租金!B1590</f>
        <v>#REF!</v>
      </c>
      <c r="C1648" s="20" t="e">
        <f>[2]自有船应收租金!C1590</f>
        <v>#REF!</v>
      </c>
      <c r="D1648" s="20" t="e">
        <f>[2]自有船应收租金!F1590</f>
        <v>#REF!</v>
      </c>
      <c r="E1648" s="20" t="e">
        <f>[2]自有船应收租金!I1590</f>
        <v>#REF!</v>
      </c>
      <c r="F1648" s="34" t="e">
        <f>[2]自有船应收租金!V1590</f>
        <v>#REF!</v>
      </c>
      <c r="G1648" s="20" t="e">
        <f>[2]自有船应收租金!AA1590</f>
        <v>#REF!</v>
      </c>
      <c r="H1648" s="20" t="e">
        <f>IF([2]自有船应收租金!AB1590="","",[2]自有船应收租金!AB1590)</f>
        <v>#REF!</v>
      </c>
      <c r="I1648" s="29" t="e">
        <f>[2]自有船应收租金!Y1590</f>
        <v>#REF!</v>
      </c>
    </row>
    <row r="1649" spans="2:9" s="19" customFormat="1" ht="12" customHeight="1">
      <c r="B1649" s="20" t="e">
        <f>[2]自有船应收租金!B1591</f>
        <v>#REF!</v>
      </c>
      <c r="C1649" s="20" t="e">
        <f>[2]自有船应收租金!C1591</f>
        <v>#REF!</v>
      </c>
      <c r="D1649" s="20" t="e">
        <f>[2]自有船应收租金!F1591</f>
        <v>#REF!</v>
      </c>
      <c r="E1649" s="20" t="e">
        <f>[2]自有船应收租金!I1591</f>
        <v>#REF!</v>
      </c>
      <c r="F1649" s="34" t="e">
        <f>[2]自有船应收租金!V1591</f>
        <v>#REF!</v>
      </c>
      <c r="G1649" s="20" t="e">
        <f>[2]自有船应收租金!AA1591</f>
        <v>#REF!</v>
      </c>
      <c r="H1649" s="20" t="e">
        <f>IF([2]自有船应收租金!AB1591="","",[2]自有船应收租金!AB1591)</f>
        <v>#REF!</v>
      </c>
      <c r="I1649" s="29" t="e">
        <f>[2]自有船应收租金!Y1591</f>
        <v>#REF!</v>
      </c>
    </row>
    <row r="1650" spans="2:9" s="19" customFormat="1" ht="12" customHeight="1">
      <c r="B1650" s="20" t="e">
        <f>[2]自有船应收租金!B1592</f>
        <v>#REF!</v>
      </c>
      <c r="C1650" s="20" t="e">
        <f>[2]自有船应收租金!C1592</f>
        <v>#REF!</v>
      </c>
      <c r="D1650" s="20" t="e">
        <f>[2]自有船应收租金!F1592</f>
        <v>#REF!</v>
      </c>
      <c r="E1650" s="20" t="e">
        <f>[2]自有船应收租金!I1592</f>
        <v>#REF!</v>
      </c>
      <c r="F1650" s="34" t="e">
        <f>[2]自有船应收租金!V1592</f>
        <v>#REF!</v>
      </c>
      <c r="G1650" s="20" t="e">
        <f>[2]自有船应收租金!AA1592</f>
        <v>#REF!</v>
      </c>
      <c r="H1650" s="20" t="e">
        <f>IF([2]自有船应收租金!AB1592="","",[2]自有船应收租金!AB1592)</f>
        <v>#REF!</v>
      </c>
      <c r="I1650" s="29" t="e">
        <f>[2]自有船应收租金!Y1592</f>
        <v>#REF!</v>
      </c>
    </row>
    <row r="1651" spans="2:9" s="19" customFormat="1" ht="12" customHeight="1">
      <c r="B1651" s="20" t="e">
        <f>[2]自有船应收租金!B1593</f>
        <v>#REF!</v>
      </c>
      <c r="C1651" s="20" t="e">
        <f>[2]自有船应收租金!C1593</f>
        <v>#REF!</v>
      </c>
      <c r="D1651" s="20" t="e">
        <f>[2]自有船应收租金!F1593</f>
        <v>#REF!</v>
      </c>
      <c r="E1651" s="20" t="e">
        <f>[2]自有船应收租金!I1593</f>
        <v>#REF!</v>
      </c>
      <c r="F1651" s="34" t="e">
        <f>[2]自有船应收租金!V1593</f>
        <v>#REF!</v>
      </c>
      <c r="G1651" s="20" t="e">
        <f>[2]自有船应收租金!AA1593</f>
        <v>#REF!</v>
      </c>
      <c r="H1651" s="20" t="e">
        <f>IF([2]自有船应收租金!AB1593="","",[2]自有船应收租金!AB1593)</f>
        <v>#REF!</v>
      </c>
      <c r="I1651" s="29" t="e">
        <f>[2]自有船应收租金!Y1593</f>
        <v>#REF!</v>
      </c>
    </row>
    <row r="1652" spans="2:9" s="19" customFormat="1" ht="12" customHeight="1">
      <c r="B1652" s="20" t="e">
        <f>[2]自有船应收租金!B1594</f>
        <v>#REF!</v>
      </c>
      <c r="C1652" s="20" t="e">
        <f>[2]自有船应收租金!C1594</f>
        <v>#REF!</v>
      </c>
      <c r="D1652" s="20" t="e">
        <f>[2]自有船应收租金!F1594</f>
        <v>#REF!</v>
      </c>
      <c r="E1652" s="20" t="e">
        <f>[2]自有船应收租金!I1594</f>
        <v>#REF!</v>
      </c>
      <c r="F1652" s="34" t="e">
        <f>[2]自有船应收租金!V1594</f>
        <v>#REF!</v>
      </c>
      <c r="G1652" s="20" t="e">
        <f>[2]自有船应收租金!AA1594</f>
        <v>#REF!</v>
      </c>
      <c r="H1652" s="20" t="e">
        <f>IF([2]自有船应收租金!AB1594="","",[2]自有船应收租金!AB1594)</f>
        <v>#REF!</v>
      </c>
      <c r="I1652" s="29" t="e">
        <f>[2]自有船应收租金!Y1594</f>
        <v>#REF!</v>
      </c>
    </row>
    <row r="1653" spans="2:9" s="19" customFormat="1" ht="12" customHeight="1">
      <c r="B1653" s="20" t="e">
        <f>[2]自有船应收租金!B1595</f>
        <v>#REF!</v>
      </c>
      <c r="C1653" s="20" t="e">
        <f>[2]自有船应收租金!C1595</f>
        <v>#REF!</v>
      </c>
      <c r="D1653" s="20" t="e">
        <f>[2]自有船应收租金!F1595</f>
        <v>#REF!</v>
      </c>
      <c r="E1653" s="20" t="e">
        <f>[2]自有船应收租金!I1595</f>
        <v>#REF!</v>
      </c>
      <c r="F1653" s="34" t="e">
        <f>[2]自有船应收租金!V1595</f>
        <v>#REF!</v>
      </c>
      <c r="G1653" s="20" t="e">
        <f>[2]自有船应收租金!AA1595</f>
        <v>#REF!</v>
      </c>
      <c r="H1653" s="20" t="e">
        <f>IF([2]自有船应收租金!AB1595="","",[2]自有船应收租金!AB1595)</f>
        <v>#REF!</v>
      </c>
      <c r="I1653" s="29" t="e">
        <f>[2]自有船应收租金!Y1595</f>
        <v>#REF!</v>
      </c>
    </row>
    <row r="1654" spans="2:9" s="19" customFormat="1" ht="12" customHeight="1">
      <c r="B1654" s="20" t="e">
        <f>[2]自有船应收租金!B1596</f>
        <v>#REF!</v>
      </c>
      <c r="C1654" s="20" t="e">
        <f>[2]自有船应收租金!C1596</f>
        <v>#REF!</v>
      </c>
      <c r="D1654" s="20" t="e">
        <f>[2]自有船应收租金!F1596</f>
        <v>#REF!</v>
      </c>
      <c r="E1654" s="20" t="e">
        <f>[2]自有船应收租金!I1596</f>
        <v>#REF!</v>
      </c>
      <c r="F1654" s="34" t="e">
        <f>[2]自有船应收租金!V1596</f>
        <v>#REF!</v>
      </c>
      <c r="G1654" s="20" t="e">
        <f>[2]自有船应收租金!AA1596</f>
        <v>#REF!</v>
      </c>
      <c r="H1654" s="20" t="e">
        <f>IF([2]自有船应收租金!AB1596="","",[2]自有船应收租金!AB1596)</f>
        <v>#REF!</v>
      </c>
      <c r="I1654" s="29" t="e">
        <f>[2]自有船应收租金!Y1596</f>
        <v>#REF!</v>
      </c>
    </row>
    <row r="1655" spans="2:9" s="19" customFormat="1" ht="12" customHeight="1">
      <c r="B1655" s="20" t="e">
        <f>[2]自有船应收租金!B1597</f>
        <v>#REF!</v>
      </c>
      <c r="C1655" s="20" t="e">
        <f>[2]自有船应收租金!C1597</f>
        <v>#REF!</v>
      </c>
      <c r="D1655" s="20" t="e">
        <f>[2]自有船应收租金!F1597</f>
        <v>#REF!</v>
      </c>
      <c r="E1655" s="20" t="e">
        <f>[2]自有船应收租金!I1597</f>
        <v>#REF!</v>
      </c>
      <c r="F1655" s="34" t="e">
        <f>[2]自有船应收租金!V1597</f>
        <v>#REF!</v>
      </c>
      <c r="G1655" s="20" t="e">
        <f>[2]自有船应收租金!AA1597</f>
        <v>#REF!</v>
      </c>
      <c r="H1655" s="20" t="e">
        <f>IF([2]自有船应收租金!AB1597="","",[2]自有船应收租金!AB1597)</f>
        <v>#REF!</v>
      </c>
      <c r="I1655" s="29" t="e">
        <f>[2]自有船应收租金!Y1597</f>
        <v>#REF!</v>
      </c>
    </row>
    <row r="1656" spans="2:9" s="19" customFormat="1" ht="12" customHeight="1">
      <c r="B1656" s="20" t="e">
        <f>[2]自有船应收租金!B1598</f>
        <v>#REF!</v>
      </c>
      <c r="C1656" s="20" t="e">
        <f>[2]自有船应收租金!C1598</f>
        <v>#REF!</v>
      </c>
      <c r="D1656" s="20" t="e">
        <f>[2]自有船应收租金!F1598</f>
        <v>#REF!</v>
      </c>
      <c r="E1656" s="20" t="e">
        <f>[2]自有船应收租金!I1598</f>
        <v>#REF!</v>
      </c>
      <c r="F1656" s="34" t="e">
        <f>[2]自有船应收租金!V1598</f>
        <v>#REF!</v>
      </c>
      <c r="G1656" s="20" t="e">
        <f>[2]自有船应收租金!AA1598</f>
        <v>#REF!</v>
      </c>
      <c r="H1656" s="20" t="e">
        <f>IF([2]自有船应收租金!AB1598="","",[2]自有船应收租金!AB1598)</f>
        <v>#REF!</v>
      </c>
      <c r="I1656" s="29" t="e">
        <f>[2]自有船应收租金!Y1598</f>
        <v>#REF!</v>
      </c>
    </row>
    <row r="1657" spans="2:9" s="19" customFormat="1" ht="12" customHeight="1">
      <c r="B1657" s="20" t="e">
        <f>[2]自有船应收租金!B1599</f>
        <v>#REF!</v>
      </c>
      <c r="C1657" s="20" t="e">
        <f>[2]自有船应收租金!C1599</f>
        <v>#REF!</v>
      </c>
      <c r="D1657" s="20" t="e">
        <f>[2]自有船应收租金!F1599</f>
        <v>#REF!</v>
      </c>
      <c r="E1657" s="20" t="e">
        <f>[2]自有船应收租金!I1599</f>
        <v>#REF!</v>
      </c>
      <c r="F1657" s="34" t="e">
        <f>[2]自有船应收租金!V1599</f>
        <v>#REF!</v>
      </c>
      <c r="G1657" s="20" t="e">
        <f>[2]自有船应收租金!AA1599</f>
        <v>#REF!</v>
      </c>
      <c r="H1657" s="20" t="e">
        <f>IF([2]自有船应收租金!AB1599="","",[2]自有船应收租金!AB1599)</f>
        <v>#REF!</v>
      </c>
      <c r="I1657" s="29" t="e">
        <f>[2]自有船应收租金!Y1599</f>
        <v>#REF!</v>
      </c>
    </row>
    <row r="1658" spans="2:9" s="19" customFormat="1" ht="12" customHeight="1">
      <c r="B1658" s="20" t="e">
        <f>[2]自有船应收租金!B1600</f>
        <v>#REF!</v>
      </c>
      <c r="C1658" s="20" t="e">
        <f>[2]自有船应收租金!C1600</f>
        <v>#REF!</v>
      </c>
      <c r="D1658" s="20" t="e">
        <f>[2]自有船应收租金!F1600</f>
        <v>#REF!</v>
      </c>
      <c r="E1658" s="20" t="e">
        <f>[2]自有船应收租金!I1600</f>
        <v>#REF!</v>
      </c>
      <c r="F1658" s="34" t="e">
        <f>[2]自有船应收租金!V1600</f>
        <v>#REF!</v>
      </c>
      <c r="G1658" s="20" t="e">
        <f>[2]自有船应收租金!AA1600</f>
        <v>#REF!</v>
      </c>
      <c r="H1658" s="20" t="e">
        <f>IF([2]自有船应收租金!AB1600="","",[2]自有船应收租金!AB1600)</f>
        <v>#REF!</v>
      </c>
      <c r="I1658" s="29" t="e">
        <f>[2]自有船应收租金!Y1600</f>
        <v>#REF!</v>
      </c>
    </row>
    <row r="1659" spans="2:9" s="19" customFormat="1" ht="12" customHeight="1">
      <c r="B1659" s="20" t="e">
        <f>[2]自有船应收租金!B1601</f>
        <v>#REF!</v>
      </c>
      <c r="C1659" s="20" t="e">
        <f>[2]自有船应收租金!C1601</f>
        <v>#REF!</v>
      </c>
      <c r="D1659" s="20" t="e">
        <f>[2]自有船应收租金!F1601</f>
        <v>#REF!</v>
      </c>
      <c r="E1659" s="20" t="e">
        <f>[2]自有船应收租金!I1601</f>
        <v>#REF!</v>
      </c>
      <c r="F1659" s="34" t="e">
        <f>[2]自有船应收租金!V1601</f>
        <v>#REF!</v>
      </c>
      <c r="G1659" s="20" t="e">
        <f>[2]自有船应收租金!AA1601</f>
        <v>#REF!</v>
      </c>
      <c r="H1659" s="20" t="e">
        <f>IF([2]自有船应收租金!AB1601="","",[2]自有船应收租金!AB1601)</f>
        <v>#REF!</v>
      </c>
      <c r="I1659" s="29" t="e">
        <f>[2]自有船应收租金!Y1601</f>
        <v>#REF!</v>
      </c>
    </row>
    <row r="1660" spans="2:9" s="19" customFormat="1" ht="12" customHeight="1">
      <c r="B1660" s="20" t="e">
        <f>[2]自有船应收租金!B1602</f>
        <v>#REF!</v>
      </c>
      <c r="C1660" s="20" t="e">
        <f>[2]自有船应收租金!C1602</f>
        <v>#REF!</v>
      </c>
      <c r="D1660" s="20" t="e">
        <f>[2]自有船应收租金!F1602</f>
        <v>#REF!</v>
      </c>
      <c r="E1660" s="20" t="e">
        <f>[2]自有船应收租金!I1602</f>
        <v>#REF!</v>
      </c>
      <c r="F1660" s="34" t="e">
        <f>[2]自有船应收租金!V1602</f>
        <v>#REF!</v>
      </c>
      <c r="G1660" s="20" t="e">
        <f>[2]自有船应收租金!AA1602</f>
        <v>#REF!</v>
      </c>
      <c r="H1660" s="20" t="e">
        <f>IF([2]自有船应收租金!AB1602="","",[2]自有船应收租金!AB1602)</f>
        <v>#REF!</v>
      </c>
      <c r="I1660" s="29" t="e">
        <f>[2]自有船应收租金!Y1602</f>
        <v>#REF!</v>
      </c>
    </row>
    <row r="1661" spans="2:9" s="19" customFormat="1" ht="12" customHeight="1">
      <c r="B1661" s="20" t="e">
        <f>[2]自有船应收租金!B1603</f>
        <v>#REF!</v>
      </c>
      <c r="C1661" s="20" t="e">
        <f>[2]自有船应收租金!C1603</f>
        <v>#REF!</v>
      </c>
      <c r="D1661" s="20" t="e">
        <f>[2]自有船应收租金!F1603</f>
        <v>#REF!</v>
      </c>
      <c r="E1661" s="20" t="e">
        <f>[2]自有船应收租金!I1603</f>
        <v>#REF!</v>
      </c>
      <c r="F1661" s="34" t="e">
        <f>[2]自有船应收租金!V1603</f>
        <v>#REF!</v>
      </c>
      <c r="G1661" s="20" t="e">
        <f>[2]自有船应收租金!AA1603</f>
        <v>#REF!</v>
      </c>
      <c r="H1661" s="20" t="e">
        <f>IF([2]自有船应收租金!AB1603="","",[2]自有船应收租金!AB1603)</f>
        <v>#REF!</v>
      </c>
      <c r="I1661" s="29" t="e">
        <f>[2]自有船应收租金!Y1603</f>
        <v>#REF!</v>
      </c>
    </row>
    <row r="1662" spans="2:9" s="19" customFormat="1" ht="12" customHeight="1">
      <c r="B1662" s="20" t="e">
        <f>[2]自有船应收租金!B1604</f>
        <v>#REF!</v>
      </c>
      <c r="C1662" s="20" t="e">
        <f>[2]自有船应收租金!C1604</f>
        <v>#REF!</v>
      </c>
      <c r="D1662" s="20" t="e">
        <f>[2]自有船应收租金!F1604</f>
        <v>#REF!</v>
      </c>
      <c r="E1662" s="20" t="e">
        <f>[2]自有船应收租金!I1604</f>
        <v>#REF!</v>
      </c>
      <c r="F1662" s="34" t="e">
        <f>[2]自有船应收租金!V1604</f>
        <v>#REF!</v>
      </c>
      <c r="G1662" s="20" t="e">
        <f>[2]自有船应收租金!AA1604</f>
        <v>#REF!</v>
      </c>
      <c r="H1662" s="20" t="e">
        <f>IF([2]自有船应收租金!AB1604="","",[2]自有船应收租金!AB1604)</f>
        <v>#REF!</v>
      </c>
      <c r="I1662" s="29" t="e">
        <f>[2]自有船应收租金!Y1604</f>
        <v>#REF!</v>
      </c>
    </row>
    <row r="1663" spans="2:9" s="19" customFormat="1" ht="12" customHeight="1">
      <c r="B1663" s="20" t="e">
        <f>[2]自有船应收租金!B1605</f>
        <v>#REF!</v>
      </c>
      <c r="C1663" s="20" t="e">
        <f>[2]自有船应收租金!C1605</f>
        <v>#REF!</v>
      </c>
      <c r="D1663" s="20" t="e">
        <f>[2]自有船应收租金!F1605</f>
        <v>#REF!</v>
      </c>
      <c r="E1663" s="20" t="e">
        <f>[2]自有船应收租金!I1605</f>
        <v>#REF!</v>
      </c>
      <c r="F1663" s="34" t="e">
        <f>[2]自有船应收租金!V1605</f>
        <v>#REF!</v>
      </c>
      <c r="G1663" s="20" t="e">
        <f>[2]自有船应收租金!AA1605</f>
        <v>#REF!</v>
      </c>
      <c r="H1663" s="20" t="e">
        <f>IF([2]自有船应收租金!AB1605="","",[2]自有船应收租金!AB1605)</f>
        <v>#REF!</v>
      </c>
      <c r="I1663" s="29" t="e">
        <f>[2]自有船应收租金!Y1605</f>
        <v>#REF!</v>
      </c>
    </row>
    <row r="1664" spans="2:9" s="19" customFormat="1" ht="12" customHeight="1">
      <c r="B1664" s="20" t="e">
        <f>[2]自有船应收租金!B1606</f>
        <v>#REF!</v>
      </c>
      <c r="C1664" s="20" t="e">
        <f>[2]自有船应收租金!C1606</f>
        <v>#REF!</v>
      </c>
      <c r="D1664" s="20" t="e">
        <f>[2]自有船应收租金!F1606</f>
        <v>#REF!</v>
      </c>
      <c r="E1664" s="20" t="e">
        <f>[2]自有船应收租金!I1606</f>
        <v>#REF!</v>
      </c>
      <c r="F1664" s="34" t="e">
        <f>[2]自有船应收租金!V1606</f>
        <v>#REF!</v>
      </c>
      <c r="G1664" s="20" t="e">
        <f>[2]自有船应收租金!AA1606</f>
        <v>#REF!</v>
      </c>
      <c r="H1664" s="20" t="e">
        <f>IF([2]自有船应收租金!AB1606="","",[2]自有船应收租金!AB1606)</f>
        <v>#REF!</v>
      </c>
      <c r="I1664" s="29" t="e">
        <f>[2]自有船应收租金!Y1606</f>
        <v>#REF!</v>
      </c>
    </row>
    <row r="1665" spans="2:9" s="19" customFormat="1" ht="12" customHeight="1">
      <c r="B1665" s="20" t="e">
        <f>[2]自有船应收租金!B1607</f>
        <v>#REF!</v>
      </c>
      <c r="C1665" s="20" t="e">
        <f>[2]自有船应收租金!C1607</f>
        <v>#REF!</v>
      </c>
      <c r="D1665" s="20" t="e">
        <f>[2]自有船应收租金!F1607</f>
        <v>#REF!</v>
      </c>
      <c r="E1665" s="20" t="e">
        <f>[2]自有船应收租金!I1607</f>
        <v>#REF!</v>
      </c>
      <c r="F1665" s="34" t="e">
        <f>[2]自有船应收租金!V1607</f>
        <v>#REF!</v>
      </c>
      <c r="G1665" s="20" t="e">
        <f>[2]自有船应收租金!AA1607</f>
        <v>#REF!</v>
      </c>
      <c r="H1665" s="20" t="e">
        <f>IF([2]自有船应收租金!AB1607="","",[2]自有船应收租金!AB1607)</f>
        <v>#REF!</v>
      </c>
      <c r="I1665" s="29" t="e">
        <f>[2]自有船应收租金!Y1607</f>
        <v>#REF!</v>
      </c>
    </row>
    <row r="1666" spans="2:9" s="19" customFormat="1" ht="12" customHeight="1">
      <c r="B1666" s="20" t="e">
        <f>[2]自有船应收租金!B1608</f>
        <v>#REF!</v>
      </c>
      <c r="C1666" s="20" t="e">
        <f>[2]自有船应收租金!C1608</f>
        <v>#REF!</v>
      </c>
      <c r="D1666" s="20" t="e">
        <f>[2]自有船应收租金!F1608</f>
        <v>#REF!</v>
      </c>
      <c r="E1666" s="20" t="e">
        <f>[2]自有船应收租金!I1608</f>
        <v>#REF!</v>
      </c>
      <c r="F1666" s="34" t="e">
        <f>[2]自有船应收租金!V1608</f>
        <v>#REF!</v>
      </c>
      <c r="G1666" s="20" t="e">
        <f>[2]自有船应收租金!AA1608</f>
        <v>#REF!</v>
      </c>
      <c r="H1666" s="20" t="e">
        <f>IF([2]自有船应收租金!AB1608="","",[2]自有船应收租金!AB1608)</f>
        <v>#REF!</v>
      </c>
      <c r="I1666" s="29" t="e">
        <f>[2]自有船应收租金!Y1608</f>
        <v>#REF!</v>
      </c>
    </row>
    <row r="1667" spans="2:9" s="19" customFormat="1" ht="12" customHeight="1">
      <c r="B1667" s="20" t="e">
        <f>[2]自有船应收租金!B1609</f>
        <v>#REF!</v>
      </c>
      <c r="C1667" s="20" t="e">
        <f>[2]自有船应收租金!C1609</f>
        <v>#REF!</v>
      </c>
      <c r="D1667" s="20" t="e">
        <f>[2]自有船应收租金!F1609</f>
        <v>#REF!</v>
      </c>
      <c r="E1667" s="20" t="e">
        <f>[2]自有船应收租金!I1609</f>
        <v>#REF!</v>
      </c>
      <c r="F1667" s="34" t="e">
        <f>[2]自有船应收租金!V1609</f>
        <v>#REF!</v>
      </c>
      <c r="G1667" s="20" t="e">
        <f>[2]自有船应收租金!AA1609</f>
        <v>#REF!</v>
      </c>
      <c r="H1667" s="20" t="e">
        <f>IF([2]自有船应收租金!AB1609="","",[2]自有船应收租金!AB1609)</f>
        <v>#REF!</v>
      </c>
      <c r="I1667" s="29" t="e">
        <f>[2]自有船应收租金!Y1609</f>
        <v>#REF!</v>
      </c>
    </row>
    <row r="1668" spans="2:9" s="19" customFormat="1" ht="12" customHeight="1">
      <c r="B1668" s="20" t="e">
        <f>[2]自有船应收租金!B1610</f>
        <v>#REF!</v>
      </c>
      <c r="C1668" s="20" t="e">
        <f>[2]自有船应收租金!C1610</f>
        <v>#REF!</v>
      </c>
      <c r="D1668" s="20" t="e">
        <f>[2]自有船应收租金!F1610</f>
        <v>#REF!</v>
      </c>
      <c r="E1668" s="20" t="e">
        <f>[2]自有船应收租金!I1610</f>
        <v>#REF!</v>
      </c>
      <c r="F1668" s="34" t="e">
        <f>[2]自有船应收租金!V1610</f>
        <v>#REF!</v>
      </c>
      <c r="G1668" s="20" t="e">
        <f>[2]自有船应收租金!AA1610</f>
        <v>#REF!</v>
      </c>
      <c r="H1668" s="20" t="e">
        <f>IF([2]自有船应收租金!AB1610="","",[2]自有船应收租金!AB1610)</f>
        <v>#REF!</v>
      </c>
      <c r="I1668" s="29" t="e">
        <f>[2]自有船应收租金!Y1610</f>
        <v>#REF!</v>
      </c>
    </row>
    <row r="1669" spans="2:9" s="19" customFormat="1" ht="12" customHeight="1">
      <c r="B1669" s="20" t="e">
        <f>[2]自有船应收租金!B1611</f>
        <v>#REF!</v>
      </c>
      <c r="C1669" s="20" t="e">
        <f>[2]自有船应收租金!C1611</f>
        <v>#REF!</v>
      </c>
      <c r="D1669" s="20" t="e">
        <f>[2]自有船应收租金!F1611</f>
        <v>#REF!</v>
      </c>
      <c r="E1669" s="20" t="e">
        <f>[2]自有船应收租金!I1611</f>
        <v>#REF!</v>
      </c>
      <c r="F1669" s="34" t="e">
        <f>[2]自有船应收租金!V1611</f>
        <v>#REF!</v>
      </c>
      <c r="G1669" s="20" t="e">
        <f>[2]自有船应收租金!AA1611</f>
        <v>#REF!</v>
      </c>
      <c r="H1669" s="20" t="e">
        <f>IF([2]自有船应收租金!AB1611="","",[2]自有船应收租金!AB1611)</f>
        <v>#REF!</v>
      </c>
      <c r="I1669" s="29" t="e">
        <f>[2]自有船应收租金!Y1611</f>
        <v>#REF!</v>
      </c>
    </row>
    <row r="1670" spans="2:9" s="19" customFormat="1" ht="12" customHeight="1">
      <c r="B1670" s="20" t="e">
        <f>[2]自有船应收租金!B1612</f>
        <v>#REF!</v>
      </c>
      <c r="C1670" s="20" t="e">
        <f>[2]自有船应收租金!C1612</f>
        <v>#REF!</v>
      </c>
      <c r="D1670" s="20" t="e">
        <f>[2]自有船应收租金!F1612</f>
        <v>#REF!</v>
      </c>
      <c r="E1670" s="20" t="e">
        <f>[2]自有船应收租金!I1612</f>
        <v>#REF!</v>
      </c>
      <c r="F1670" s="34" t="e">
        <f>[2]自有船应收租金!V1612</f>
        <v>#REF!</v>
      </c>
      <c r="G1670" s="20" t="e">
        <f>[2]自有船应收租金!AA1612</f>
        <v>#REF!</v>
      </c>
      <c r="H1670" s="20" t="e">
        <f>IF([2]自有船应收租金!AB1612="","",[2]自有船应收租金!AB1612)</f>
        <v>#REF!</v>
      </c>
      <c r="I1670" s="29" t="e">
        <f>[2]自有船应收租金!Y1612</f>
        <v>#REF!</v>
      </c>
    </row>
    <row r="1671" spans="2:9" s="19" customFormat="1" ht="12" customHeight="1">
      <c r="B1671" s="20" t="e">
        <f>[2]自有船应收租金!B1613</f>
        <v>#REF!</v>
      </c>
      <c r="C1671" s="20" t="e">
        <f>[2]自有船应收租金!C1613</f>
        <v>#REF!</v>
      </c>
      <c r="D1671" s="20" t="e">
        <f>[2]自有船应收租金!F1613</f>
        <v>#REF!</v>
      </c>
      <c r="E1671" s="20" t="e">
        <f>[2]自有船应收租金!I1613</f>
        <v>#REF!</v>
      </c>
      <c r="F1671" s="34" t="e">
        <f>[2]自有船应收租金!V1613</f>
        <v>#REF!</v>
      </c>
      <c r="G1671" s="20" t="e">
        <f>[2]自有船应收租金!AA1613</f>
        <v>#REF!</v>
      </c>
      <c r="H1671" s="20" t="e">
        <f>IF([2]自有船应收租金!AB1613="","",[2]自有船应收租金!AB1613)</f>
        <v>#REF!</v>
      </c>
      <c r="I1671" s="29" t="e">
        <f>[2]自有船应收租金!Y1613</f>
        <v>#REF!</v>
      </c>
    </row>
    <row r="1672" spans="2:9" s="19" customFormat="1" ht="12" customHeight="1">
      <c r="B1672" s="20" t="e">
        <f>[2]自有船应收租金!B1614</f>
        <v>#REF!</v>
      </c>
      <c r="C1672" s="20" t="e">
        <f>[2]自有船应收租金!C1614</f>
        <v>#REF!</v>
      </c>
      <c r="D1672" s="20" t="e">
        <f>[2]自有船应收租金!F1614</f>
        <v>#REF!</v>
      </c>
      <c r="E1672" s="20" t="e">
        <f>[2]自有船应收租金!I1614</f>
        <v>#REF!</v>
      </c>
      <c r="F1672" s="34" t="e">
        <f>[2]自有船应收租金!V1614</f>
        <v>#REF!</v>
      </c>
      <c r="G1672" s="20" t="e">
        <f>[2]自有船应收租金!AA1614</f>
        <v>#REF!</v>
      </c>
      <c r="H1672" s="20" t="e">
        <f>IF([2]自有船应收租金!AB1614="","",[2]自有船应收租金!AB1614)</f>
        <v>#REF!</v>
      </c>
      <c r="I1672" s="29" t="e">
        <f>[2]自有船应收租金!Y1614</f>
        <v>#REF!</v>
      </c>
    </row>
    <row r="1673" spans="2:9" s="19" customFormat="1" ht="12" customHeight="1">
      <c r="B1673" s="20" t="e">
        <f>[2]自有船应收租金!B1615</f>
        <v>#REF!</v>
      </c>
      <c r="C1673" s="20" t="e">
        <f>[2]自有船应收租金!C1615</f>
        <v>#REF!</v>
      </c>
      <c r="D1673" s="20" t="e">
        <f>[2]自有船应收租金!F1615</f>
        <v>#REF!</v>
      </c>
      <c r="E1673" s="20" t="e">
        <f>[2]自有船应收租金!I1615</f>
        <v>#REF!</v>
      </c>
      <c r="F1673" s="34" t="e">
        <f>[2]自有船应收租金!V1615</f>
        <v>#REF!</v>
      </c>
      <c r="G1673" s="20" t="e">
        <f>[2]自有船应收租金!AA1615</f>
        <v>#REF!</v>
      </c>
      <c r="H1673" s="20" t="e">
        <f>IF([2]自有船应收租金!AB1615="","",[2]自有船应收租金!AB1615)</f>
        <v>#REF!</v>
      </c>
      <c r="I1673" s="29" t="e">
        <f>[2]自有船应收租金!Y1615</f>
        <v>#REF!</v>
      </c>
    </row>
    <row r="1674" spans="2:9" s="19" customFormat="1" ht="12" customHeight="1">
      <c r="B1674" s="20" t="e">
        <f>[2]自有船应收租金!B1616</f>
        <v>#REF!</v>
      </c>
      <c r="C1674" s="20" t="e">
        <f>[2]自有船应收租金!C1616</f>
        <v>#REF!</v>
      </c>
      <c r="D1674" s="20" t="e">
        <f>[2]自有船应收租金!F1616</f>
        <v>#REF!</v>
      </c>
      <c r="E1674" s="20" t="e">
        <f>[2]自有船应收租金!I1616</f>
        <v>#REF!</v>
      </c>
      <c r="F1674" s="34" t="e">
        <f>[2]自有船应收租金!V1616</f>
        <v>#REF!</v>
      </c>
      <c r="G1674" s="20" t="e">
        <f>[2]自有船应收租金!AA1616</f>
        <v>#REF!</v>
      </c>
      <c r="H1674" s="20" t="e">
        <f>IF([2]自有船应收租金!AB1616="","",[2]自有船应收租金!AB1616)</f>
        <v>#REF!</v>
      </c>
      <c r="I1674" s="29" t="e">
        <f>[2]自有船应收租金!Y1616</f>
        <v>#REF!</v>
      </c>
    </row>
    <row r="1675" spans="2:9" s="19" customFormat="1" ht="12" customHeight="1">
      <c r="B1675" s="20" t="e">
        <f>[2]自有船应收租金!B1617</f>
        <v>#REF!</v>
      </c>
      <c r="C1675" s="20" t="e">
        <f>[2]自有船应收租金!C1617</f>
        <v>#REF!</v>
      </c>
      <c r="D1675" s="20" t="e">
        <f>[2]自有船应收租金!F1617</f>
        <v>#REF!</v>
      </c>
      <c r="E1675" s="20" t="e">
        <f>[2]自有船应收租金!I1617</f>
        <v>#REF!</v>
      </c>
      <c r="F1675" s="34" t="e">
        <f>[2]自有船应收租金!V1617</f>
        <v>#REF!</v>
      </c>
      <c r="G1675" s="20" t="e">
        <f>[2]自有船应收租金!AA1617</f>
        <v>#REF!</v>
      </c>
      <c r="H1675" s="20" t="e">
        <f>IF([2]自有船应收租金!AB1617="","",[2]自有船应收租金!AB1617)</f>
        <v>#REF!</v>
      </c>
      <c r="I1675" s="29" t="e">
        <f>[2]自有船应收租金!Y1617</f>
        <v>#REF!</v>
      </c>
    </row>
    <row r="1676" spans="2:9" s="19" customFormat="1" ht="12" customHeight="1">
      <c r="B1676" s="20" t="e">
        <f>[2]自有船应收租金!B1618</f>
        <v>#REF!</v>
      </c>
      <c r="C1676" s="20" t="e">
        <f>[2]自有船应收租金!C1618</f>
        <v>#REF!</v>
      </c>
      <c r="D1676" s="20" t="e">
        <f>[2]自有船应收租金!F1618</f>
        <v>#REF!</v>
      </c>
      <c r="E1676" s="20" t="e">
        <f>[2]自有船应收租金!I1618</f>
        <v>#REF!</v>
      </c>
      <c r="F1676" s="34" t="e">
        <f>[2]自有船应收租金!V1618</f>
        <v>#REF!</v>
      </c>
      <c r="G1676" s="20" t="e">
        <f>[2]自有船应收租金!AA1618</f>
        <v>#REF!</v>
      </c>
      <c r="H1676" s="20" t="e">
        <f>IF([2]自有船应收租金!AB1618="","",[2]自有船应收租金!AB1618)</f>
        <v>#REF!</v>
      </c>
      <c r="I1676" s="29" t="e">
        <f>[2]自有船应收租金!Y1618</f>
        <v>#REF!</v>
      </c>
    </row>
    <row r="1677" spans="2:9" s="19" customFormat="1" ht="12" customHeight="1">
      <c r="B1677" s="20" t="e">
        <f>[2]自有船应收租金!B1619</f>
        <v>#REF!</v>
      </c>
      <c r="C1677" s="20" t="e">
        <f>[2]自有船应收租金!C1619</f>
        <v>#REF!</v>
      </c>
      <c r="D1677" s="20" t="e">
        <f>[2]自有船应收租金!F1619</f>
        <v>#REF!</v>
      </c>
      <c r="E1677" s="20" t="e">
        <f>[2]自有船应收租金!I1619</f>
        <v>#REF!</v>
      </c>
      <c r="F1677" s="34" t="e">
        <f>[2]自有船应收租金!V1619</f>
        <v>#REF!</v>
      </c>
      <c r="G1677" s="20" t="e">
        <f>[2]自有船应收租金!AA1619</f>
        <v>#REF!</v>
      </c>
      <c r="H1677" s="20" t="e">
        <f>IF([2]自有船应收租金!AB1619="","",[2]自有船应收租金!AB1619)</f>
        <v>#REF!</v>
      </c>
      <c r="I1677" s="29" t="e">
        <f>[2]自有船应收租金!Y1619</f>
        <v>#REF!</v>
      </c>
    </row>
    <row r="1678" spans="2:9" s="19" customFormat="1" ht="12" customHeight="1">
      <c r="B1678" s="20" t="e">
        <f>[2]自有船应收租金!B1620</f>
        <v>#REF!</v>
      </c>
      <c r="C1678" s="20" t="e">
        <f>[2]自有船应收租金!C1620</f>
        <v>#REF!</v>
      </c>
      <c r="D1678" s="20" t="e">
        <f>[2]自有船应收租金!F1620</f>
        <v>#REF!</v>
      </c>
      <c r="E1678" s="20" t="e">
        <f>[2]自有船应收租金!I1620</f>
        <v>#REF!</v>
      </c>
      <c r="F1678" s="34" t="e">
        <f>[2]自有船应收租金!V1620</f>
        <v>#REF!</v>
      </c>
      <c r="G1678" s="20" t="e">
        <f>[2]自有船应收租金!AA1620</f>
        <v>#REF!</v>
      </c>
      <c r="H1678" s="20" t="e">
        <f>IF([2]自有船应收租金!AB1620="","",[2]自有船应收租金!AB1620)</f>
        <v>#REF!</v>
      </c>
      <c r="I1678" s="29" t="e">
        <f>[2]自有船应收租金!Y1620</f>
        <v>#REF!</v>
      </c>
    </row>
    <row r="1679" spans="2:9" s="19" customFormat="1" ht="12" customHeight="1">
      <c r="B1679" s="20" t="e">
        <f>[2]自有船应收租金!B1621</f>
        <v>#REF!</v>
      </c>
      <c r="C1679" s="20" t="e">
        <f>[2]自有船应收租金!C1621</f>
        <v>#REF!</v>
      </c>
      <c r="D1679" s="20" t="e">
        <f>[2]自有船应收租金!F1621</f>
        <v>#REF!</v>
      </c>
      <c r="E1679" s="20" t="e">
        <f>[2]自有船应收租金!I1621</f>
        <v>#REF!</v>
      </c>
      <c r="F1679" s="34" t="e">
        <f>[2]自有船应收租金!V1621</f>
        <v>#REF!</v>
      </c>
      <c r="G1679" s="20" t="e">
        <f>[2]自有船应收租金!AA1621</f>
        <v>#REF!</v>
      </c>
      <c r="H1679" s="20" t="e">
        <f>IF([2]自有船应收租金!AB1621="","",[2]自有船应收租金!AB1621)</f>
        <v>#REF!</v>
      </c>
      <c r="I1679" s="29" t="e">
        <f>[2]自有船应收租金!Y1621</f>
        <v>#REF!</v>
      </c>
    </row>
    <row r="1680" spans="2:9" s="19" customFormat="1" ht="12" customHeight="1">
      <c r="B1680" s="20" t="e">
        <f>[2]自有船应收租金!B1622</f>
        <v>#REF!</v>
      </c>
      <c r="C1680" s="20" t="e">
        <f>[2]自有船应收租金!C1622</f>
        <v>#REF!</v>
      </c>
      <c r="D1680" s="20" t="e">
        <f>[2]自有船应收租金!F1622</f>
        <v>#REF!</v>
      </c>
      <c r="E1680" s="20" t="e">
        <f>[2]自有船应收租金!I1622</f>
        <v>#REF!</v>
      </c>
      <c r="F1680" s="34" t="e">
        <f>[2]自有船应收租金!V1622</f>
        <v>#REF!</v>
      </c>
      <c r="G1680" s="20" t="e">
        <f>[2]自有船应收租金!AA1622</f>
        <v>#REF!</v>
      </c>
      <c r="H1680" s="20" t="e">
        <f>IF([2]自有船应收租金!AB1622="","",[2]自有船应收租金!AB1622)</f>
        <v>#REF!</v>
      </c>
      <c r="I1680" s="29" t="e">
        <f>[2]自有船应收租金!Y1622</f>
        <v>#REF!</v>
      </c>
    </row>
    <row r="1681" spans="2:9" s="19" customFormat="1" ht="12" customHeight="1">
      <c r="B1681" s="20" t="e">
        <f>[2]自有船应收租金!B1623</f>
        <v>#REF!</v>
      </c>
      <c r="C1681" s="20" t="e">
        <f>[2]自有船应收租金!C1623</f>
        <v>#REF!</v>
      </c>
      <c r="D1681" s="20" t="e">
        <f>[2]自有船应收租金!F1623</f>
        <v>#REF!</v>
      </c>
      <c r="E1681" s="20" t="e">
        <f>[2]自有船应收租金!I1623</f>
        <v>#REF!</v>
      </c>
      <c r="F1681" s="34" t="e">
        <f>[2]自有船应收租金!V1623</f>
        <v>#REF!</v>
      </c>
      <c r="G1681" s="20" t="e">
        <f>[2]自有船应收租金!AA1623</f>
        <v>#REF!</v>
      </c>
      <c r="H1681" s="20" t="e">
        <f>IF([2]自有船应收租金!AB1623="","",[2]自有船应收租金!AB1623)</f>
        <v>#REF!</v>
      </c>
      <c r="I1681" s="29" t="e">
        <f>[2]自有船应收租金!Y1623</f>
        <v>#REF!</v>
      </c>
    </row>
    <row r="1682" spans="2:9" s="19" customFormat="1" ht="12" customHeight="1">
      <c r="B1682" s="20" t="e">
        <f>[2]自有船应收租金!B1624</f>
        <v>#REF!</v>
      </c>
      <c r="C1682" s="20" t="e">
        <f>[2]自有船应收租金!C1624</f>
        <v>#REF!</v>
      </c>
      <c r="D1682" s="20" t="e">
        <f>[2]自有船应收租金!F1624</f>
        <v>#REF!</v>
      </c>
      <c r="E1682" s="20" t="e">
        <f>[2]自有船应收租金!I1624</f>
        <v>#REF!</v>
      </c>
      <c r="F1682" s="34" t="e">
        <f>[2]自有船应收租金!V1624</f>
        <v>#REF!</v>
      </c>
      <c r="G1682" s="20" t="e">
        <f>[2]自有船应收租金!AA1624</f>
        <v>#REF!</v>
      </c>
      <c r="H1682" s="20" t="e">
        <f>IF([2]自有船应收租金!AB1624="","",[2]自有船应收租金!AB1624)</f>
        <v>#REF!</v>
      </c>
      <c r="I1682" s="29" t="e">
        <f>[2]自有船应收租金!Y1624</f>
        <v>#REF!</v>
      </c>
    </row>
    <row r="1683" spans="2:9" s="19" customFormat="1" ht="12" customHeight="1">
      <c r="B1683" s="20" t="e">
        <f>[2]自有船应收租金!B1625</f>
        <v>#REF!</v>
      </c>
      <c r="C1683" s="20" t="e">
        <f>[2]自有船应收租金!C1625</f>
        <v>#REF!</v>
      </c>
      <c r="D1683" s="20" t="e">
        <f>[2]自有船应收租金!F1625</f>
        <v>#REF!</v>
      </c>
      <c r="E1683" s="20" t="e">
        <f>[2]自有船应收租金!I1625</f>
        <v>#REF!</v>
      </c>
      <c r="F1683" s="34" t="e">
        <f>[2]自有船应收租金!V1625</f>
        <v>#REF!</v>
      </c>
      <c r="G1683" s="20" t="e">
        <f>[2]自有船应收租金!AA1625</f>
        <v>#REF!</v>
      </c>
      <c r="H1683" s="20" t="e">
        <f>IF([2]自有船应收租金!AB1625="","",[2]自有船应收租金!AB1625)</f>
        <v>#REF!</v>
      </c>
      <c r="I1683" s="29" t="e">
        <f>[2]自有船应收租金!Y1625</f>
        <v>#REF!</v>
      </c>
    </row>
    <row r="1684" spans="2:9" s="19" customFormat="1" ht="12" customHeight="1">
      <c r="B1684" s="20" t="e">
        <f>[2]自有船应收租金!B1626</f>
        <v>#REF!</v>
      </c>
      <c r="C1684" s="20" t="e">
        <f>[2]自有船应收租金!C1626</f>
        <v>#REF!</v>
      </c>
      <c r="D1684" s="20" t="e">
        <f>[2]自有船应收租金!F1626</f>
        <v>#REF!</v>
      </c>
      <c r="E1684" s="20" t="e">
        <f>[2]自有船应收租金!I1626</f>
        <v>#REF!</v>
      </c>
      <c r="F1684" s="34" t="e">
        <f>[2]自有船应收租金!V1626</f>
        <v>#REF!</v>
      </c>
      <c r="G1684" s="20" t="e">
        <f>[2]自有船应收租金!AA1626</f>
        <v>#REF!</v>
      </c>
      <c r="H1684" s="20" t="e">
        <f>IF([2]自有船应收租金!AB1626="","",[2]自有船应收租金!AB1626)</f>
        <v>#REF!</v>
      </c>
      <c r="I1684" s="29" t="e">
        <f>[2]自有船应收租金!Y1626</f>
        <v>#REF!</v>
      </c>
    </row>
    <row r="1685" spans="2:9" s="19" customFormat="1" ht="12" customHeight="1">
      <c r="B1685" s="20" t="e">
        <f>[2]自有船应收租金!B1627</f>
        <v>#REF!</v>
      </c>
      <c r="C1685" s="20" t="e">
        <f>[2]自有船应收租金!C1627</f>
        <v>#REF!</v>
      </c>
      <c r="D1685" s="20" t="e">
        <f>[2]自有船应收租金!F1627</f>
        <v>#REF!</v>
      </c>
      <c r="E1685" s="20" t="e">
        <f>[2]自有船应收租金!I1627</f>
        <v>#REF!</v>
      </c>
      <c r="F1685" s="34" t="e">
        <f>[2]自有船应收租金!V1627</f>
        <v>#REF!</v>
      </c>
      <c r="G1685" s="20" t="e">
        <f>[2]自有船应收租金!AA1627</f>
        <v>#REF!</v>
      </c>
      <c r="H1685" s="20" t="e">
        <f>IF([2]自有船应收租金!AB1627="","",[2]自有船应收租金!AB1627)</f>
        <v>#REF!</v>
      </c>
      <c r="I1685" s="29" t="e">
        <f>[2]自有船应收租金!Y1627</f>
        <v>#REF!</v>
      </c>
    </row>
    <row r="1686" spans="2:9" s="19" customFormat="1" ht="12" customHeight="1">
      <c r="B1686" s="20" t="e">
        <f>[2]自有船应收租金!B1628</f>
        <v>#REF!</v>
      </c>
      <c r="C1686" s="20" t="e">
        <f>[2]自有船应收租金!C1628</f>
        <v>#REF!</v>
      </c>
      <c r="D1686" s="20" t="e">
        <f>[2]自有船应收租金!F1628</f>
        <v>#REF!</v>
      </c>
      <c r="E1686" s="20" t="e">
        <f>[2]自有船应收租金!I1628</f>
        <v>#REF!</v>
      </c>
      <c r="F1686" s="34" t="e">
        <f>[2]自有船应收租金!V1628</f>
        <v>#REF!</v>
      </c>
      <c r="G1686" s="20" t="e">
        <f>[2]自有船应收租金!AA1628</f>
        <v>#REF!</v>
      </c>
      <c r="H1686" s="20" t="e">
        <f>IF([2]自有船应收租金!AB1628="","",[2]自有船应收租金!AB1628)</f>
        <v>#REF!</v>
      </c>
      <c r="I1686" s="29" t="e">
        <f>[2]自有船应收租金!Y1628</f>
        <v>#REF!</v>
      </c>
    </row>
    <row r="1687" spans="2:9" s="19" customFormat="1" ht="12" customHeight="1">
      <c r="B1687" s="20" t="e">
        <f>[2]自有船应收租金!B1629</f>
        <v>#REF!</v>
      </c>
      <c r="C1687" s="20" t="e">
        <f>[2]自有船应收租金!C1629</f>
        <v>#REF!</v>
      </c>
      <c r="D1687" s="20" t="e">
        <f>[2]自有船应收租金!F1629</f>
        <v>#REF!</v>
      </c>
      <c r="E1687" s="20" t="e">
        <f>[2]自有船应收租金!I1629</f>
        <v>#REF!</v>
      </c>
      <c r="F1687" s="34" t="e">
        <f>[2]自有船应收租金!V1629</f>
        <v>#REF!</v>
      </c>
      <c r="G1687" s="20" t="e">
        <f>[2]自有船应收租金!AA1629</f>
        <v>#REF!</v>
      </c>
      <c r="H1687" s="20" t="e">
        <f>IF([2]自有船应收租金!AB1629="","",[2]自有船应收租金!AB1629)</f>
        <v>#REF!</v>
      </c>
      <c r="I1687" s="29" t="e">
        <f>[2]自有船应收租金!Y1629</f>
        <v>#REF!</v>
      </c>
    </row>
    <row r="1688" spans="2:9" s="19" customFormat="1" ht="12" customHeight="1">
      <c r="B1688" s="20" t="e">
        <f>[2]自有船应收租金!B1630</f>
        <v>#REF!</v>
      </c>
      <c r="C1688" s="20" t="e">
        <f>[2]自有船应收租金!C1630</f>
        <v>#REF!</v>
      </c>
      <c r="D1688" s="20" t="e">
        <f>[2]自有船应收租金!F1630</f>
        <v>#REF!</v>
      </c>
      <c r="E1688" s="20" t="e">
        <f>[2]自有船应收租金!I1630</f>
        <v>#REF!</v>
      </c>
      <c r="F1688" s="34" t="e">
        <f>[2]自有船应收租金!V1630</f>
        <v>#REF!</v>
      </c>
      <c r="G1688" s="20" t="e">
        <f>[2]自有船应收租金!AA1630</f>
        <v>#REF!</v>
      </c>
      <c r="H1688" s="20" t="e">
        <f>IF([2]自有船应收租金!AB1630="","",[2]自有船应收租金!AB1630)</f>
        <v>#REF!</v>
      </c>
      <c r="I1688" s="29" t="e">
        <f>[2]自有船应收租金!Y1630</f>
        <v>#REF!</v>
      </c>
    </row>
    <row r="1689" spans="2:9" s="19" customFormat="1" ht="12" customHeight="1">
      <c r="B1689" s="20" t="e">
        <f>[2]自有船应收租金!B1631</f>
        <v>#REF!</v>
      </c>
      <c r="C1689" s="20" t="e">
        <f>[2]自有船应收租金!C1631</f>
        <v>#REF!</v>
      </c>
      <c r="D1689" s="20" t="e">
        <f>[2]自有船应收租金!F1631</f>
        <v>#REF!</v>
      </c>
      <c r="E1689" s="20" t="e">
        <f>[2]自有船应收租金!I1631</f>
        <v>#REF!</v>
      </c>
      <c r="F1689" s="34" t="e">
        <f>[2]自有船应收租金!V1631</f>
        <v>#REF!</v>
      </c>
      <c r="G1689" s="20" t="e">
        <f>[2]自有船应收租金!AA1631</f>
        <v>#REF!</v>
      </c>
      <c r="H1689" s="20" t="e">
        <f>IF([2]自有船应收租金!AB1631="","",[2]自有船应收租金!AB1631)</f>
        <v>#REF!</v>
      </c>
      <c r="I1689" s="29" t="e">
        <f>[2]自有船应收租金!Y1631</f>
        <v>#REF!</v>
      </c>
    </row>
    <row r="1690" spans="2:9" s="19" customFormat="1" ht="12" customHeight="1">
      <c r="B1690" s="20" t="e">
        <f>[2]自有船应收租金!B1632</f>
        <v>#REF!</v>
      </c>
      <c r="C1690" s="20" t="e">
        <f>[2]自有船应收租金!C1632</f>
        <v>#REF!</v>
      </c>
      <c r="D1690" s="20" t="e">
        <f>[2]自有船应收租金!F1632</f>
        <v>#REF!</v>
      </c>
      <c r="E1690" s="20" t="e">
        <f>[2]自有船应收租金!I1632</f>
        <v>#REF!</v>
      </c>
      <c r="F1690" s="34" t="e">
        <f>[2]自有船应收租金!V1632</f>
        <v>#REF!</v>
      </c>
      <c r="G1690" s="20" t="e">
        <f>[2]自有船应收租金!AA1632</f>
        <v>#REF!</v>
      </c>
      <c r="H1690" s="20" t="e">
        <f>IF([2]自有船应收租金!AB1632="","",[2]自有船应收租金!AB1632)</f>
        <v>#REF!</v>
      </c>
      <c r="I1690" s="29" t="e">
        <f>[2]自有船应收租金!Y1632</f>
        <v>#REF!</v>
      </c>
    </row>
    <row r="1691" spans="2:9" s="19" customFormat="1" ht="12" customHeight="1">
      <c r="B1691" s="20" t="e">
        <f>[2]自有船应收租金!B1633</f>
        <v>#REF!</v>
      </c>
      <c r="C1691" s="20" t="e">
        <f>[2]自有船应收租金!C1633</f>
        <v>#REF!</v>
      </c>
      <c r="D1691" s="20" t="e">
        <f>[2]自有船应收租金!F1633</f>
        <v>#REF!</v>
      </c>
      <c r="E1691" s="20" t="e">
        <f>[2]自有船应收租金!I1633</f>
        <v>#REF!</v>
      </c>
      <c r="F1691" s="34" t="e">
        <f>[2]自有船应收租金!V1633</f>
        <v>#REF!</v>
      </c>
      <c r="G1691" s="20" t="e">
        <f>[2]自有船应收租金!AA1633</f>
        <v>#REF!</v>
      </c>
      <c r="H1691" s="20" t="e">
        <f>IF([2]自有船应收租金!AB1633="","",[2]自有船应收租金!AB1633)</f>
        <v>#REF!</v>
      </c>
      <c r="I1691" s="29" t="e">
        <f>[2]自有船应收租金!Y1633</f>
        <v>#REF!</v>
      </c>
    </row>
    <row r="1692" spans="2:9" s="19" customFormat="1" ht="12" customHeight="1">
      <c r="B1692" s="20" t="e">
        <f>[2]自有船应收租金!B1634</f>
        <v>#REF!</v>
      </c>
      <c r="C1692" s="20" t="e">
        <f>[2]自有船应收租金!C1634</f>
        <v>#REF!</v>
      </c>
      <c r="D1692" s="20" t="e">
        <f>[2]自有船应收租金!F1634</f>
        <v>#REF!</v>
      </c>
      <c r="E1692" s="20" t="e">
        <f>[2]自有船应收租金!I1634</f>
        <v>#REF!</v>
      </c>
      <c r="F1692" s="34" t="e">
        <f>[2]自有船应收租金!V1634</f>
        <v>#REF!</v>
      </c>
      <c r="G1692" s="20" t="e">
        <f>[2]自有船应收租金!AA1634</f>
        <v>#REF!</v>
      </c>
      <c r="H1692" s="20" t="e">
        <f>IF([2]自有船应收租金!AB1634="","",[2]自有船应收租金!AB1634)</f>
        <v>#REF!</v>
      </c>
      <c r="I1692" s="29" t="e">
        <f>[2]自有船应收租金!Y1634</f>
        <v>#REF!</v>
      </c>
    </row>
    <row r="1693" spans="2:9" s="19" customFormat="1" ht="12" customHeight="1">
      <c r="B1693" s="20" t="e">
        <f>[2]自有船应收租金!B1635</f>
        <v>#REF!</v>
      </c>
      <c r="C1693" s="20" t="e">
        <f>[2]自有船应收租金!C1635</f>
        <v>#REF!</v>
      </c>
      <c r="D1693" s="20" t="e">
        <f>[2]自有船应收租金!F1635</f>
        <v>#REF!</v>
      </c>
      <c r="E1693" s="20" t="e">
        <f>[2]自有船应收租金!I1635</f>
        <v>#REF!</v>
      </c>
      <c r="F1693" s="34" t="e">
        <f>[2]自有船应收租金!V1635</f>
        <v>#REF!</v>
      </c>
      <c r="G1693" s="20" t="e">
        <f>[2]自有船应收租金!AA1635</f>
        <v>#REF!</v>
      </c>
      <c r="H1693" s="20" t="e">
        <f>IF([2]自有船应收租金!AB1635="","",[2]自有船应收租金!AB1635)</f>
        <v>#REF!</v>
      </c>
      <c r="I1693" s="29" t="e">
        <f>[2]自有船应收租金!Y1635</f>
        <v>#REF!</v>
      </c>
    </row>
    <row r="1694" spans="2:9" s="19" customFormat="1" ht="12" customHeight="1">
      <c r="B1694" s="20" t="e">
        <f>[2]自有船应收租金!B1636</f>
        <v>#REF!</v>
      </c>
      <c r="C1694" s="20" t="e">
        <f>[2]自有船应收租金!C1636</f>
        <v>#REF!</v>
      </c>
      <c r="D1694" s="20" t="e">
        <f>[2]自有船应收租金!F1636</f>
        <v>#REF!</v>
      </c>
      <c r="E1694" s="20" t="e">
        <f>[2]自有船应收租金!I1636</f>
        <v>#REF!</v>
      </c>
      <c r="F1694" s="34" t="e">
        <f>[2]自有船应收租金!V1636</f>
        <v>#REF!</v>
      </c>
      <c r="G1694" s="20" t="e">
        <f>[2]自有船应收租金!AA1636</f>
        <v>#REF!</v>
      </c>
      <c r="H1694" s="20" t="e">
        <f>IF([2]自有船应收租金!AB1636="","",[2]自有船应收租金!AB1636)</f>
        <v>#REF!</v>
      </c>
      <c r="I1694" s="29" t="e">
        <f>[2]自有船应收租金!Y1636</f>
        <v>#REF!</v>
      </c>
    </row>
    <row r="1695" spans="2:9" s="19" customFormat="1" ht="12" customHeight="1">
      <c r="B1695" s="20" t="e">
        <f>[2]自有船应收租金!B1637</f>
        <v>#REF!</v>
      </c>
      <c r="C1695" s="20" t="e">
        <f>[2]自有船应收租金!C1637</f>
        <v>#REF!</v>
      </c>
      <c r="D1695" s="20" t="e">
        <f>[2]自有船应收租金!F1637</f>
        <v>#REF!</v>
      </c>
      <c r="E1695" s="20" t="e">
        <f>[2]自有船应收租金!I1637</f>
        <v>#REF!</v>
      </c>
      <c r="F1695" s="34" t="e">
        <f>[2]自有船应收租金!V1637</f>
        <v>#REF!</v>
      </c>
      <c r="G1695" s="20" t="e">
        <f>[2]自有船应收租金!AA1637</f>
        <v>#REF!</v>
      </c>
      <c r="H1695" s="20" t="e">
        <f>IF([2]自有船应收租金!AB1637="","",[2]自有船应收租金!AB1637)</f>
        <v>#REF!</v>
      </c>
      <c r="I1695" s="29" t="e">
        <f>[2]自有船应收租金!Y1637</f>
        <v>#REF!</v>
      </c>
    </row>
    <row r="1696" spans="2:9" s="19" customFormat="1" ht="12" customHeight="1">
      <c r="B1696" s="20" t="e">
        <f>[2]自有船应收租金!B1638</f>
        <v>#REF!</v>
      </c>
      <c r="C1696" s="20" t="e">
        <f>[2]自有船应收租金!C1638</f>
        <v>#REF!</v>
      </c>
      <c r="D1696" s="20" t="e">
        <f>[2]自有船应收租金!F1638</f>
        <v>#REF!</v>
      </c>
      <c r="E1696" s="20" t="e">
        <f>[2]自有船应收租金!I1638</f>
        <v>#REF!</v>
      </c>
      <c r="F1696" s="34" t="e">
        <f>[2]自有船应收租金!V1638</f>
        <v>#REF!</v>
      </c>
      <c r="G1696" s="20" t="e">
        <f>[2]自有船应收租金!AA1638</f>
        <v>#REF!</v>
      </c>
      <c r="H1696" s="20" t="e">
        <f>IF([2]自有船应收租金!AB1638="","",[2]自有船应收租金!AB1638)</f>
        <v>#REF!</v>
      </c>
      <c r="I1696" s="29" t="e">
        <f>[2]自有船应收租金!Y1638</f>
        <v>#REF!</v>
      </c>
    </row>
    <row r="1697" spans="2:9" s="19" customFormat="1" ht="12" customHeight="1">
      <c r="B1697" s="20" t="e">
        <f>[2]自有船应收租金!B1639</f>
        <v>#REF!</v>
      </c>
      <c r="C1697" s="20" t="e">
        <f>[2]自有船应收租金!C1639</f>
        <v>#REF!</v>
      </c>
      <c r="D1697" s="20" t="e">
        <f>[2]自有船应收租金!F1639</f>
        <v>#REF!</v>
      </c>
      <c r="E1697" s="20" t="e">
        <f>[2]自有船应收租金!I1639</f>
        <v>#REF!</v>
      </c>
      <c r="F1697" s="34" t="e">
        <f>[2]自有船应收租金!V1639</f>
        <v>#REF!</v>
      </c>
      <c r="G1697" s="20" t="e">
        <f>[2]自有船应收租金!AA1639</f>
        <v>#REF!</v>
      </c>
      <c r="H1697" s="20" t="e">
        <f>IF([2]自有船应收租金!AB1639="","",[2]自有船应收租金!AB1639)</f>
        <v>#REF!</v>
      </c>
      <c r="I1697" s="29" t="e">
        <f>[2]自有船应收租金!Y1639</f>
        <v>#REF!</v>
      </c>
    </row>
    <row r="1698" spans="2:9" s="19" customFormat="1" ht="12" customHeight="1">
      <c r="B1698" s="20" t="e">
        <f>[2]自有船应收租金!B1640</f>
        <v>#REF!</v>
      </c>
      <c r="C1698" s="20" t="e">
        <f>[2]自有船应收租金!C1640</f>
        <v>#REF!</v>
      </c>
      <c r="D1698" s="20" t="e">
        <f>[2]自有船应收租金!F1640</f>
        <v>#REF!</v>
      </c>
      <c r="E1698" s="20" t="e">
        <f>[2]自有船应收租金!I1640</f>
        <v>#REF!</v>
      </c>
      <c r="F1698" s="34" t="e">
        <f>[2]自有船应收租金!V1640</f>
        <v>#REF!</v>
      </c>
      <c r="G1698" s="20" t="e">
        <f>[2]自有船应收租金!AA1640</f>
        <v>#REF!</v>
      </c>
      <c r="H1698" s="20" t="e">
        <f>IF([2]自有船应收租金!AB1640="","",[2]自有船应收租金!AB1640)</f>
        <v>#REF!</v>
      </c>
      <c r="I1698" s="29" t="e">
        <f>[2]自有船应收租金!Y1640</f>
        <v>#REF!</v>
      </c>
    </row>
    <row r="1699" spans="2:9" s="19" customFormat="1" ht="12" customHeight="1">
      <c r="B1699" s="20" t="e">
        <f>[2]自有船应收租金!B1641</f>
        <v>#REF!</v>
      </c>
      <c r="C1699" s="20" t="e">
        <f>[2]自有船应收租金!C1641</f>
        <v>#REF!</v>
      </c>
      <c r="D1699" s="20" t="e">
        <f>[2]自有船应收租金!F1641</f>
        <v>#REF!</v>
      </c>
      <c r="E1699" s="20" t="e">
        <f>[2]自有船应收租金!I1641</f>
        <v>#REF!</v>
      </c>
      <c r="F1699" s="34" t="e">
        <f>[2]自有船应收租金!V1641</f>
        <v>#REF!</v>
      </c>
      <c r="G1699" s="20" t="e">
        <f>[2]自有船应收租金!AA1641</f>
        <v>#REF!</v>
      </c>
      <c r="H1699" s="20" t="e">
        <f>IF([2]自有船应收租金!AB1641="","",[2]自有船应收租金!AB1641)</f>
        <v>#REF!</v>
      </c>
      <c r="I1699" s="29" t="e">
        <f>[2]自有船应收租金!Y1641</f>
        <v>#REF!</v>
      </c>
    </row>
    <row r="1700" spans="2:9" s="19" customFormat="1" ht="12" customHeight="1">
      <c r="B1700" s="20" t="e">
        <f>[2]自有船应收租金!B1642</f>
        <v>#REF!</v>
      </c>
      <c r="C1700" s="20" t="e">
        <f>[2]自有船应收租金!C1642</f>
        <v>#REF!</v>
      </c>
      <c r="D1700" s="20" t="e">
        <f>[2]自有船应收租金!F1642</f>
        <v>#REF!</v>
      </c>
      <c r="E1700" s="20" t="e">
        <f>[2]自有船应收租金!I1642</f>
        <v>#REF!</v>
      </c>
      <c r="F1700" s="34" t="e">
        <f>[2]自有船应收租金!V1642</f>
        <v>#REF!</v>
      </c>
      <c r="G1700" s="20" t="e">
        <f>[2]自有船应收租金!AA1642</f>
        <v>#REF!</v>
      </c>
      <c r="H1700" s="20" t="e">
        <f>IF([2]自有船应收租金!AB1642="","",[2]自有船应收租金!AB1642)</f>
        <v>#REF!</v>
      </c>
      <c r="I1700" s="29" t="e">
        <f>[2]自有船应收租金!Y1642</f>
        <v>#REF!</v>
      </c>
    </row>
    <row r="1701" spans="2:9" s="19" customFormat="1" ht="12" customHeight="1">
      <c r="B1701" s="20" t="e">
        <f>[2]自有船应收租金!B1643</f>
        <v>#REF!</v>
      </c>
      <c r="C1701" s="20" t="e">
        <f>[2]自有船应收租金!C1643</f>
        <v>#REF!</v>
      </c>
      <c r="D1701" s="20" t="e">
        <f>[2]自有船应收租金!F1643</f>
        <v>#REF!</v>
      </c>
      <c r="E1701" s="20" t="e">
        <f>[2]自有船应收租金!I1643</f>
        <v>#REF!</v>
      </c>
      <c r="F1701" s="34" t="e">
        <f>[2]自有船应收租金!V1643</f>
        <v>#REF!</v>
      </c>
      <c r="G1701" s="20" t="e">
        <f>[2]自有船应收租金!AA1643</f>
        <v>#REF!</v>
      </c>
      <c r="H1701" s="20" t="e">
        <f>IF([2]自有船应收租金!AB1643="","",[2]自有船应收租金!AB1643)</f>
        <v>#REF!</v>
      </c>
      <c r="I1701" s="29" t="e">
        <f>[2]自有船应收租金!Y1643</f>
        <v>#REF!</v>
      </c>
    </row>
    <row r="1702" spans="2:9" s="19" customFormat="1" ht="12" customHeight="1">
      <c r="B1702" s="20" t="e">
        <f>[2]自有船应收租金!B1644</f>
        <v>#REF!</v>
      </c>
      <c r="C1702" s="20" t="e">
        <f>[2]自有船应收租金!C1644</f>
        <v>#REF!</v>
      </c>
      <c r="D1702" s="20" t="e">
        <f>[2]自有船应收租金!F1644</f>
        <v>#REF!</v>
      </c>
      <c r="E1702" s="20" t="e">
        <f>[2]自有船应收租金!I1644</f>
        <v>#REF!</v>
      </c>
      <c r="F1702" s="34" t="e">
        <f>[2]自有船应收租金!V1644</f>
        <v>#REF!</v>
      </c>
      <c r="G1702" s="20" t="e">
        <f>[2]自有船应收租金!AA1644</f>
        <v>#REF!</v>
      </c>
      <c r="H1702" s="20" t="e">
        <f>IF([2]自有船应收租金!AB1644="","",[2]自有船应收租金!AB1644)</f>
        <v>#REF!</v>
      </c>
      <c r="I1702" s="29" t="e">
        <f>[2]自有船应收租金!Y1644</f>
        <v>#REF!</v>
      </c>
    </row>
    <row r="1703" spans="2:9" s="19" customFormat="1" ht="12" customHeight="1">
      <c r="B1703" s="20" t="e">
        <f>[2]自有船应收租金!B1645</f>
        <v>#REF!</v>
      </c>
      <c r="C1703" s="20" t="e">
        <f>[2]自有船应收租金!C1645</f>
        <v>#REF!</v>
      </c>
      <c r="D1703" s="20" t="e">
        <f>[2]自有船应收租金!F1645</f>
        <v>#REF!</v>
      </c>
      <c r="E1703" s="20" t="e">
        <f>[2]自有船应收租金!I1645</f>
        <v>#REF!</v>
      </c>
      <c r="F1703" s="34" t="e">
        <f>[2]自有船应收租金!V1645</f>
        <v>#REF!</v>
      </c>
      <c r="G1703" s="20" t="e">
        <f>[2]自有船应收租金!AA1645</f>
        <v>#REF!</v>
      </c>
      <c r="H1703" s="20" t="e">
        <f>IF([2]自有船应收租金!AB1645="","",[2]自有船应收租金!AB1645)</f>
        <v>#REF!</v>
      </c>
      <c r="I1703" s="29" t="e">
        <f>[2]自有船应收租金!Y1645</f>
        <v>#REF!</v>
      </c>
    </row>
    <row r="1704" spans="2:9" s="19" customFormat="1" ht="12" customHeight="1">
      <c r="B1704" s="20" t="e">
        <f>[2]自有船应收租金!B1646</f>
        <v>#REF!</v>
      </c>
      <c r="C1704" s="20" t="e">
        <f>[2]自有船应收租金!C1646</f>
        <v>#REF!</v>
      </c>
      <c r="D1704" s="20" t="e">
        <f>[2]自有船应收租金!F1646</f>
        <v>#REF!</v>
      </c>
      <c r="E1704" s="20" t="e">
        <f>[2]自有船应收租金!I1646</f>
        <v>#REF!</v>
      </c>
      <c r="F1704" s="34" t="e">
        <f>[2]自有船应收租金!V1646</f>
        <v>#REF!</v>
      </c>
      <c r="G1704" s="20" t="e">
        <f>[2]自有船应收租金!AA1646</f>
        <v>#REF!</v>
      </c>
      <c r="H1704" s="20" t="e">
        <f>IF([2]自有船应收租金!AB1646="","",[2]自有船应收租金!AB1646)</f>
        <v>#REF!</v>
      </c>
      <c r="I1704" s="29" t="e">
        <f>[2]自有船应收租金!Y1646</f>
        <v>#REF!</v>
      </c>
    </row>
    <row r="1705" spans="2:9" s="19" customFormat="1" ht="12" customHeight="1">
      <c r="B1705" s="20" t="e">
        <f>[2]自有船应收租金!B1647</f>
        <v>#REF!</v>
      </c>
      <c r="C1705" s="20" t="e">
        <f>[2]自有船应收租金!C1647</f>
        <v>#REF!</v>
      </c>
      <c r="D1705" s="20" t="e">
        <f>[2]自有船应收租金!F1647</f>
        <v>#REF!</v>
      </c>
      <c r="E1705" s="20" t="e">
        <f>[2]自有船应收租金!I1647</f>
        <v>#REF!</v>
      </c>
      <c r="F1705" s="34" t="e">
        <f>[2]自有船应收租金!V1647</f>
        <v>#REF!</v>
      </c>
      <c r="G1705" s="20" t="e">
        <f>[2]自有船应收租金!AA1647</f>
        <v>#REF!</v>
      </c>
      <c r="H1705" s="20" t="e">
        <f>IF([2]自有船应收租金!AB1647="","",[2]自有船应收租金!AB1647)</f>
        <v>#REF!</v>
      </c>
      <c r="I1705" s="29" t="e">
        <f>[2]自有船应收租金!Y1647</f>
        <v>#REF!</v>
      </c>
    </row>
    <row r="1706" spans="2:9" s="19" customFormat="1" ht="12" customHeight="1">
      <c r="B1706" s="20" t="e">
        <f>[2]自有船应收租金!B1648</f>
        <v>#REF!</v>
      </c>
      <c r="C1706" s="20" t="e">
        <f>[2]自有船应收租金!C1648</f>
        <v>#REF!</v>
      </c>
      <c r="D1706" s="20" t="e">
        <f>[2]自有船应收租金!F1648</f>
        <v>#REF!</v>
      </c>
      <c r="E1706" s="20" t="e">
        <f>[2]自有船应收租金!I1648</f>
        <v>#REF!</v>
      </c>
      <c r="F1706" s="34" t="e">
        <f>[2]自有船应收租金!V1648</f>
        <v>#REF!</v>
      </c>
      <c r="G1706" s="20" t="e">
        <f>[2]自有船应收租金!AA1648</f>
        <v>#REF!</v>
      </c>
      <c r="H1706" s="20" t="e">
        <f>IF([2]自有船应收租金!AB1648="","",[2]自有船应收租金!AB1648)</f>
        <v>#REF!</v>
      </c>
      <c r="I1706" s="29" t="e">
        <f>[2]自有船应收租金!Y1648</f>
        <v>#REF!</v>
      </c>
    </row>
    <row r="1707" spans="2:9" s="19" customFormat="1" ht="12" customHeight="1">
      <c r="B1707" s="20" t="e">
        <f>[2]自有船应收租金!B1649</f>
        <v>#REF!</v>
      </c>
      <c r="C1707" s="20" t="e">
        <f>[2]自有船应收租金!C1649</f>
        <v>#REF!</v>
      </c>
      <c r="D1707" s="20" t="e">
        <f>[2]自有船应收租金!F1649</f>
        <v>#REF!</v>
      </c>
      <c r="E1707" s="20" t="e">
        <f>[2]自有船应收租金!I1649</f>
        <v>#REF!</v>
      </c>
      <c r="F1707" s="34" t="e">
        <f>[2]自有船应收租金!V1649</f>
        <v>#REF!</v>
      </c>
      <c r="G1707" s="20" t="e">
        <f>[2]自有船应收租金!AA1649</f>
        <v>#REF!</v>
      </c>
      <c r="H1707" s="20" t="e">
        <f>IF([2]自有船应收租金!AB1649="","",[2]自有船应收租金!AB1649)</f>
        <v>#REF!</v>
      </c>
      <c r="I1707" s="29" t="e">
        <f>[2]自有船应收租金!Y1649</f>
        <v>#REF!</v>
      </c>
    </row>
    <row r="1708" spans="2:9" s="19" customFormat="1" ht="12" customHeight="1">
      <c r="B1708" s="20" t="e">
        <f>[2]自有船应收租金!B1650</f>
        <v>#REF!</v>
      </c>
      <c r="C1708" s="20" t="e">
        <f>[2]自有船应收租金!C1650</f>
        <v>#REF!</v>
      </c>
      <c r="D1708" s="20" t="e">
        <f>[2]自有船应收租金!F1650</f>
        <v>#REF!</v>
      </c>
      <c r="E1708" s="20" t="e">
        <f>[2]自有船应收租金!I1650</f>
        <v>#REF!</v>
      </c>
      <c r="F1708" s="34" t="e">
        <f>[2]自有船应收租金!V1650</f>
        <v>#REF!</v>
      </c>
      <c r="G1708" s="20" t="e">
        <f>[2]自有船应收租金!AA1650</f>
        <v>#REF!</v>
      </c>
      <c r="H1708" s="20" t="e">
        <f>IF([2]自有船应收租金!AB1650="","",[2]自有船应收租金!AB1650)</f>
        <v>#REF!</v>
      </c>
      <c r="I1708" s="29" t="e">
        <f>[2]自有船应收租金!Y1650</f>
        <v>#REF!</v>
      </c>
    </row>
    <row r="1709" spans="2:9" s="19" customFormat="1" ht="12" customHeight="1">
      <c r="B1709" s="20" t="e">
        <f>[2]自有船应收租金!B1651</f>
        <v>#REF!</v>
      </c>
      <c r="C1709" s="20" t="e">
        <f>[2]自有船应收租金!C1651</f>
        <v>#REF!</v>
      </c>
      <c r="D1709" s="20" t="e">
        <f>[2]自有船应收租金!F1651</f>
        <v>#REF!</v>
      </c>
      <c r="E1709" s="20" t="e">
        <f>[2]自有船应收租金!I1651</f>
        <v>#REF!</v>
      </c>
      <c r="F1709" s="34" t="e">
        <f>[2]自有船应收租金!V1651</f>
        <v>#REF!</v>
      </c>
      <c r="G1709" s="20" t="e">
        <f>[2]自有船应收租金!AA1651</f>
        <v>#REF!</v>
      </c>
      <c r="H1709" s="20" t="e">
        <f>IF([2]自有船应收租金!AB1651="","",[2]自有船应收租金!AB1651)</f>
        <v>#REF!</v>
      </c>
      <c r="I1709" s="29" t="e">
        <f>[2]自有船应收租金!Y1651</f>
        <v>#REF!</v>
      </c>
    </row>
    <row r="1710" spans="2:9" s="19" customFormat="1" ht="12" customHeight="1">
      <c r="B1710" s="20" t="e">
        <f>[2]自有船应收租金!B1652</f>
        <v>#REF!</v>
      </c>
      <c r="C1710" s="20" t="e">
        <f>[2]自有船应收租金!C1652</f>
        <v>#REF!</v>
      </c>
      <c r="D1710" s="20" t="e">
        <f>[2]自有船应收租金!F1652</f>
        <v>#REF!</v>
      </c>
      <c r="E1710" s="20" t="e">
        <f>[2]自有船应收租金!I1652</f>
        <v>#REF!</v>
      </c>
      <c r="F1710" s="34" t="e">
        <f>[2]自有船应收租金!V1652</f>
        <v>#REF!</v>
      </c>
      <c r="G1710" s="20" t="e">
        <f>[2]自有船应收租金!AA1652</f>
        <v>#REF!</v>
      </c>
      <c r="H1710" s="20" t="e">
        <f>IF([2]自有船应收租金!AB1652="","",[2]自有船应收租金!AB1652)</f>
        <v>#REF!</v>
      </c>
      <c r="I1710" s="29" t="e">
        <f>[2]自有船应收租金!Y1652</f>
        <v>#REF!</v>
      </c>
    </row>
    <row r="1711" spans="2:9" s="19" customFormat="1" ht="12" customHeight="1">
      <c r="B1711" s="20" t="e">
        <f>[2]自有船应收租金!B1653</f>
        <v>#REF!</v>
      </c>
      <c r="C1711" s="20" t="e">
        <f>[2]自有船应收租金!C1653</f>
        <v>#REF!</v>
      </c>
      <c r="D1711" s="20" t="e">
        <f>[2]自有船应收租金!F1653</f>
        <v>#REF!</v>
      </c>
      <c r="E1711" s="20" t="e">
        <f>[2]自有船应收租金!I1653</f>
        <v>#REF!</v>
      </c>
      <c r="F1711" s="34" t="e">
        <f>[2]自有船应收租金!V1653</f>
        <v>#REF!</v>
      </c>
      <c r="G1711" s="20" t="e">
        <f>[2]自有船应收租金!AA1653</f>
        <v>#REF!</v>
      </c>
      <c r="H1711" s="20" t="e">
        <f>IF([2]自有船应收租金!AB1653="","",[2]自有船应收租金!AB1653)</f>
        <v>#REF!</v>
      </c>
      <c r="I1711" s="29" t="e">
        <f>[2]自有船应收租金!Y1653</f>
        <v>#REF!</v>
      </c>
    </row>
    <row r="1712" spans="2:9" s="19" customFormat="1" ht="12" customHeight="1">
      <c r="B1712" s="20" t="e">
        <f>[2]自有船应收租金!B1654</f>
        <v>#REF!</v>
      </c>
      <c r="C1712" s="20" t="e">
        <f>[2]自有船应收租金!C1654</f>
        <v>#REF!</v>
      </c>
      <c r="D1712" s="20" t="e">
        <f>[2]自有船应收租金!F1654</f>
        <v>#REF!</v>
      </c>
      <c r="E1712" s="20" t="e">
        <f>[2]自有船应收租金!I1654</f>
        <v>#REF!</v>
      </c>
      <c r="F1712" s="34" t="e">
        <f>[2]自有船应收租金!V1654</f>
        <v>#REF!</v>
      </c>
      <c r="G1712" s="20" t="e">
        <f>[2]自有船应收租金!AA1654</f>
        <v>#REF!</v>
      </c>
      <c r="H1712" s="20" t="e">
        <f>IF([2]自有船应收租金!AB1654="","",[2]自有船应收租金!AB1654)</f>
        <v>#REF!</v>
      </c>
      <c r="I1712" s="29" t="e">
        <f>[2]自有船应收租金!Y1654</f>
        <v>#REF!</v>
      </c>
    </row>
    <row r="1713" spans="2:9" s="19" customFormat="1" ht="12" customHeight="1">
      <c r="B1713" s="20" t="e">
        <f>[2]自有船应收租金!B1655</f>
        <v>#REF!</v>
      </c>
      <c r="C1713" s="20" t="e">
        <f>[2]自有船应收租金!C1655</f>
        <v>#REF!</v>
      </c>
      <c r="D1713" s="20" t="e">
        <f>[2]自有船应收租金!F1655</f>
        <v>#REF!</v>
      </c>
      <c r="E1713" s="20" t="e">
        <f>[2]自有船应收租金!I1655</f>
        <v>#REF!</v>
      </c>
      <c r="F1713" s="34" t="e">
        <f>[2]自有船应收租金!V1655</f>
        <v>#REF!</v>
      </c>
      <c r="G1713" s="20" t="e">
        <f>[2]自有船应收租金!AA1655</f>
        <v>#REF!</v>
      </c>
      <c r="H1713" s="20" t="e">
        <f>IF([2]自有船应收租金!AB1655="","",[2]自有船应收租金!AB1655)</f>
        <v>#REF!</v>
      </c>
      <c r="I1713" s="29" t="e">
        <f>[2]自有船应收租金!Y1655</f>
        <v>#REF!</v>
      </c>
    </row>
    <row r="1714" spans="2:9" s="19" customFormat="1" ht="12" customHeight="1">
      <c r="B1714" s="20" t="e">
        <f>[2]自有船应收租金!B1656</f>
        <v>#REF!</v>
      </c>
      <c r="C1714" s="20" t="e">
        <f>[2]自有船应收租金!C1656</f>
        <v>#REF!</v>
      </c>
      <c r="D1714" s="20" t="e">
        <f>[2]自有船应收租金!F1656</f>
        <v>#REF!</v>
      </c>
      <c r="E1714" s="20" t="e">
        <f>[2]自有船应收租金!I1656</f>
        <v>#REF!</v>
      </c>
      <c r="F1714" s="34" t="e">
        <f>[2]自有船应收租金!V1656</f>
        <v>#REF!</v>
      </c>
      <c r="G1714" s="20" t="e">
        <f>[2]自有船应收租金!AA1656</f>
        <v>#REF!</v>
      </c>
      <c r="H1714" s="20" t="e">
        <f>IF([2]自有船应收租金!AB1656="","",[2]自有船应收租金!AB1656)</f>
        <v>#REF!</v>
      </c>
      <c r="I1714" s="29" t="e">
        <f>[2]自有船应收租金!Y1656</f>
        <v>#REF!</v>
      </c>
    </row>
    <row r="1715" spans="2:9" s="19" customFormat="1" ht="12" customHeight="1">
      <c r="B1715" s="20" t="e">
        <f>[2]自有船应收租金!B1657</f>
        <v>#REF!</v>
      </c>
      <c r="C1715" s="20" t="e">
        <f>[2]自有船应收租金!C1657</f>
        <v>#REF!</v>
      </c>
      <c r="D1715" s="20" t="e">
        <f>[2]自有船应收租金!F1657</f>
        <v>#REF!</v>
      </c>
      <c r="E1715" s="20" t="e">
        <f>[2]自有船应收租金!I1657</f>
        <v>#REF!</v>
      </c>
      <c r="F1715" s="34" t="e">
        <f>[2]自有船应收租金!V1657</f>
        <v>#REF!</v>
      </c>
      <c r="G1715" s="20" t="e">
        <f>[2]自有船应收租金!AA1657</f>
        <v>#REF!</v>
      </c>
      <c r="H1715" s="20" t="e">
        <f>IF([2]自有船应收租金!AB1657="","",[2]自有船应收租金!AB1657)</f>
        <v>#REF!</v>
      </c>
      <c r="I1715" s="29" t="e">
        <f>[2]自有船应收租金!Y1657</f>
        <v>#REF!</v>
      </c>
    </row>
    <row r="1716" spans="2:9" s="19" customFormat="1" ht="12" customHeight="1">
      <c r="B1716" s="20" t="e">
        <f>[2]自有船应收租金!B1658</f>
        <v>#REF!</v>
      </c>
      <c r="C1716" s="20" t="e">
        <f>[2]自有船应收租金!C1658</f>
        <v>#REF!</v>
      </c>
      <c r="D1716" s="20" t="e">
        <f>[2]自有船应收租金!F1658</f>
        <v>#REF!</v>
      </c>
      <c r="E1716" s="20" t="e">
        <f>[2]自有船应收租金!I1658</f>
        <v>#REF!</v>
      </c>
      <c r="F1716" s="34" t="e">
        <f>[2]自有船应收租金!V1658</f>
        <v>#REF!</v>
      </c>
      <c r="G1716" s="20" t="e">
        <f>[2]自有船应收租金!AA1658</f>
        <v>#REF!</v>
      </c>
      <c r="H1716" s="20" t="e">
        <f>IF([2]自有船应收租金!AB1658="","",[2]自有船应收租金!AB1658)</f>
        <v>#REF!</v>
      </c>
      <c r="I1716" s="29" t="e">
        <f>[2]自有船应收租金!Y1658</f>
        <v>#REF!</v>
      </c>
    </row>
    <row r="1717" spans="2:9" s="19" customFormat="1" ht="12" customHeight="1">
      <c r="B1717" s="20" t="e">
        <f>[2]自有船应收租金!B1659</f>
        <v>#REF!</v>
      </c>
      <c r="C1717" s="20" t="e">
        <f>[2]自有船应收租金!C1659</f>
        <v>#REF!</v>
      </c>
      <c r="D1717" s="20" t="e">
        <f>[2]自有船应收租金!F1659</f>
        <v>#REF!</v>
      </c>
      <c r="E1717" s="20" t="e">
        <f>[2]自有船应收租金!I1659</f>
        <v>#REF!</v>
      </c>
      <c r="F1717" s="34" t="e">
        <f>[2]自有船应收租金!V1659</f>
        <v>#REF!</v>
      </c>
      <c r="G1717" s="20" t="e">
        <f>[2]自有船应收租金!AA1659</f>
        <v>#REF!</v>
      </c>
      <c r="H1717" s="20" t="e">
        <f>IF([2]自有船应收租金!AB1659="","",[2]自有船应收租金!AB1659)</f>
        <v>#REF!</v>
      </c>
      <c r="I1717" s="29" t="e">
        <f>[2]自有船应收租金!Y1659</f>
        <v>#REF!</v>
      </c>
    </row>
    <row r="1718" spans="2:9" s="19" customFormat="1" ht="12" customHeight="1">
      <c r="B1718" s="20" t="e">
        <f>[2]自有船应收租金!B1660</f>
        <v>#REF!</v>
      </c>
      <c r="C1718" s="20" t="e">
        <f>[2]自有船应收租金!C1660</f>
        <v>#REF!</v>
      </c>
      <c r="D1718" s="20" t="e">
        <f>[2]自有船应收租金!F1660</f>
        <v>#REF!</v>
      </c>
      <c r="E1718" s="20" t="e">
        <f>[2]自有船应收租金!I1660</f>
        <v>#REF!</v>
      </c>
      <c r="F1718" s="34" t="e">
        <f>[2]自有船应收租金!V1660</f>
        <v>#REF!</v>
      </c>
      <c r="G1718" s="20" t="e">
        <f>[2]自有船应收租金!AA1660</f>
        <v>#REF!</v>
      </c>
      <c r="H1718" s="20" t="e">
        <f>IF([2]自有船应收租金!AB1660="","",[2]自有船应收租金!AB1660)</f>
        <v>#REF!</v>
      </c>
      <c r="I1718" s="29" t="e">
        <f>[2]自有船应收租金!Y1660</f>
        <v>#REF!</v>
      </c>
    </row>
    <row r="1719" spans="2:9" s="19" customFormat="1" ht="12" customHeight="1">
      <c r="B1719" s="20" t="e">
        <f>[2]自有船应收租金!B1661</f>
        <v>#REF!</v>
      </c>
      <c r="C1719" s="20" t="e">
        <f>[2]自有船应收租金!C1661</f>
        <v>#REF!</v>
      </c>
      <c r="D1719" s="20" t="e">
        <f>[2]自有船应收租金!F1661</f>
        <v>#REF!</v>
      </c>
      <c r="E1719" s="20" t="e">
        <f>[2]自有船应收租金!I1661</f>
        <v>#REF!</v>
      </c>
      <c r="F1719" s="34" t="e">
        <f>[2]自有船应收租金!V1661</f>
        <v>#REF!</v>
      </c>
      <c r="G1719" s="20" t="e">
        <f>[2]自有船应收租金!AA1661</f>
        <v>#REF!</v>
      </c>
      <c r="H1719" s="20" t="e">
        <f>IF([2]自有船应收租金!AB1661="","",[2]自有船应收租金!AB1661)</f>
        <v>#REF!</v>
      </c>
      <c r="I1719" s="29" t="e">
        <f>[2]自有船应收租金!Y1661</f>
        <v>#REF!</v>
      </c>
    </row>
    <row r="1720" spans="2:9" s="19" customFormat="1" ht="12" customHeight="1">
      <c r="B1720" s="20" t="e">
        <f>[2]自有船应收租金!B1662</f>
        <v>#REF!</v>
      </c>
      <c r="C1720" s="20" t="e">
        <f>[2]自有船应收租金!C1662</f>
        <v>#REF!</v>
      </c>
      <c r="D1720" s="20" t="e">
        <f>[2]自有船应收租金!F1662</f>
        <v>#REF!</v>
      </c>
      <c r="E1720" s="20" t="e">
        <f>[2]自有船应收租金!I1662</f>
        <v>#REF!</v>
      </c>
      <c r="F1720" s="34" t="e">
        <f>[2]自有船应收租金!V1662</f>
        <v>#REF!</v>
      </c>
      <c r="G1720" s="20" t="e">
        <f>[2]自有船应收租金!AA1662</f>
        <v>#REF!</v>
      </c>
      <c r="H1720" s="20" t="e">
        <f>IF([2]自有船应收租金!AB1662="","",[2]自有船应收租金!AB1662)</f>
        <v>#REF!</v>
      </c>
      <c r="I1720" s="29" t="e">
        <f>[2]自有船应收租金!Y1662</f>
        <v>#REF!</v>
      </c>
    </row>
    <row r="1721" spans="2:9" s="19" customFormat="1" ht="12" customHeight="1">
      <c r="B1721" s="20" t="e">
        <f>[2]自有船应收租金!B1663</f>
        <v>#REF!</v>
      </c>
      <c r="C1721" s="20" t="e">
        <f>[2]自有船应收租金!C1663</f>
        <v>#REF!</v>
      </c>
      <c r="D1721" s="20" t="e">
        <f>[2]自有船应收租金!F1663</f>
        <v>#REF!</v>
      </c>
      <c r="E1721" s="20" t="e">
        <f>[2]自有船应收租金!I1663</f>
        <v>#REF!</v>
      </c>
      <c r="F1721" s="34" t="e">
        <f>[2]自有船应收租金!V1663</f>
        <v>#REF!</v>
      </c>
      <c r="G1721" s="20" t="e">
        <f>[2]自有船应收租金!AA1663</f>
        <v>#REF!</v>
      </c>
      <c r="H1721" s="20" t="e">
        <f>IF([2]自有船应收租金!AB1663="","",[2]自有船应收租金!AB1663)</f>
        <v>#REF!</v>
      </c>
      <c r="I1721" s="29" t="e">
        <f>[2]自有船应收租金!Y1663</f>
        <v>#REF!</v>
      </c>
    </row>
    <row r="1722" spans="2:9" s="19" customFormat="1" ht="12" customHeight="1">
      <c r="B1722" s="20" t="e">
        <f>[2]自有船应收租金!B1664</f>
        <v>#REF!</v>
      </c>
      <c r="C1722" s="20" t="e">
        <f>[2]自有船应收租金!C1664</f>
        <v>#REF!</v>
      </c>
      <c r="D1722" s="20" t="e">
        <f>[2]自有船应收租金!F1664</f>
        <v>#REF!</v>
      </c>
      <c r="E1722" s="20" t="e">
        <f>[2]自有船应收租金!I1664</f>
        <v>#REF!</v>
      </c>
      <c r="F1722" s="34" t="e">
        <f>[2]自有船应收租金!V1664</f>
        <v>#REF!</v>
      </c>
      <c r="G1722" s="20" t="e">
        <f>[2]自有船应收租金!AA1664</f>
        <v>#REF!</v>
      </c>
      <c r="H1722" s="20" t="e">
        <f>IF([2]自有船应收租金!AB1664="","",[2]自有船应收租金!AB1664)</f>
        <v>#REF!</v>
      </c>
      <c r="I1722" s="29" t="e">
        <f>[2]自有船应收租金!Y1664</f>
        <v>#REF!</v>
      </c>
    </row>
    <row r="1723" spans="2:9" s="19" customFormat="1" ht="12" customHeight="1">
      <c r="B1723" s="20" t="e">
        <f>[2]自有船应收租金!B1665</f>
        <v>#REF!</v>
      </c>
      <c r="C1723" s="20" t="e">
        <f>[2]自有船应收租金!C1665</f>
        <v>#REF!</v>
      </c>
      <c r="D1723" s="20" t="e">
        <f>[2]自有船应收租金!F1665</f>
        <v>#REF!</v>
      </c>
      <c r="E1723" s="20" t="e">
        <f>[2]自有船应收租金!I1665</f>
        <v>#REF!</v>
      </c>
      <c r="F1723" s="34" t="e">
        <f>[2]自有船应收租金!V1665</f>
        <v>#REF!</v>
      </c>
      <c r="G1723" s="20" t="e">
        <f>[2]自有船应收租金!AA1665</f>
        <v>#REF!</v>
      </c>
      <c r="H1723" s="20" t="e">
        <f>IF([2]自有船应收租金!AB1665="","",[2]自有船应收租金!AB1665)</f>
        <v>#REF!</v>
      </c>
      <c r="I1723" s="29" t="e">
        <f>[2]自有船应收租金!Y1665</f>
        <v>#REF!</v>
      </c>
    </row>
    <row r="1724" spans="2:9" s="19" customFormat="1" ht="12" customHeight="1">
      <c r="B1724" s="20" t="e">
        <f>[2]自有船应收租金!B1666</f>
        <v>#REF!</v>
      </c>
      <c r="C1724" s="20" t="e">
        <f>[2]自有船应收租金!C1666</f>
        <v>#REF!</v>
      </c>
      <c r="D1724" s="20" t="e">
        <f>[2]自有船应收租金!F1666</f>
        <v>#REF!</v>
      </c>
      <c r="E1724" s="20" t="e">
        <f>[2]自有船应收租金!I1666</f>
        <v>#REF!</v>
      </c>
      <c r="F1724" s="34" t="e">
        <f>[2]自有船应收租金!V1666</f>
        <v>#REF!</v>
      </c>
      <c r="G1724" s="20" t="e">
        <f>[2]自有船应收租金!AA1666</f>
        <v>#REF!</v>
      </c>
      <c r="H1724" s="20" t="e">
        <f>IF([2]自有船应收租金!AB1666="","",[2]自有船应收租金!AB1666)</f>
        <v>#REF!</v>
      </c>
      <c r="I1724" s="29" t="e">
        <f>[2]自有船应收租金!Y1666</f>
        <v>#REF!</v>
      </c>
    </row>
    <row r="1725" spans="2:9" s="19" customFormat="1" ht="12" customHeight="1">
      <c r="B1725" s="20" t="e">
        <f>[2]自有船应收租金!B1667</f>
        <v>#REF!</v>
      </c>
      <c r="C1725" s="20" t="e">
        <f>[2]自有船应收租金!C1667</f>
        <v>#REF!</v>
      </c>
      <c r="D1725" s="20" t="e">
        <f>[2]自有船应收租金!F1667</f>
        <v>#REF!</v>
      </c>
      <c r="E1725" s="20" t="e">
        <f>[2]自有船应收租金!I1667</f>
        <v>#REF!</v>
      </c>
      <c r="F1725" s="34" t="e">
        <f>[2]自有船应收租金!V1667</f>
        <v>#REF!</v>
      </c>
      <c r="G1725" s="20" t="e">
        <f>[2]自有船应收租金!AA1667</f>
        <v>#REF!</v>
      </c>
      <c r="H1725" s="20" t="e">
        <f>IF([2]自有船应收租金!AB1667="","",[2]自有船应收租金!AB1667)</f>
        <v>#REF!</v>
      </c>
      <c r="I1725" s="29" t="e">
        <f>[2]自有船应收租金!Y1667</f>
        <v>#REF!</v>
      </c>
    </row>
    <row r="1726" spans="2:9" s="19" customFormat="1" ht="12" customHeight="1">
      <c r="B1726" s="20" t="e">
        <f>[2]自有船应收租金!B1668</f>
        <v>#REF!</v>
      </c>
      <c r="C1726" s="20" t="e">
        <f>[2]自有船应收租金!C1668</f>
        <v>#REF!</v>
      </c>
      <c r="D1726" s="20" t="e">
        <f>[2]自有船应收租金!F1668</f>
        <v>#REF!</v>
      </c>
      <c r="E1726" s="20" t="e">
        <f>[2]自有船应收租金!I1668</f>
        <v>#REF!</v>
      </c>
      <c r="F1726" s="34" t="e">
        <f>[2]自有船应收租金!V1668</f>
        <v>#REF!</v>
      </c>
      <c r="G1726" s="20" t="e">
        <f>[2]自有船应收租金!AA1668</f>
        <v>#REF!</v>
      </c>
      <c r="H1726" s="20" t="e">
        <f>IF([2]自有船应收租金!AB1668="","",[2]自有船应收租金!AB1668)</f>
        <v>#REF!</v>
      </c>
      <c r="I1726" s="29" t="e">
        <f>[2]自有船应收租金!Y1668</f>
        <v>#REF!</v>
      </c>
    </row>
    <row r="1727" spans="2:9" s="19" customFormat="1" ht="12" customHeight="1">
      <c r="B1727" s="20" t="e">
        <f>[2]自有船应收租金!B1669</f>
        <v>#REF!</v>
      </c>
      <c r="C1727" s="20" t="e">
        <f>[2]自有船应收租金!C1669</f>
        <v>#REF!</v>
      </c>
      <c r="D1727" s="20" t="e">
        <f>[2]自有船应收租金!F1669</f>
        <v>#REF!</v>
      </c>
      <c r="E1727" s="20" t="e">
        <f>[2]自有船应收租金!I1669</f>
        <v>#REF!</v>
      </c>
      <c r="F1727" s="34" t="e">
        <f>[2]自有船应收租金!V1669</f>
        <v>#REF!</v>
      </c>
      <c r="G1727" s="20" t="e">
        <f>[2]自有船应收租金!AA1669</f>
        <v>#REF!</v>
      </c>
      <c r="H1727" s="20" t="e">
        <f>IF([2]自有船应收租金!AB1669="","",[2]自有船应收租金!AB1669)</f>
        <v>#REF!</v>
      </c>
      <c r="I1727" s="29" t="e">
        <f>[2]自有船应收租金!Y1669</f>
        <v>#REF!</v>
      </c>
    </row>
    <row r="1728" spans="2:9" s="19" customFormat="1" ht="12" customHeight="1">
      <c r="B1728" s="20" t="e">
        <f>[2]自有船应收租金!B1670</f>
        <v>#REF!</v>
      </c>
      <c r="C1728" s="20" t="e">
        <f>[2]自有船应收租金!C1670</f>
        <v>#REF!</v>
      </c>
      <c r="D1728" s="20" t="e">
        <f>[2]自有船应收租金!F1670</f>
        <v>#REF!</v>
      </c>
      <c r="E1728" s="20" t="e">
        <f>[2]自有船应收租金!I1670</f>
        <v>#REF!</v>
      </c>
      <c r="F1728" s="34" t="e">
        <f>[2]自有船应收租金!V1670</f>
        <v>#REF!</v>
      </c>
      <c r="G1728" s="20" t="e">
        <f>[2]自有船应收租金!AA1670</f>
        <v>#REF!</v>
      </c>
      <c r="H1728" s="20" t="e">
        <f>IF([2]自有船应收租金!AB1670="","",[2]自有船应收租金!AB1670)</f>
        <v>#REF!</v>
      </c>
      <c r="I1728" s="29" t="e">
        <f>[2]自有船应收租金!Y1670</f>
        <v>#REF!</v>
      </c>
    </row>
    <row r="1729" spans="2:9" s="19" customFormat="1" ht="12" customHeight="1">
      <c r="B1729" s="20" t="e">
        <f>[2]自有船应收租金!B1671</f>
        <v>#REF!</v>
      </c>
      <c r="C1729" s="20" t="e">
        <f>[2]自有船应收租金!C1671</f>
        <v>#REF!</v>
      </c>
      <c r="D1729" s="20" t="e">
        <f>[2]自有船应收租金!F1671</f>
        <v>#REF!</v>
      </c>
      <c r="E1729" s="20" t="e">
        <f>[2]自有船应收租金!I1671</f>
        <v>#REF!</v>
      </c>
      <c r="F1729" s="34" t="e">
        <f>[2]自有船应收租金!V1671</f>
        <v>#REF!</v>
      </c>
      <c r="G1729" s="20" t="e">
        <f>[2]自有船应收租金!AA1671</f>
        <v>#REF!</v>
      </c>
      <c r="H1729" s="20" t="e">
        <f>IF([2]自有船应收租金!AB1671="","",[2]自有船应收租金!AB1671)</f>
        <v>#REF!</v>
      </c>
      <c r="I1729" s="29" t="e">
        <f>[2]自有船应收租金!Y1671</f>
        <v>#REF!</v>
      </c>
    </row>
    <row r="1730" spans="2:9" s="19" customFormat="1" ht="12" customHeight="1">
      <c r="B1730" s="20" t="e">
        <f>[2]自有船应收租金!B1672</f>
        <v>#REF!</v>
      </c>
      <c r="C1730" s="20" t="e">
        <f>[2]自有船应收租金!C1672</f>
        <v>#REF!</v>
      </c>
      <c r="D1730" s="20" t="e">
        <f>[2]自有船应收租金!F1672</f>
        <v>#REF!</v>
      </c>
      <c r="E1730" s="20" t="e">
        <f>[2]自有船应收租金!I1672</f>
        <v>#REF!</v>
      </c>
      <c r="F1730" s="34" t="e">
        <f>[2]自有船应收租金!V1672</f>
        <v>#REF!</v>
      </c>
      <c r="G1730" s="20" t="e">
        <f>[2]自有船应收租金!AA1672</f>
        <v>#REF!</v>
      </c>
      <c r="H1730" s="20" t="e">
        <f>IF([2]自有船应收租金!AB1672="","",[2]自有船应收租金!AB1672)</f>
        <v>#REF!</v>
      </c>
      <c r="I1730" s="29" t="e">
        <f>[2]自有船应收租金!Y1672</f>
        <v>#REF!</v>
      </c>
    </row>
    <row r="1731" spans="2:9" s="19" customFormat="1" ht="12" customHeight="1">
      <c r="B1731" s="20" t="e">
        <f>[2]自有船应收租金!B1673</f>
        <v>#REF!</v>
      </c>
      <c r="C1731" s="20" t="e">
        <f>[2]自有船应收租金!C1673</f>
        <v>#REF!</v>
      </c>
      <c r="D1731" s="20" t="e">
        <f>[2]自有船应收租金!F1673</f>
        <v>#REF!</v>
      </c>
      <c r="E1731" s="20" t="e">
        <f>[2]自有船应收租金!I1673</f>
        <v>#REF!</v>
      </c>
      <c r="F1731" s="34" t="e">
        <f>[2]自有船应收租金!V1673</f>
        <v>#REF!</v>
      </c>
      <c r="G1731" s="20" t="e">
        <f>[2]自有船应收租金!AA1673</f>
        <v>#REF!</v>
      </c>
      <c r="H1731" s="20" t="e">
        <f>IF([2]自有船应收租金!AB1673="","",[2]自有船应收租金!AB1673)</f>
        <v>#REF!</v>
      </c>
      <c r="I1731" s="29" t="e">
        <f>[2]自有船应收租金!Y1673</f>
        <v>#REF!</v>
      </c>
    </row>
    <row r="1732" spans="2:9" s="19" customFormat="1" ht="12" customHeight="1">
      <c r="B1732" s="20" t="e">
        <f>[2]自有船应收租金!B1674</f>
        <v>#REF!</v>
      </c>
      <c r="C1732" s="20" t="e">
        <f>[2]自有船应收租金!C1674</f>
        <v>#REF!</v>
      </c>
      <c r="D1732" s="20" t="e">
        <f>[2]自有船应收租金!F1674</f>
        <v>#REF!</v>
      </c>
      <c r="E1732" s="20" t="e">
        <f>[2]自有船应收租金!I1674</f>
        <v>#REF!</v>
      </c>
      <c r="F1732" s="34" t="e">
        <f>[2]自有船应收租金!V1674</f>
        <v>#REF!</v>
      </c>
      <c r="G1732" s="20" t="e">
        <f>[2]自有船应收租金!AA1674</f>
        <v>#REF!</v>
      </c>
      <c r="H1732" s="20" t="e">
        <f>IF([2]自有船应收租金!AB1674="","",[2]自有船应收租金!AB1674)</f>
        <v>#REF!</v>
      </c>
      <c r="I1732" s="29" t="e">
        <f>[2]自有船应收租金!Y1674</f>
        <v>#REF!</v>
      </c>
    </row>
    <row r="1733" spans="2:9" s="19" customFormat="1" ht="12" customHeight="1">
      <c r="B1733" s="20" t="e">
        <f>[2]自有船应收租金!B1675</f>
        <v>#REF!</v>
      </c>
      <c r="C1733" s="20" t="e">
        <f>[2]自有船应收租金!C1675</f>
        <v>#REF!</v>
      </c>
      <c r="D1733" s="20" t="e">
        <f>[2]自有船应收租金!F1675</f>
        <v>#REF!</v>
      </c>
      <c r="E1733" s="20" t="e">
        <f>[2]自有船应收租金!I1675</f>
        <v>#REF!</v>
      </c>
      <c r="F1733" s="34" t="e">
        <f>[2]自有船应收租金!V1675</f>
        <v>#REF!</v>
      </c>
      <c r="G1733" s="20" t="e">
        <f>[2]自有船应收租金!AA1675</f>
        <v>#REF!</v>
      </c>
      <c r="H1733" s="20" t="e">
        <f>IF([2]自有船应收租金!AB1675="","",[2]自有船应收租金!AB1675)</f>
        <v>#REF!</v>
      </c>
      <c r="I1733" s="29" t="e">
        <f>[2]自有船应收租金!Y1675</f>
        <v>#REF!</v>
      </c>
    </row>
    <row r="1734" spans="2:9" s="19" customFormat="1" ht="12" customHeight="1">
      <c r="B1734" s="20" t="e">
        <f>[2]自有船应收租金!B1676</f>
        <v>#REF!</v>
      </c>
      <c r="C1734" s="20" t="e">
        <f>[2]自有船应收租金!C1676</f>
        <v>#REF!</v>
      </c>
      <c r="D1734" s="20" t="e">
        <f>[2]自有船应收租金!F1676</f>
        <v>#REF!</v>
      </c>
      <c r="E1734" s="20" t="e">
        <f>[2]自有船应收租金!I1676</f>
        <v>#REF!</v>
      </c>
      <c r="F1734" s="34" t="e">
        <f>[2]自有船应收租金!V1676</f>
        <v>#REF!</v>
      </c>
      <c r="G1734" s="20" t="e">
        <f>[2]自有船应收租金!AA1676</f>
        <v>#REF!</v>
      </c>
      <c r="H1734" s="20" t="e">
        <f>IF([2]自有船应收租金!AB1676="","",[2]自有船应收租金!AB1676)</f>
        <v>#REF!</v>
      </c>
      <c r="I1734" s="29" t="e">
        <f>[2]自有船应收租金!Y1676</f>
        <v>#REF!</v>
      </c>
    </row>
    <row r="1735" spans="2:9" s="19" customFormat="1" ht="12" customHeight="1">
      <c r="B1735" s="20" t="e">
        <f>[2]自有船应收租金!B1677</f>
        <v>#REF!</v>
      </c>
      <c r="C1735" s="20" t="e">
        <f>[2]自有船应收租金!C1677</f>
        <v>#REF!</v>
      </c>
      <c r="D1735" s="20" t="e">
        <f>[2]自有船应收租金!F1677</f>
        <v>#REF!</v>
      </c>
      <c r="E1735" s="20" t="e">
        <f>[2]自有船应收租金!I1677</f>
        <v>#REF!</v>
      </c>
      <c r="F1735" s="34" t="e">
        <f>[2]自有船应收租金!V1677</f>
        <v>#REF!</v>
      </c>
      <c r="G1735" s="20" t="e">
        <f>[2]自有船应收租金!AA1677</f>
        <v>#REF!</v>
      </c>
      <c r="H1735" s="20" t="e">
        <f>IF([2]自有船应收租金!AB1677="","",[2]自有船应收租金!AB1677)</f>
        <v>#REF!</v>
      </c>
      <c r="I1735" s="29" t="e">
        <f>[2]自有船应收租金!Y1677</f>
        <v>#REF!</v>
      </c>
    </row>
    <row r="1736" spans="2:9" s="19" customFormat="1" ht="12" customHeight="1">
      <c r="B1736" s="20" t="e">
        <f>[2]自有船应收租金!B1678</f>
        <v>#REF!</v>
      </c>
      <c r="C1736" s="20" t="e">
        <f>[2]自有船应收租金!C1678</f>
        <v>#REF!</v>
      </c>
      <c r="D1736" s="20" t="e">
        <f>[2]自有船应收租金!F1678</f>
        <v>#REF!</v>
      </c>
      <c r="E1736" s="20" t="e">
        <f>[2]自有船应收租金!I1678</f>
        <v>#REF!</v>
      </c>
      <c r="F1736" s="34" t="e">
        <f>[2]自有船应收租金!V1678</f>
        <v>#REF!</v>
      </c>
      <c r="G1736" s="20" t="e">
        <f>[2]自有船应收租金!AA1678</f>
        <v>#REF!</v>
      </c>
      <c r="H1736" s="20" t="e">
        <f>IF([2]自有船应收租金!AB1678="","",[2]自有船应收租金!AB1678)</f>
        <v>#REF!</v>
      </c>
      <c r="I1736" s="29" t="e">
        <f>[2]自有船应收租金!Y1678</f>
        <v>#REF!</v>
      </c>
    </row>
    <row r="1737" spans="2:9" s="19" customFormat="1" ht="12" customHeight="1">
      <c r="B1737" s="20" t="e">
        <f>[2]自有船应收租金!B1679</f>
        <v>#REF!</v>
      </c>
      <c r="C1737" s="20" t="e">
        <f>[2]自有船应收租金!C1679</f>
        <v>#REF!</v>
      </c>
      <c r="D1737" s="20" t="e">
        <f>[2]自有船应收租金!F1679</f>
        <v>#REF!</v>
      </c>
      <c r="E1737" s="20" t="e">
        <f>[2]自有船应收租金!I1679</f>
        <v>#REF!</v>
      </c>
      <c r="F1737" s="34" t="e">
        <f>[2]自有船应收租金!V1679</f>
        <v>#REF!</v>
      </c>
      <c r="G1737" s="20" t="e">
        <f>[2]自有船应收租金!AA1679</f>
        <v>#REF!</v>
      </c>
      <c r="H1737" s="20" t="e">
        <f>IF([2]自有船应收租金!AB1679="","",[2]自有船应收租金!AB1679)</f>
        <v>#REF!</v>
      </c>
      <c r="I1737" s="29" t="e">
        <f>[2]自有船应收租金!Y1679</f>
        <v>#REF!</v>
      </c>
    </row>
    <row r="1738" spans="2:9" s="19" customFormat="1" ht="12" customHeight="1">
      <c r="B1738" s="20" t="e">
        <f>[2]自有船应收租金!B1680</f>
        <v>#REF!</v>
      </c>
      <c r="C1738" s="20" t="e">
        <f>[2]自有船应收租金!C1680</f>
        <v>#REF!</v>
      </c>
      <c r="D1738" s="20" t="e">
        <f>[2]自有船应收租金!F1680</f>
        <v>#REF!</v>
      </c>
      <c r="E1738" s="20" t="e">
        <f>[2]自有船应收租金!I1680</f>
        <v>#REF!</v>
      </c>
      <c r="F1738" s="34" t="e">
        <f>[2]自有船应收租金!V1680</f>
        <v>#REF!</v>
      </c>
      <c r="G1738" s="20" t="e">
        <f>[2]自有船应收租金!AA1680</f>
        <v>#REF!</v>
      </c>
      <c r="H1738" s="20" t="e">
        <f>IF([2]自有船应收租金!AB1680="","",[2]自有船应收租金!AB1680)</f>
        <v>#REF!</v>
      </c>
      <c r="I1738" s="29" t="e">
        <f>[2]自有船应收租金!Y1680</f>
        <v>#REF!</v>
      </c>
    </row>
    <row r="1739" spans="2:9" s="19" customFormat="1" ht="12" customHeight="1">
      <c r="B1739" s="20" t="e">
        <f>[2]自有船应收租金!B1681</f>
        <v>#REF!</v>
      </c>
      <c r="C1739" s="20" t="e">
        <f>[2]自有船应收租金!C1681</f>
        <v>#REF!</v>
      </c>
      <c r="D1739" s="20" t="e">
        <f>[2]自有船应收租金!F1681</f>
        <v>#REF!</v>
      </c>
      <c r="E1739" s="20" t="e">
        <f>[2]自有船应收租金!I1681</f>
        <v>#REF!</v>
      </c>
      <c r="F1739" s="34" t="e">
        <f>[2]自有船应收租金!V1681</f>
        <v>#REF!</v>
      </c>
      <c r="G1739" s="20" t="e">
        <f>[2]自有船应收租金!AA1681</f>
        <v>#REF!</v>
      </c>
      <c r="H1739" s="20" t="e">
        <f>IF([2]自有船应收租金!AB1681="","",[2]自有船应收租金!AB1681)</f>
        <v>#REF!</v>
      </c>
      <c r="I1739" s="29" t="e">
        <f>[2]自有船应收租金!Y1681</f>
        <v>#REF!</v>
      </c>
    </row>
    <row r="1740" spans="2:9" s="19" customFormat="1" ht="12" customHeight="1">
      <c r="B1740" s="20" t="e">
        <f>[2]自有船应收租金!B1682</f>
        <v>#REF!</v>
      </c>
      <c r="C1740" s="20" t="e">
        <f>[2]自有船应收租金!C1682</f>
        <v>#REF!</v>
      </c>
      <c r="D1740" s="20" t="e">
        <f>[2]自有船应收租金!F1682</f>
        <v>#REF!</v>
      </c>
      <c r="E1740" s="20" t="e">
        <f>[2]自有船应收租金!I1682</f>
        <v>#REF!</v>
      </c>
      <c r="F1740" s="34" t="e">
        <f>[2]自有船应收租金!V1682</f>
        <v>#REF!</v>
      </c>
      <c r="G1740" s="20" t="e">
        <f>[2]自有船应收租金!AA1682</f>
        <v>#REF!</v>
      </c>
      <c r="H1740" s="20" t="e">
        <f>IF([2]自有船应收租金!AB1682="","",[2]自有船应收租金!AB1682)</f>
        <v>#REF!</v>
      </c>
      <c r="I1740" s="29" t="e">
        <f>[2]自有船应收租金!Y1682</f>
        <v>#REF!</v>
      </c>
    </row>
    <row r="1741" spans="2:9" s="19" customFormat="1" ht="12" customHeight="1">
      <c r="B1741" s="20" t="e">
        <f>[2]自有船应收租金!B1683</f>
        <v>#REF!</v>
      </c>
      <c r="C1741" s="20" t="e">
        <f>[2]自有船应收租金!C1683</f>
        <v>#REF!</v>
      </c>
      <c r="D1741" s="20" t="e">
        <f>[2]自有船应收租金!F1683</f>
        <v>#REF!</v>
      </c>
      <c r="E1741" s="20" t="e">
        <f>[2]自有船应收租金!I1683</f>
        <v>#REF!</v>
      </c>
      <c r="F1741" s="34" t="e">
        <f>[2]自有船应收租金!V1683</f>
        <v>#REF!</v>
      </c>
      <c r="G1741" s="20" t="e">
        <f>[2]自有船应收租金!AA1683</f>
        <v>#REF!</v>
      </c>
      <c r="H1741" s="20" t="e">
        <f>IF([2]自有船应收租金!AB1683="","",[2]自有船应收租金!AB1683)</f>
        <v>#REF!</v>
      </c>
      <c r="I1741" s="29" t="e">
        <f>[2]自有船应收租金!Y1683</f>
        <v>#REF!</v>
      </c>
    </row>
    <row r="1742" spans="2:9" s="19" customFormat="1" ht="12" customHeight="1">
      <c r="B1742" s="20" t="e">
        <f>[2]自有船应收租金!B1684</f>
        <v>#REF!</v>
      </c>
      <c r="C1742" s="20" t="e">
        <f>[2]自有船应收租金!C1684</f>
        <v>#REF!</v>
      </c>
      <c r="D1742" s="20" t="e">
        <f>[2]自有船应收租金!F1684</f>
        <v>#REF!</v>
      </c>
      <c r="E1742" s="20" t="e">
        <f>[2]自有船应收租金!I1684</f>
        <v>#REF!</v>
      </c>
      <c r="F1742" s="34" t="e">
        <f>[2]自有船应收租金!V1684</f>
        <v>#REF!</v>
      </c>
      <c r="G1742" s="20" t="e">
        <f>[2]自有船应收租金!AA1684</f>
        <v>#REF!</v>
      </c>
      <c r="H1742" s="20" t="e">
        <f>IF([2]自有船应收租金!AB1684="","",[2]自有船应收租金!AB1684)</f>
        <v>#REF!</v>
      </c>
      <c r="I1742" s="29" t="e">
        <f>[2]自有船应收租金!Y1684</f>
        <v>#REF!</v>
      </c>
    </row>
    <row r="1743" spans="2:9" s="19" customFormat="1" ht="12" customHeight="1">
      <c r="B1743" s="20" t="e">
        <f>[2]自有船应收租金!B1685</f>
        <v>#REF!</v>
      </c>
      <c r="C1743" s="20" t="e">
        <f>[2]自有船应收租金!C1685</f>
        <v>#REF!</v>
      </c>
      <c r="D1743" s="20" t="e">
        <f>[2]自有船应收租金!F1685</f>
        <v>#REF!</v>
      </c>
      <c r="E1743" s="20" t="e">
        <f>[2]自有船应收租金!I1685</f>
        <v>#REF!</v>
      </c>
      <c r="F1743" s="34" t="e">
        <f>[2]自有船应收租金!V1685</f>
        <v>#REF!</v>
      </c>
      <c r="G1743" s="20" t="e">
        <f>[2]自有船应收租金!AA1685</f>
        <v>#REF!</v>
      </c>
      <c r="H1743" s="20" t="e">
        <f>IF([2]自有船应收租金!AB1685="","",[2]自有船应收租金!AB1685)</f>
        <v>#REF!</v>
      </c>
      <c r="I1743" s="29" t="e">
        <f>[2]自有船应收租金!Y1685</f>
        <v>#REF!</v>
      </c>
    </row>
    <row r="1744" spans="2:9" s="19" customFormat="1" ht="12" customHeight="1">
      <c r="B1744" s="20" t="e">
        <f>[2]自有船应收租金!B1686</f>
        <v>#REF!</v>
      </c>
      <c r="C1744" s="20" t="e">
        <f>[2]自有船应收租金!C1686</f>
        <v>#REF!</v>
      </c>
      <c r="D1744" s="20" t="e">
        <f>[2]自有船应收租金!F1686</f>
        <v>#REF!</v>
      </c>
      <c r="E1744" s="20" t="e">
        <f>[2]自有船应收租金!I1686</f>
        <v>#REF!</v>
      </c>
      <c r="F1744" s="34" t="e">
        <f>[2]自有船应收租金!V1686</f>
        <v>#REF!</v>
      </c>
      <c r="G1744" s="20" t="e">
        <f>[2]自有船应收租金!AA1686</f>
        <v>#REF!</v>
      </c>
      <c r="H1744" s="20" t="e">
        <f>IF([2]自有船应收租金!AB1686="","",[2]自有船应收租金!AB1686)</f>
        <v>#REF!</v>
      </c>
      <c r="I1744" s="29" t="e">
        <f>[2]自有船应收租金!Y1686</f>
        <v>#REF!</v>
      </c>
    </row>
    <row r="1745" spans="2:9" s="19" customFormat="1" ht="12" customHeight="1">
      <c r="B1745" s="20" t="e">
        <f>[2]自有船应收租金!B1687</f>
        <v>#REF!</v>
      </c>
      <c r="C1745" s="20" t="e">
        <f>[2]自有船应收租金!C1687</f>
        <v>#REF!</v>
      </c>
      <c r="D1745" s="20" t="e">
        <f>[2]自有船应收租金!F1687</f>
        <v>#REF!</v>
      </c>
      <c r="E1745" s="20" t="e">
        <f>[2]自有船应收租金!I1687</f>
        <v>#REF!</v>
      </c>
      <c r="F1745" s="34" t="e">
        <f>[2]自有船应收租金!V1687</f>
        <v>#REF!</v>
      </c>
      <c r="G1745" s="20" t="e">
        <f>[2]自有船应收租金!AA1687</f>
        <v>#REF!</v>
      </c>
      <c r="H1745" s="20" t="e">
        <f>IF([2]自有船应收租金!AB1687="","",[2]自有船应收租金!AB1687)</f>
        <v>#REF!</v>
      </c>
      <c r="I1745" s="29" t="e">
        <f>[2]自有船应收租金!Y1687</f>
        <v>#REF!</v>
      </c>
    </row>
    <row r="1746" spans="2:9" s="19" customFormat="1" ht="12" customHeight="1">
      <c r="B1746" s="20" t="e">
        <f>[2]自有船应收租金!B1688</f>
        <v>#REF!</v>
      </c>
      <c r="C1746" s="20" t="e">
        <f>[2]自有船应收租金!C1688</f>
        <v>#REF!</v>
      </c>
      <c r="D1746" s="20" t="e">
        <f>[2]自有船应收租金!F1688</f>
        <v>#REF!</v>
      </c>
      <c r="E1746" s="20" t="e">
        <f>[2]自有船应收租金!I1688</f>
        <v>#REF!</v>
      </c>
      <c r="F1746" s="34" t="e">
        <f>[2]自有船应收租金!V1688</f>
        <v>#REF!</v>
      </c>
      <c r="G1746" s="20" t="e">
        <f>[2]自有船应收租金!AA1688</f>
        <v>#REF!</v>
      </c>
      <c r="H1746" s="20" t="e">
        <f>IF([2]自有船应收租金!AB1688="","",[2]自有船应收租金!AB1688)</f>
        <v>#REF!</v>
      </c>
      <c r="I1746" s="29" t="e">
        <f>[2]自有船应收租金!Y1688</f>
        <v>#REF!</v>
      </c>
    </row>
    <row r="1747" spans="2:9" s="19" customFormat="1" ht="12" customHeight="1">
      <c r="B1747" s="20" t="e">
        <f>[2]自有船应收租金!B1689</f>
        <v>#REF!</v>
      </c>
      <c r="C1747" s="20" t="e">
        <f>[2]自有船应收租金!C1689</f>
        <v>#REF!</v>
      </c>
      <c r="D1747" s="20" t="e">
        <f>[2]自有船应收租金!F1689</f>
        <v>#REF!</v>
      </c>
      <c r="E1747" s="20" t="e">
        <f>[2]自有船应收租金!I1689</f>
        <v>#REF!</v>
      </c>
      <c r="F1747" s="34" t="e">
        <f>[2]自有船应收租金!V1689</f>
        <v>#REF!</v>
      </c>
      <c r="G1747" s="20" t="e">
        <f>[2]自有船应收租金!AA1689</f>
        <v>#REF!</v>
      </c>
      <c r="H1747" s="20" t="e">
        <f>IF([2]自有船应收租金!AB1689="","",[2]自有船应收租金!AB1689)</f>
        <v>#REF!</v>
      </c>
      <c r="I1747" s="29" t="e">
        <f>[2]自有船应收租金!Y1689</f>
        <v>#REF!</v>
      </c>
    </row>
    <row r="1748" spans="2:9" s="19" customFormat="1" ht="12" customHeight="1">
      <c r="B1748" s="20" t="e">
        <f>[2]自有船应收租金!B1690</f>
        <v>#REF!</v>
      </c>
      <c r="C1748" s="20" t="e">
        <f>[2]自有船应收租金!C1690</f>
        <v>#REF!</v>
      </c>
      <c r="D1748" s="20" t="e">
        <f>[2]自有船应收租金!F1690</f>
        <v>#REF!</v>
      </c>
      <c r="E1748" s="20" t="e">
        <f>[2]自有船应收租金!I1690</f>
        <v>#REF!</v>
      </c>
      <c r="F1748" s="34" t="e">
        <f>[2]自有船应收租金!V1690</f>
        <v>#REF!</v>
      </c>
      <c r="G1748" s="20" t="e">
        <f>[2]自有船应收租金!AA1690</f>
        <v>#REF!</v>
      </c>
      <c r="H1748" s="20" t="e">
        <f>IF([2]自有船应收租金!AB1690="","",[2]自有船应收租金!AB1690)</f>
        <v>#REF!</v>
      </c>
      <c r="I1748" s="29" t="e">
        <f>[2]自有船应收租金!Y1690</f>
        <v>#REF!</v>
      </c>
    </row>
    <row r="1749" spans="2:9" s="19" customFormat="1" ht="12" customHeight="1">
      <c r="B1749" s="20" t="e">
        <f>[2]自有船应收租金!B1691</f>
        <v>#REF!</v>
      </c>
      <c r="C1749" s="20" t="e">
        <f>[2]自有船应收租金!C1691</f>
        <v>#REF!</v>
      </c>
      <c r="D1749" s="20" t="e">
        <f>[2]自有船应收租金!F1691</f>
        <v>#REF!</v>
      </c>
      <c r="E1749" s="20" t="e">
        <f>[2]自有船应收租金!I1691</f>
        <v>#REF!</v>
      </c>
      <c r="F1749" s="34" t="e">
        <f>[2]自有船应收租金!V1691</f>
        <v>#REF!</v>
      </c>
      <c r="G1749" s="20" t="e">
        <f>[2]自有船应收租金!AA1691</f>
        <v>#REF!</v>
      </c>
      <c r="H1749" s="20" t="e">
        <f>IF([2]自有船应收租金!AB1691="","",[2]自有船应收租金!AB1691)</f>
        <v>#REF!</v>
      </c>
      <c r="I1749" s="29" t="e">
        <f>[2]自有船应收租金!Y1691</f>
        <v>#REF!</v>
      </c>
    </row>
    <row r="1750" spans="2:9" s="19" customFormat="1" ht="12" customHeight="1">
      <c r="B1750" s="20" t="e">
        <f>[2]自有船应收租金!B1692</f>
        <v>#REF!</v>
      </c>
      <c r="C1750" s="20" t="e">
        <f>[2]自有船应收租金!C1692</f>
        <v>#REF!</v>
      </c>
      <c r="D1750" s="20" t="e">
        <f>[2]自有船应收租金!F1692</f>
        <v>#REF!</v>
      </c>
      <c r="E1750" s="20" t="e">
        <f>[2]自有船应收租金!I1692</f>
        <v>#REF!</v>
      </c>
      <c r="F1750" s="34" t="e">
        <f>[2]自有船应收租金!V1692</f>
        <v>#REF!</v>
      </c>
      <c r="G1750" s="20" t="e">
        <f>[2]自有船应收租金!AA1692</f>
        <v>#REF!</v>
      </c>
      <c r="H1750" s="20" t="e">
        <f>IF([2]自有船应收租金!AB1692="","",[2]自有船应收租金!AB1692)</f>
        <v>#REF!</v>
      </c>
      <c r="I1750" s="29" t="e">
        <f>[2]自有船应收租金!Y1692</f>
        <v>#REF!</v>
      </c>
    </row>
    <row r="1751" spans="2:9" s="19" customFormat="1" ht="12" customHeight="1">
      <c r="B1751" s="20" t="e">
        <f>[2]自有船应收租金!B1693</f>
        <v>#REF!</v>
      </c>
      <c r="C1751" s="20" t="e">
        <f>[2]自有船应收租金!C1693</f>
        <v>#REF!</v>
      </c>
      <c r="D1751" s="20" t="e">
        <f>[2]自有船应收租金!F1693</f>
        <v>#REF!</v>
      </c>
      <c r="E1751" s="20" t="e">
        <f>[2]自有船应收租金!I1693</f>
        <v>#REF!</v>
      </c>
      <c r="F1751" s="34" t="e">
        <f>[2]自有船应收租金!V1693</f>
        <v>#REF!</v>
      </c>
      <c r="G1751" s="20" t="e">
        <f>[2]自有船应收租金!AA1693</f>
        <v>#REF!</v>
      </c>
      <c r="H1751" s="20" t="e">
        <f>IF([2]自有船应收租金!AB1693="","",[2]自有船应收租金!AB1693)</f>
        <v>#REF!</v>
      </c>
      <c r="I1751" s="29" t="e">
        <f>[2]自有船应收租金!Y1693</f>
        <v>#REF!</v>
      </c>
    </row>
    <row r="1752" spans="2:9" s="19" customFormat="1" ht="12" customHeight="1">
      <c r="B1752" s="20" t="e">
        <f>[2]自有船应收租金!B1694</f>
        <v>#REF!</v>
      </c>
      <c r="C1752" s="20" t="e">
        <f>[2]自有船应收租金!C1694</f>
        <v>#REF!</v>
      </c>
      <c r="D1752" s="20" t="e">
        <f>[2]自有船应收租金!F1694</f>
        <v>#REF!</v>
      </c>
      <c r="E1752" s="20" t="e">
        <f>[2]自有船应收租金!I1694</f>
        <v>#REF!</v>
      </c>
      <c r="F1752" s="34" t="e">
        <f>[2]自有船应收租金!V1694</f>
        <v>#REF!</v>
      </c>
      <c r="G1752" s="20" t="e">
        <f>[2]自有船应收租金!AA1694</f>
        <v>#REF!</v>
      </c>
      <c r="H1752" s="20" t="e">
        <f>IF([2]自有船应收租金!AB1694="","",[2]自有船应收租金!AB1694)</f>
        <v>#REF!</v>
      </c>
      <c r="I1752" s="29" t="e">
        <f>[2]自有船应收租金!Y1694</f>
        <v>#REF!</v>
      </c>
    </row>
    <row r="1753" spans="2:9" s="19" customFormat="1" ht="12" customHeight="1">
      <c r="B1753" s="20" t="e">
        <f>[2]自有船应收租金!B1695</f>
        <v>#REF!</v>
      </c>
      <c r="C1753" s="20" t="e">
        <f>[2]自有船应收租金!C1695</f>
        <v>#REF!</v>
      </c>
      <c r="D1753" s="20" t="e">
        <f>[2]自有船应收租金!F1695</f>
        <v>#REF!</v>
      </c>
      <c r="E1753" s="20" t="e">
        <f>[2]自有船应收租金!I1695</f>
        <v>#REF!</v>
      </c>
      <c r="F1753" s="34" t="e">
        <f>[2]自有船应收租金!V1695</f>
        <v>#REF!</v>
      </c>
      <c r="G1753" s="20" t="e">
        <f>[2]自有船应收租金!AA1695</f>
        <v>#REF!</v>
      </c>
      <c r="H1753" s="20" t="e">
        <f>IF([2]自有船应收租金!AB1695="","",[2]自有船应收租金!AB1695)</f>
        <v>#REF!</v>
      </c>
      <c r="I1753" s="29" t="e">
        <f>[2]自有船应收租金!Y1695</f>
        <v>#REF!</v>
      </c>
    </row>
    <row r="1754" spans="2:9" s="19" customFormat="1" ht="12" customHeight="1">
      <c r="B1754" s="20" t="e">
        <f>[2]自有船应收租金!B1696</f>
        <v>#REF!</v>
      </c>
      <c r="C1754" s="20" t="e">
        <f>[2]自有船应收租金!C1696</f>
        <v>#REF!</v>
      </c>
      <c r="D1754" s="20" t="e">
        <f>[2]自有船应收租金!F1696</f>
        <v>#REF!</v>
      </c>
      <c r="E1754" s="20" t="e">
        <f>[2]自有船应收租金!I1696</f>
        <v>#REF!</v>
      </c>
      <c r="F1754" s="34" t="e">
        <f>[2]自有船应收租金!V1696</f>
        <v>#REF!</v>
      </c>
      <c r="G1754" s="20" t="e">
        <f>[2]自有船应收租金!AA1696</f>
        <v>#REF!</v>
      </c>
      <c r="H1754" s="20" t="e">
        <f>IF([2]自有船应收租金!AB1696="","",[2]自有船应收租金!AB1696)</f>
        <v>#REF!</v>
      </c>
      <c r="I1754" s="29" t="e">
        <f>[2]自有船应收租金!Y1696</f>
        <v>#REF!</v>
      </c>
    </row>
    <row r="1755" spans="2:9" s="19" customFormat="1" ht="12" customHeight="1">
      <c r="B1755" s="20" t="e">
        <f>[2]自有船应收租金!B1697</f>
        <v>#REF!</v>
      </c>
      <c r="C1755" s="20" t="e">
        <f>[2]自有船应收租金!C1697</f>
        <v>#REF!</v>
      </c>
      <c r="D1755" s="20" t="e">
        <f>[2]自有船应收租金!F1697</f>
        <v>#REF!</v>
      </c>
      <c r="E1755" s="20" t="e">
        <f>[2]自有船应收租金!I1697</f>
        <v>#REF!</v>
      </c>
      <c r="F1755" s="34" t="e">
        <f>[2]自有船应收租金!V1697</f>
        <v>#REF!</v>
      </c>
      <c r="G1755" s="20" t="e">
        <f>[2]自有船应收租金!AA1697</f>
        <v>#REF!</v>
      </c>
      <c r="H1755" s="20" t="e">
        <f>IF([2]自有船应收租金!AB1697="","",[2]自有船应收租金!AB1697)</f>
        <v>#REF!</v>
      </c>
      <c r="I1755" s="29" t="e">
        <f>[2]自有船应收租金!Y1697</f>
        <v>#REF!</v>
      </c>
    </row>
    <row r="1756" spans="2:9" s="19" customFormat="1" ht="12" customHeight="1">
      <c r="B1756" s="20" t="e">
        <f>[2]自有船应收租金!B1698</f>
        <v>#REF!</v>
      </c>
      <c r="C1756" s="20" t="e">
        <f>[2]自有船应收租金!C1698</f>
        <v>#REF!</v>
      </c>
      <c r="D1756" s="20" t="e">
        <f>[2]自有船应收租金!F1698</f>
        <v>#REF!</v>
      </c>
      <c r="E1756" s="20" t="e">
        <f>[2]自有船应收租金!I1698</f>
        <v>#REF!</v>
      </c>
      <c r="F1756" s="34" t="e">
        <f>[2]自有船应收租金!V1698</f>
        <v>#REF!</v>
      </c>
      <c r="G1756" s="20" t="e">
        <f>[2]自有船应收租金!AA1698</f>
        <v>#REF!</v>
      </c>
      <c r="H1756" s="20" t="e">
        <f>IF([2]自有船应收租金!AB1698="","",[2]自有船应收租金!AB1698)</f>
        <v>#REF!</v>
      </c>
      <c r="I1756" s="29" t="e">
        <f>[2]自有船应收租金!Y1698</f>
        <v>#REF!</v>
      </c>
    </row>
    <row r="1757" spans="2:9" s="19" customFormat="1" ht="12" customHeight="1">
      <c r="B1757" s="20" t="e">
        <f>[2]自有船应收租金!B1699</f>
        <v>#REF!</v>
      </c>
      <c r="C1757" s="20" t="e">
        <f>[2]自有船应收租金!C1699</f>
        <v>#REF!</v>
      </c>
      <c r="D1757" s="20" t="e">
        <f>[2]自有船应收租金!F1699</f>
        <v>#REF!</v>
      </c>
      <c r="E1757" s="20" t="e">
        <f>[2]自有船应收租金!I1699</f>
        <v>#REF!</v>
      </c>
      <c r="F1757" s="34" t="e">
        <f>[2]自有船应收租金!V1699</f>
        <v>#REF!</v>
      </c>
      <c r="G1757" s="20" t="e">
        <f>[2]自有船应收租金!AA1699</f>
        <v>#REF!</v>
      </c>
      <c r="H1757" s="20" t="e">
        <f>IF([2]自有船应收租金!AB1699="","",[2]自有船应收租金!AB1699)</f>
        <v>#REF!</v>
      </c>
      <c r="I1757" s="29" t="e">
        <f>[2]自有船应收租金!Y1699</f>
        <v>#REF!</v>
      </c>
    </row>
    <row r="1758" spans="2:9" s="19" customFormat="1" ht="12" customHeight="1">
      <c r="B1758" s="20" t="e">
        <f>[2]自有船应收租金!B1700</f>
        <v>#REF!</v>
      </c>
      <c r="C1758" s="20" t="e">
        <f>[2]自有船应收租金!C1700</f>
        <v>#REF!</v>
      </c>
      <c r="D1758" s="20" t="e">
        <f>[2]自有船应收租金!F1700</f>
        <v>#REF!</v>
      </c>
      <c r="E1758" s="20" t="e">
        <f>[2]自有船应收租金!I1700</f>
        <v>#REF!</v>
      </c>
      <c r="F1758" s="34" t="e">
        <f>[2]自有船应收租金!V1700</f>
        <v>#REF!</v>
      </c>
      <c r="G1758" s="20" t="e">
        <f>[2]自有船应收租金!AA1700</f>
        <v>#REF!</v>
      </c>
      <c r="H1758" s="20" t="e">
        <f>IF([2]自有船应收租金!AB1700="","",[2]自有船应收租金!AB1700)</f>
        <v>#REF!</v>
      </c>
      <c r="I1758" s="29" t="e">
        <f>[2]自有船应收租金!Y1700</f>
        <v>#REF!</v>
      </c>
    </row>
    <row r="1759" spans="2:9" s="19" customFormat="1" ht="12" customHeight="1">
      <c r="B1759" s="20" t="e">
        <f>[2]自有船应收租金!B1701</f>
        <v>#REF!</v>
      </c>
      <c r="C1759" s="20" t="e">
        <f>[2]自有船应收租金!C1701</f>
        <v>#REF!</v>
      </c>
      <c r="D1759" s="20" t="e">
        <f>[2]自有船应收租金!F1701</f>
        <v>#REF!</v>
      </c>
      <c r="E1759" s="20" t="e">
        <f>[2]自有船应收租金!I1701</f>
        <v>#REF!</v>
      </c>
      <c r="F1759" s="34" t="e">
        <f>[2]自有船应收租金!V1701</f>
        <v>#REF!</v>
      </c>
      <c r="G1759" s="20" t="e">
        <f>[2]自有船应收租金!AA1701</f>
        <v>#REF!</v>
      </c>
      <c r="H1759" s="20" t="e">
        <f>IF([2]自有船应收租金!AB1701="","",[2]自有船应收租金!AB1701)</f>
        <v>#REF!</v>
      </c>
      <c r="I1759" s="29" t="e">
        <f>[2]自有船应收租金!Y1701</f>
        <v>#REF!</v>
      </c>
    </row>
    <row r="1760" spans="2:9" s="19" customFormat="1" ht="12" customHeight="1">
      <c r="B1760" s="20" t="e">
        <f>[2]自有船应收租金!B1702</f>
        <v>#REF!</v>
      </c>
      <c r="C1760" s="20" t="e">
        <f>[2]自有船应收租金!C1702</f>
        <v>#REF!</v>
      </c>
      <c r="D1760" s="20" t="e">
        <f>[2]自有船应收租金!F1702</f>
        <v>#REF!</v>
      </c>
      <c r="E1760" s="20" t="e">
        <f>[2]自有船应收租金!I1702</f>
        <v>#REF!</v>
      </c>
      <c r="F1760" s="34" t="e">
        <f>[2]自有船应收租金!V1702</f>
        <v>#REF!</v>
      </c>
      <c r="G1760" s="20" t="e">
        <f>[2]自有船应收租金!AA1702</f>
        <v>#REF!</v>
      </c>
      <c r="H1760" s="20" t="e">
        <f>IF([2]自有船应收租金!AB1702="","",[2]自有船应收租金!AB1702)</f>
        <v>#REF!</v>
      </c>
      <c r="I1760" s="29" t="e">
        <f>[2]自有船应收租金!Y1702</f>
        <v>#REF!</v>
      </c>
    </row>
    <row r="1761" spans="2:9" s="19" customFormat="1" ht="12" customHeight="1">
      <c r="B1761" s="20" t="e">
        <f>[2]自有船应收租金!B1703</f>
        <v>#REF!</v>
      </c>
      <c r="C1761" s="20" t="e">
        <f>[2]自有船应收租金!C1703</f>
        <v>#REF!</v>
      </c>
      <c r="D1761" s="20" t="e">
        <f>[2]自有船应收租金!F1703</f>
        <v>#REF!</v>
      </c>
      <c r="E1761" s="20" t="e">
        <f>[2]自有船应收租金!I1703</f>
        <v>#REF!</v>
      </c>
      <c r="F1761" s="34" t="e">
        <f>[2]自有船应收租金!V1703</f>
        <v>#REF!</v>
      </c>
      <c r="G1761" s="20" t="e">
        <f>[2]自有船应收租金!AA1703</f>
        <v>#REF!</v>
      </c>
      <c r="H1761" s="20" t="e">
        <f>IF([2]自有船应收租金!AB1703="","",[2]自有船应收租金!AB1703)</f>
        <v>#REF!</v>
      </c>
      <c r="I1761" s="29" t="e">
        <f>[2]自有船应收租金!Y1703</f>
        <v>#REF!</v>
      </c>
    </row>
    <row r="1762" spans="2:9" s="19" customFormat="1" ht="12" customHeight="1">
      <c r="B1762" s="20" t="e">
        <f>[2]自有船应收租金!B1704</f>
        <v>#REF!</v>
      </c>
      <c r="C1762" s="20" t="e">
        <f>[2]自有船应收租金!C1704</f>
        <v>#REF!</v>
      </c>
      <c r="D1762" s="20" t="e">
        <f>[2]自有船应收租金!F1704</f>
        <v>#REF!</v>
      </c>
      <c r="E1762" s="20" t="e">
        <f>[2]自有船应收租金!I1704</f>
        <v>#REF!</v>
      </c>
      <c r="F1762" s="34" t="e">
        <f>[2]自有船应收租金!V1704</f>
        <v>#REF!</v>
      </c>
      <c r="G1762" s="20" t="e">
        <f>[2]自有船应收租金!AA1704</f>
        <v>#REF!</v>
      </c>
      <c r="H1762" s="20" t="e">
        <f>IF([2]自有船应收租金!AB1704="","",[2]自有船应收租金!AB1704)</f>
        <v>#REF!</v>
      </c>
      <c r="I1762" s="29" t="e">
        <f>[2]自有船应收租金!Y1704</f>
        <v>#REF!</v>
      </c>
    </row>
    <row r="1763" spans="2:9" s="19" customFormat="1" ht="12" customHeight="1">
      <c r="B1763" s="20" t="e">
        <f>[2]自有船应收租金!B1705</f>
        <v>#REF!</v>
      </c>
      <c r="C1763" s="20" t="e">
        <f>[2]自有船应收租金!C1705</f>
        <v>#REF!</v>
      </c>
      <c r="D1763" s="20" t="e">
        <f>[2]自有船应收租金!F1705</f>
        <v>#REF!</v>
      </c>
      <c r="E1763" s="20" t="e">
        <f>[2]自有船应收租金!I1705</f>
        <v>#REF!</v>
      </c>
      <c r="F1763" s="34" t="e">
        <f>[2]自有船应收租金!V1705</f>
        <v>#REF!</v>
      </c>
      <c r="G1763" s="20" t="e">
        <f>[2]自有船应收租金!AA1705</f>
        <v>#REF!</v>
      </c>
      <c r="H1763" s="20" t="e">
        <f>IF([2]自有船应收租金!AB1705="","",[2]自有船应收租金!AB1705)</f>
        <v>#REF!</v>
      </c>
      <c r="I1763" s="29" t="e">
        <f>[2]自有船应收租金!Y1705</f>
        <v>#REF!</v>
      </c>
    </row>
    <row r="1764" spans="2:9" s="19" customFormat="1" ht="12" customHeight="1">
      <c r="B1764" s="20" t="e">
        <f>[2]自有船应收租金!B1706</f>
        <v>#REF!</v>
      </c>
      <c r="C1764" s="20" t="e">
        <f>[2]自有船应收租金!C1706</f>
        <v>#REF!</v>
      </c>
      <c r="D1764" s="20" t="e">
        <f>[2]自有船应收租金!F1706</f>
        <v>#REF!</v>
      </c>
      <c r="E1764" s="20" t="e">
        <f>[2]自有船应收租金!I1706</f>
        <v>#REF!</v>
      </c>
      <c r="F1764" s="34" t="e">
        <f>[2]自有船应收租金!V1706</f>
        <v>#REF!</v>
      </c>
      <c r="G1764" s="20" t="e">
        <f>[2]自有船应收租金!AA1706</f>
        <v>#REF!</v>
      </c>
      <c r="H1764" s="20" t="e">
        <f>IF([2]自有船应收租金!AB1706="","",[2]自有船应收租金!AB1706)</f>
        <v>#REF!</v>
      </c>
      <c r="I1764" s="29" t="e">
        <f>[2]自有船应收租金!Y1706</f>
        <v>#REF!</v>
      </c>
    </row>
    <row r="1765" spans="2:9" s="19" customFormat="1" ht="12" customHeight="1">
      <c r="B1765" s="20" t="e">
        <f>[2]自有船应收租金!B1707</f>
        <v>#REF!</v>
      </c>
      <c r="C1765" s="20" t="e">
        <f>[2]自有船应收租金!C1707</f>
        <v>#REF!</v>
      </c>
      <c r="D1765" s="20" t="e">
        <f>[2]自有船应收租金!F1707</f>
        <v>#REF!</v>
      </c>
      <c r="E1765" s="20" t="e">
        <f>[2]自有船应收租金!I1707</f>
        <v>#REF!</v>
      </c>
      <c r="F1765" s="34" t="e">
        <f>[2]自有船应收租金!V1707</f>
        <v>#REF!</v>
      </c>
      <c r="G1765" s="20" t="e">
        <f>[2]自有船应收租金!AA1707</f>
        <v>#REF!</v>
      </c>
      <c r="H1765" s="20" t="e">
        <f>IF([2]自有船应收租金!AB1707="","",[2]自有船应收租金!AB1707)</f>
        <v>#REF!</v>
      </c>
      <c r="I1765" s="29" t="e">
        <f>[2]自有船应收租金!Y1707</f>
        <v>#REF!</v>
      </c>
    </row>
    <row r="1766" spans="2:9" s="19" customFormat="1" ht="12" customHeight="1">
      <c r="B1766" s="20" t="e">
        <f>[2]自有船应收租金!B1708</f>
        <v>#REF!</v>
      </c>
      <c r="C1766" s="20" t="e">
        <f>[2]自有船应收租金!C1708</f>
        <v>#REF!</v>
      </c>
      <c r="D1766" s="20" t="e">
        <f>[2]自有船应收租金!F1708</f>
        <v>#REF!</v>
      </c>
      <c r="E1766" s="20" t="e">
        <f>[2]自有船应收租金!I1708</f>
        <v>#REF!</v>
      </c>
      <c r="F1766" s="34" t="e">
        <f>[2]自有船应收租金!V1708</f>
        <v>#REF!</v>
      </c>
      <c r="G1766" s="20" t="e">
        <f>[2]自有船应收租金!AA1708</f>
        <v>#REF!</v>
      </c>
      <c r="H1766" s="20" t="e">
        <f>IF([2]自有船应收租金!AB1708="","",[2]自有船应收租金!AB1708)</f>
        <v>#REF!</v>
      </c>
      <c r="I1766" s="29" t="e">
        <f>[2]自有船应收租金!Y1708</f>
        <v>#REF!</v>
      </c>
    </row>
    <row r="1767" spans="2:9" s="19" customFormat="1" ht="12" customHeight="1">
      <c r="B1767" s="20" t="e">
        <f>[2]自有船应收租金!B1709</f>
        <v>#REF!</v>
      </c>
      <c r="C1767" s="20" t="e">
        <f>[2]自有船应收租金!C1709</f>
        <v>#REF!</v>
      </c>
      <c r="D1767" s="20" t="e">
        <f>[2]自有船应收租金!F1709</f>
        <v>#REF!</v>
      </c>
      <c r="E1767" s="20" t="e">
        <f>[2]自有船应收租金!I1709</f>
        <v>#REF!</v>
      </c>
      <c r="F1767" s="34" t="e">
        <f>[2]自有船应收租金!V1709</f>
        <v>#REF!</v>
      </c>
      <c r="G1767" s="20" t="e">
        <f>[2]自有船应收租金!AA1709</f>
        <v>#REF!</v>
      </c>
      <c r="H1767" s="20" t="e">
        <f>IF([2]自有船应收租金!AB1709="","",[2]自有船应收租金!AB1709)</f>
        <v>#REF!</v>
      </c>
      <c r="I1767" s="29" t="e">
        <f>[2]自有船应收租金!Y1709</f>
        <v>#REF!</v>
      </c>
    </row>
    <row r="1768" spans="2:9" s="19" customFormat="1" ht="12" customHeight="1">
      <c r="B1768" s="20" t="e">
        <f>[2]自有船应收租金!B1710</f>
        <v>#REF!</v>
      </c>
      <c r="C1768" s="20" t="e">
        <f>[2]自有船应收租金!C1710</f>
        <v>#REF!</v>
      </c>
      <c r="D1768" s="20" t="e">
        <f>[2]自有船应收租金!F1710</f>
        <v>#REF!</v>
      </c>
      <c r="E1768" s="20" t="e">
        <f>[2]自有船应收租金!I1710</f>
        <v>#REF!</v>
      </c>
      <c r="F1768" s="34" t="e">
        <f>[2]自有船应收租金!V1710</f>
        <v>#REF!</v>
      </c>
      <c r="G1768" s="20" t="e">
        <f>[2]自有船应收租金!AA1710</f>
        <v>#REF!</v>
      </c>
      <c r="H1768" s="20" t="e">
        <f>IF([2]自有船应收租金!AB1710="","",[2]自有船应收租金!AB1710)</f>
        <v>#REF!</v>
      </c>
      <c r="I1768" s="29" t="e">
        <f>[2]自有船应收租金!Y1710</f>
        <v>#REF!</v>
      </c>
    </row>
    <row r="1769" spans="2:9" s="19" customFormat="1" ht="12" customHeight="1">
      <c r="B1769" s="20" t="e">
        <f>[2]自有船应收租金!B1711</f>
        <v>#REF!</v>
      </c>
      <c r="C1769" s="20" t="e">
        <f>[2]自有船应收租金!C1711</f>
        <v>#REF!</v>
      </c>
      <c r="D1769" s="20" t="e">
        <f>[2]自有船应收租金!F1711</f>
        <v>#REF!</v>
      </c>
      <c r="E1769" s="20" t="e">
        <f>[2]自有船应收租金!I1711</f>
        <v>#REF!</v>
      </c>
      <c r="F1769" s="34" t="e">
        <f>[2]自有船应收租金!V1711</f>
        <v>#REF!</v>
      </c>
      <c r="G1769" s="20" t="e">
        <f>[2]自有船应收租金!AA1711</f>
        <v>#REF!</v>
      </c>
      <c r="H1769" s="20" t="e">
        <f>IF([2]自有船应收租金!AB1711="","",[2]自有船应收租金!AB1711)</f>
        <v>#REF!</v>
      </c>
      <c r="I1769" s="29" t="e">
        <f>[2]自有船应收租金!Y1711</f>
        <v>#REF!</v>
      </c>
    </row>
    <row r="1770" spans="2:9" s="19" customFormat="1" ht="12" customHeight="1">
      <c r="B1770" s="20" t="e">
        <f>[2]自有船应收租金!B1712</f>
        <v>#REF!</v>
      </c>
      <c r="C1770" s="20" t="e">
        <f>[2]自有船应收租金!C1712</f>
        <v>#REF!</v>
      </c>
      <c r="D1770" s="20" t="e">
        <f>[2]自有船应收租金!F1712</f>
        <v>#REF!</v>
      </c>
      <c r="E1770" s="20" t="e">
        <f>[2]自有船应收租金!I1712</f>
        <v>#REF!</v>
      </c>
      <c r="F1770" s="34" t="e">
        <f>[2]自有船应收租金!V1712</f>
        <v>#REF!</v>
      </c>
      <c r="G1770" s="20" t="e">
        <f>[2]自有船应收租金!AA1712</f>
        <v>#REF!</v>
      </c>
      <c r="H1770" s="20" t="e">
        <f>IF([2]自有船应收租金!AB1712="","",[2]自有船应收租金!AB1712)</f>
        <v>#REF!</v>
      </c>
      <c r="I1770" s="29" t="e">
        <f>[2]自有船应收租金!Y1712</f>
        <v>#REF!</v>
      </c>
    </row>
    <row r="1771" spans="2:9" s="19" customFormat="1" ht="12" customHeight="1">
      <c r="B1771" s="20" t="e">
        <f>[2]自有船应收租金!B1713</f>
        <v>#REF!</v>
      </c>
      <c r="C1771" s="20" t="e">
        <f>[2]自有船应收租金!C1713</f>
        <v>#REF!</v>
      </c>
      <c r="D1771" s="20" t="e">
        <f>[2]自有船应收租金!F1713</f>
        <v>#REF!</v>
      </c>
      <c r="E1771" s="20" t="e">
        <f>[2]自有船应收租金!I1713</f>
        <v>#REF!</v>
      </c>
      <c r="F1771" s="34" t="e">
        <f>[2]自有船应收租金!V1713</f>
        <v>#REF!</v>
      </c>
      <c r="G1771" s="20" t="e">
        <f>[2]自有船应收租金!AA1713</f>
        <v>#REF!</v>
      </c>
      <c r="H1771" s="20" t="e">
        <f>IF([2]自有船应收租金!AB1713="","",[2]自有船应收租金!AB1713)</f>
        <v>#REF!</v>
      </c>
      <c r="I1771" s="29" t="e">
        <f>[2]自有船应收租金!Y1713</f>
        <v>#REF!</v>
      </c>
    </row>
    <row r="1772" spans="2:9" s="19" customFormat="1" ht="12" customHeight="1">
      <c r="B1772" s="20" t="e">
        <f>[2]自有船应收租金!B1714</f>
        <v>#REF!</v>
      </c>
      <c r="C1772" s="20" t="e">
        <f>[2]自有船应收租金!C1714</f>
        <v>#REF!</v>
      </c>
      <c r="D1772" s="20" t="e">
        <f>[2]自有船应收租金!F1714</f>
        <v>#REF!</v>
      </c>
      <c r="E1772" s="20" t="e">
        <f>[2]自有船应收租金!I1714</f>
        <v>#REF!</v>
      </c>
      <c r="F1772" s="34" t="e">
        <f>[2]自有船应收租金!V1714</f>
        <v>#REF!</v>
      </c>
      <c r="G1772" s="20" t="e">
        <f>[2]自有船应收租金!AA1714</f>
        <v>#REF!</v>
      </c>
      <c r="H1772" s="20" t="e">
        <f>IF([2]自有船应收租金!AB1714="","",[2]自有船应收租金!AB1714)</f>
        <v>#REF!</v>
      </c>
      <c r="I1772" s="29" t="e">
        <f>[2]自有船应收租金!Y1714</f>
        <v>#REF!</v>
      </c>
    </row>
    <row r="1773" spans="2:9" s="19" customFormat="1" ht="12" customHeight="1">
      <c r="B1773" s="20" t="e">
        <f>[2]自有船应收租金!B1715</f>
        <v>#REF!</v>
      </c>
      <c r="C1773" s="20" t="e">
        <f>[2]自有船应收租金!C1715</f>
        <v>#REF!</v>
      </c>
      <c r="D1773" s="20" t="e">
        <f>[2]自有船应收租金!F1715</f>
        <v>#REF!</v>
      </c>
      <c r="E1773" s="20" t="e">
        <f>[2]自有船应收租金!I1715</f>
        <v>#REF!</v>
      </c>
      <c r="F1773" s="34" t="e">
        <f>[2]自有船应收租金!V1715</f>
        <v>#REF!</v>
      </c>
      <c r="G1773" s="20" t="e">
        <f>[2]自有船应收租金!AA1715</f>
        <v>#REF!</v>
      </c>
      <c r="H1773" s="20" t="e">
        <f>IF([2]自有船应收租金!AB1715="","",[2]自有船应收租金!AB1715)</f>
        <v>#REF!</v>
      </c>
      <c r="I1773" s="29" t="e">
        <f>[2]自有船应收租金!Y1715</f>
        <v>#REF!</v>
      </c>
    </row>
    <row r="1774" spans="2:9" s="19" customFormat="1" ht="12" customHeight="1">
      <c r="B1774" s="20" t="e">
        <f>[2]自有船应收租金!B1716</f>
        <v>#REF!</v>
      </c>
      <c r="C1774" s="20" t="e">
        <f>[2]自有船应收租金!C1716</f>
        <v>#REF!</v>
      </c>
      <c r="D1774" s="20" t="e">
        <f>[2]自有船应收租金!F1716</f>
        <v>#REF!</v>
      </c>
      <c r="E1774" s="20" t="e">
        <f>[2]自有船应收租金!I1716</f>
        <v>#REF!</v>
      </c>
      <c r="F1774" s="34" t="e">
        <f>[2]自有船应收租金!V1716</f>
        <v>#REF!</v>
      </c>
      <c r="G1774" s="20" t="e">
        <f>[2]自有船应收租金!AA1716</f>
        <v>#REF!</v>
      </c>
      <c r="H1774" s="20" t="e">
        <f>IF([2]自有船应收租金!AB1716="","",[2]自有船应收租金!AB1716)</f>
        <v>#REF!</v>
      </c>
      <c r="I1774" s="29" t="e">
        <f>[2]自有船应收租金!Y1716</f>
        <v>#REF!</v>
      </c>
    </row>
    <row r="1775" spans="2:9" s="19" customFormat="1" ht="12" customHeight="1">
      <c r="B1775" s="20" t="e">
        <f>[2]自有船应收租金!B1717</f>
        <v>#REF!</v>
      </c>
      <c r="C1775" s="20" t="e">
        <f>[2]自有船应收租金!C1717</f>
        <v>#REF!</v>
      </c>
      <c r="D1775" s="20" t="e">
        <f>[2]自有船应收租金!F1717</f>
        <v>#REF!</v>
      </c>
      <c r="E1775" s="20" t="e">
        <f>[2]自有船应收租金!I1717</f>
        <v>#REF!</v>
      </c>
      <c r="F1775" s="34" t="e">
        <f>[2]自有船应收租金!V1717</f>
        <v>#REF!</v>
      </c>
      <c r="G1775" s="20" t="e">
        <f>[2]自有船应收租金!AA1717</f>
        <v>#REF!</v>
      </c>
      <c r="H1775" s="20" t="e">
        <f>IF([2]自有船应收租金!AB1717="","",[2]自有船应收租金!AB1717)</f>
        <v>#REF!</v>
      </c>
      <c r="I1775" s="29" t="e">
        <f>[2]自有船应收租金!Y1717</f>
        <v>#REF!</v>
      </c>
    </row>
    <row r="1776" spans="2:9" s="19" customFormat="1" ht="12" customHeight="1">
      <c r="B1776" s="20" t="e">
        <f>[2]自有船应收租金!B1718</f>
        <v>#REF!</v>
      </c>
      <c r="C1776" s="20" t="e">
        <f>[2]自有船应收租金!C1718</f>
        <v>#REF!</v>
      </c>
      <c r="D1776" s="20" t="e">
        <f>[2]自有船应收租金!F1718</f>
        <v>#REF!</v>
      </c>
      <c r="E1776" s="20" t="e">
        <f>[2]自有船应收租金!I1718</f>
        <v>#REF!</v>
      </c>
      <c r="F1776" s="34" t="e">
        <f>[2]自有船应收租金!V1718</f>
        <v>#REF!</v>
      </c>
      <c r="G1776" s="20" t="e">
        <f>[2]自有船应收租金!AA1718</f>
        <v>#REF!</v>
      </c>
      <c r="H1776" s="20" t="e">
        <f>IF([2]自有船应收租金!AB1718="","",[2]自有船应收租金!AB1718)</f>
        <v>#REF!</v>
      </c>
      <c r="I1776" s="29" t="e">
        <f>[2]自有船应收租金!Y1718</f>
        <v>#REF!</v>
      </c>
    </row>
    <row r="1777" spans="2:9" s="19" customFormat="1" ht="12" customHeight="1">
      <c r="B1777" s="20" t="e">
        <f>[2]自有船应收租金!B1719</f>
        <v>#REF!</v>
      </c>
      <c r="C1777" s="20" t="e">
        <f>[2]自有船应收租金!C1719</f>
        <v>#REF!</v>
      </c>
      <c r="D1777" s="20" t="e">
        <f>[2]自有船应收租金!F1719</f>
        <v>#REF!</v>
      </c>
      <c r="E1777" s="20" t="e">
        <f>[2]自有船应收租金!I1719</f>
        <v>#REF!</v>
      </c>
      <c r="F1777" s="34" t="e">
        <f>[2]自有船应收租金!V1719</f>
        <v>#REF!</v>
      </c>
      <c r="G1777" s="20" t="e">
        <f>[2]自有船应收租金!AA1719</f>
        <v>#REF!</v>
      </c>
      <c r="H1777" s="20" t="e">
        <f>IF([2]自有船应收租金!AB1719="","",[2]自有船应收租金!AB1719)</f>
        <v>#REF!</v>
      </c>
      <c r="I1777" s="29" t="e">
        <f>[2]自有船应收租金!Y1719</f>
        <v>#REF!</v>
      </c>
    </row>
    <row r="1778" spans="2:9" s="19" customFormat="1" ht="12" customHeight="1">
      <c r="B1778" s="20" t="e">
        <f>[2]自有船应收租金!B1720</f>
        <v>#REF!</v>
      </c>
      <c r="C1778" s="20" t="e">
        <f>[2]自有船应收租金!C1720</f>
        <v>#REF!</v>
      </c>
      <c r="D1778" s="20" t="e">
        <f>[2]自有船应收租金!F1720</f>
        <v>#REF!</v>
      </c>
      <c r="E1778" s="20" t="e">
        <f>[2]自有船应收租金!I1720</f>
        <v>#REF!</v>
      </c>
      <c r="F1778" s="34" t="e">
        <f>[2]自有船应收租金!V1720</f>
        <v>#REF!</v>
      </c>
      <c r="G1778" s="20" t="e">
        <f>[2]自有船应收租金!AA1720</f>
        <v>#REF!</v>
      </c>
      <c r="H1778" s="20" t="e">
        <f>IF([2]自有船应收租金!AB1720="","",[2]自有船应收租金!AB1720)</f>
        <v>#REF!</v>
      </c>
      <c r="I1778" s="29" t="e">
        <f>[2]自有船应收租金!Y1720</f>
        <v>#REF!</v>
      </c>
    </row>
    <row r="1779" spans="2:9" s="19" customFormat="1" ht="12" customHeight="1">
      <c r="B1779" s="20" t="e">
        <f>[2]自有船应收租金!B1721</f>
        <v>#REF!</v>
      </c>
      <c r="C1779" s="20" t="e">
        <f>[2]自有船应收租金!C1721</f>
        <v>#REF!</v>
      </c>
      <c r="D1779" s="20" t="e">
        <f>[2]自有船应收租金!F1721</f>
        <v>#REF!</v>
      </c>
      <c r="E1779" s="20" t="e">
        <f>[2]自有船应收租金!I1721</f>
        <v>#REF!</v>
      </c>
      <c r="F1779" s="34" t="e">
        <f>[2]自有船应收租金!V1721</f>
        <v>#REF!</v>
      </c>
      <c r="G1779" s="20" t="e">
        <f>[2]自有船应收租金!AA1721</f>
        <v>#REF!</v>
      </c>
      <c r="H1779" s="20" t="e">
        <f>IF([2]自有船应收租金!AB1721="","",[2]自有船应收租金!AB1721)</f>
        <v>#REF!</v>
      </c>
      <c r="I1779" s="29" t="e">
        <f>[2]自有船应收租金!Y1721</f>
        <v>#REF!</v>
      </c>
    </row>
    <row r="1780" spans="2:9" s="19" customFormat="1" ht="12" customHeight="1">
      <c r="B1780" s="20" t="e">
        <f>[2]自有船应收租金!B1722</f>
        <v>#REF!</v>
      </c>
      <c r="C1780" s="20" t="e">
        <f>[2]自有船应收租金!C1722</f>
        <v>#REF!</v>
      </c>
      <c r="D1780" s="20" t="e">
        <f>[2]自有船应收租金!F1722</f>
        <v>#REF!</v>
      </c>
      <c r="E1780" s="20" t="e">
        <f>[2]自有船应收租金!I1722</f>
        <v>#REF!</v>
      </c>
      <c r="F1780" s="34" t="e">
        <f>[2]自有船应收租金!V1722</f>
        <v>#REF!</v>
      </c>
      <c r="G1780" s="20" t="e">
        <f>[2]自有船应收租金!AA1722</f>
        <v>#REF!</v>
      </c>
      <c r="H1780" s="20" t="e">
        <f>IF([2]自有船应收租金!AB1722="","",[2]自有船应收租金!AB1722)</f>
        <v>#REF!</v>
      </c>
      <c r="I1780" s="29" t="e">
        <f>[2]自有船应收租金!Y1722</f>
        <v>#REF!</v>
      </c>
    </row>
    <row r="1781" spans="2:9" s="19" customFormat="1" ht="12" customHeight="1">
      <c r="B1781" s="20" t="e">
        <f>[2]自有船应收租金!B1723</f>
        <v>#REF!</v>
      </c>
      <c r="C1781" s="20" t="e">
        <f>[2]自有船应收租金!C1723</f>
        <v>#REF!</v>
      </c>
      <c r="D1781" s="20" t="e">
        <f>[2]自有船应收租金!F1723</f>
        <v>#REF!</v>
      </c>
      <c r="E1781" s="20" t="e">
        <f>[2]自有船应收租金!I1723</f>
        <v>#REF!</v>
      </c>
      <c r="F1781" s="34" t="e">
        <f>[2]自有船应收租金!V1723</f>
        <v>#REF!</v>
      </c>
      <c r="G1781" s="20" t="e">
        <f>[2]自有船应收租金!AA1723</f>
        <v>#REF!</v>
      </c>
      <c r="H1781" s="20" t="e">
        <f>IF([2]自有船应收租金!AB1723="","",[2]自有船应收租金!AB1723)</f>
        <v>#REF!</v>
      </c>
      <c r="I1781" s="29" t="e">
        <f>[2]自有船应收租金!Y1723</f>
        <v>#REF!</v>
      </c>
    </row>
    <row r="1782" spans="2:9" s="19" customFormat="1" ht="12" customHeight="1">
      <c r="B1782" s="20" t="e">
        <f>[2]自有船应收租金!B1724</f>
        <v>#REF!</v>
      </c>
      <c r="C1782" s="20" t="e">
        <f>[2]自有船应收租金!C1724</f>
        <v>#REF!</v>
      </c>
      <c r="D1782" s="20" t="e">
        <f>[2]自有船应收租金!F1724</f>
        <v>#REF!</v>
      </c>
      <c r="E1782" s="20" t="e">
        <f>[2]自有船应收租金!I1724</f>
        <v>#REF!</v>
      </c>
      <c r="F1782" s="34" t="e">
        <f>[2]自有船应收租金!V1724</f>
        <v>#REF!</v>
      </c>
      <c r="G1782" s="20" t="e">
        <f>[2]自有船应收租金!AA1724</f>
        <v>#REF!</v>
      </c>
      <c r="H1782" s="20" t="e">
        <f>IF([2]自有船应收租金!AB1724="","",[2]自有船应收租金!AB1724)</f>
        <v>#REF!</v>
      </c>
      <c r="I1782" s="29" t="e">
        <f>[2]自有船应收租金!Y1724</f>
        <v>#REF!</v>
      </c>
    </row>
    <row r="1783" spans="2:9" s="19" customFormat="1" ht="12" customHeight="1">
      <c r="B1783" s="20" t="e">
        <f>[2]自有船应收租金!B1725</f>
        <v>#REF!</v>
      </c>
      <c r="C1783" s="20" t="e">
        <f>[2]自有船应收租金!C1725</f>
        <v>#REF!</v>
      </c>
      <c r="D1783" s="20" t="e">
        <f>[2]自有船应收租金!F1725</f>
        <v>#REF!</v>
      </c>
      <c r="E1783" s="20" t="e">
        <f>[2]自有船应收租金!I1725</f>
        <v>#REF!</v>
      </c>
      <c r="F1783" s="34" t="e">
        <f>[2]自有船应收租金!V1725</f>
        <v>#REF!</v>
      </c>
      <c r="G1783" s="20" t="e">
        <f>[2]自有船应收租金!AA1725</f>
        <v>#REF!</v>
      </c>
      <c r="H1783" s="20" t="e">
        <f>IF([2]自有船应收租金!AB1725="","",[2]自有船应收租金!AB1725)</f>
        <v>#REF!</v>
      </c>
      <c r="I1783" s="29" t="e">
        <f>[2]自有船应收租金!Y1725</f>
        <v>#REF!</v>
      </c>
    </row>
    <row r="1784" spans="2:9" s="19" customFormat="1" ht="12" customHeight="1">
      <c r="B1784" s="20" t="e">
        <f>[2]自有船应收租金!B1726</f>
        <v>#REF!</v>
      </c>
      <c r="C1784" s="20" t="e">
        <f>[2]自有船应收租金!C1726</f>
        <v>#REF!</v>
      </c>
      <c r="D1784" s="20" t="e">
        <f>[2]自有船应收租金!F1726</f>
        <v>#REF!</v>
      </c>
      <c r="E1784" s="20" t="e">
        <f>[2]自有船应收租金!I1726</f>
        <v>#REF!</v>
      </c>
      <c r="F1784" s="34" t="e">
        <f>[2]自有船应收租金!V1726</f>
        <v>#REF!</v>
      </c>
      <c r="G1784" s="20" t="e">
        <f>[2]自有船应收租金!AA1726</f>
        <v>#REF!</v>
      </c>
      <c r="H1784" s="20" t="e">
        <f>IF([2]自有船应收租金!AB1726="","",[2]自有船应收租金!AB1726)</f>
        <v>#REF!</v>
      </c>
      <c r="I1784" s="29" t="e">
        <f>[2]自有船应收租金!Y1726</f>
        <v>#REF!</v>
      </c>
    </row>
    <row r="1785" spans="2:9" s="19" customFormat="1" ht="12" customHeight="1">
      <c r="B1785" s="20" t="e">
        <f>[2]自有船应收租金!B1727</f>
        <v>#REF!</v>
      </c>
      <c r="C1785" s="20" t="e">
        <f>[2]自有船应收租金!C1727</f>
        <v>#REF!</v>
      </c>
      <c r="D1785" s="20" t="e">
        <f>[2]自有船应收租金!F1727</f>
        <v>#REF!</v>
      </c>
      <c r="E1785" s="20" t="e">
        <f>[2]自有船应收租金!I1727</f>
        <v>#REF!</v>
      </c>
      <c r="F1785" s="34" t="e">
        <f>[2]自有船应收租金!V1727</f>
        <v>#REF!</v>
      </c>
      <c r="G1785" s="20" t="e">
        <f>[2]自有船应收租金!AA1727</f>
        <v>#REF!</v>
      </c>
      <c r="H1785" s="20" t="e">
        <f>IF([2]自有船应收租金!AB1727="","",[2]自有船应收租金!AB1727)</f>
        <v>#REF!</v>
      </c>
      <c r="I1785" s="29" t="e">
        <f>[2]自有船应收租金!Y1727</f>
        <v>#REF!</v>
      </c>
    </row>
    <row r="1786" spans="2:9" s="19" customFormat="1" ht="12" customHeight="1">
      <c r="B1786" s="20" t="e">
        <f>[2]自有船应收租金!B1728</f>
        <v>#REF!</v>
      </c>
      <c r="C1786" s="20" t="e">
        <f>[2]自有船应收租金!C1728</f>
        <v>#REF!</v>
      </c>
      <c r="D1786" s="20" t="e">
        <f>[2]自有船应收租金!F1728</f>
        <v>#REF!</v>
      </c>
      <c r="E1786" s="20" t="e">
        <f>[2]自有船应收租金!I1728</f>
        <v>#REF!</v>
      </c>
      <c r="F1786" s="34" t="e">
        <f>[2]自有船应收租金!V1728</f>
        <v>#REF!</v>
      </c>
      <c r="G1786" s="20" t="e">
        <f>[2]自有船应收租金!AA1728</f>
        <v>#REF!</v>
      </c>
      <c r="H1786" s="20" t="e">
        <f>IF([2]自有船应收租金!AB1728="","",[2]自有船应收租金!AB1728)</f>
        <v>#REF!</v>
      </c>
      <c r="I1786" s="29" t="e">
        <f>[2]自有船应收租金!Y1728</f>
        <v>#REF!</v>
      </c>
    </row>
    <row r="1787" spans="2:9" s="19" customFormat="1" ht="12" customHeight="1">
      <c r="B1787" s="20" t="e">
        <f>[2]自有船应收租金!B1729</f>
        <v>#REF!</v>
      </c>
      <c r="C1787" s="20" t="e">
        <f>[2]自有船应收租金!C1729</f>
        <v>#REF!</v>
      </c>
      <c r="D1787" s="20" t="e">
        <f>[2]自有船应收租金!F1729</f>
        <v>#REF!</v>
      </c>
      <c r="E1787" s="20" t="e">
        <f>[2]自有船应收租金!I1729</f>
        <v>#REF!</v>
      </c>
      <c r="F1787" s="34" t="e">
        <f>[2]自有船应收租金!V1729</f>
        <v>#REF!</v>
      </c>
      <c r="G1787" s="20" t="e">
        <f>[2]自有船应收租金!AA1729</f>
        <v>#REF!</v>
      </c>
      <c r="H1787" s="20" t="e">
        <f>IF([2]自有船应收租金!AB1729="","",[2]自有船应收租金!AB1729)</f>
        <v>#REF!</v>
      </c>
      <c r="I1787" s="29" t="e">
        <f>[2]自有船应收租金!Y1729</f>
        <v>#REF!</v>
      </c>
    </row>
    <row r="1788" spans="2:9" s="19" customFormat="1" ht="12" customHeight="1">
      <c r="B1788" s="20" t="e">
        <f>[2]自有船应收租金!B1730</f>
        <v>#REF!</v>
      </c>
      <c r="C1788" s="20" t="e">
        <f>[2]自有船应收租金!C1730</f>
        <v>#REF!</v>
      </c>
      <c r="D1788" s="20" t="e">
        <f>[2]自有船应收租金!F1730</f>
        <v>#REF!</v>
      </c>
      <c r="E1788" s="20" t="e">
        <f>[2]自有船应收租金!I1730</f>
        <v>#REF!</v>
      </c>
      <c r="F1788" s="34" t="e">
        <f>[2]自有船应收租金!V1730</f>
        <v>#REF!</v>
      </c>
      <c r="G1788" s="20" t="e">
        <f>[2]自有船应收租金!AA1730</f>
        <v>#REF!</v>
      </c>
      <c r="H1788" s="20" t="e">
        <f>IF([2]自有船应收租金!AB1730="","",[2]自有船应收租金!AB1730)</f>
        <v>#REF!</v>
      </c>
      <c r="I1788" s="29" t="e">
        <f>[2]自有船应收租金!Y1730</f>
        <v>#REF!</v>
      </c>
    </row>
    <row r="1789" spans="2:9" s="19" customFormat="1" ht="12" customHeight="1">
      <c r="B1789" s="20" t="e">
        <f>[2]自有船应收租金!B1731</f>
        <v>#REF!</v>
      </c>
      <c r="C1789" s="20" t="e">
        <f>[2]自有船应收租金!C1731</f>
        <v>#REF!</v>
      </c>
      <c r="D1789" s="20" t="e">
        <f>[2]自有船应收租金!F1731</f>
        <v>#REF!</v>
      </c>
      <c r="E1789" s="20" t="e">
        <f>[2]自有船应收租金!I1731</f>
        <v>#REF!</v>
      </c>
      <c r="F1789" s="34" t="e">
        <f>[2]自有船应收租金!V1731</f>
        <v>#REF!</v>
      </c>
      <c r="G1789" s="20" t="e">
        <f>[2]自有船应收租金!AA1731</f>
        <v>#REF!</v>
      </c>
      <c r="H1789" s="20" t="e">
        <f>IF([2]自有船应收租金!AB1731="","",[2]自有船应收租金!AB1731)</f>
        <v>#REF!</v>
      </c>
      <c r="I1789" s="29" t="e">
        <f>[2]自有船应收租金!Y1731</f>
        <v>#REF!</v>
      </c>
    </row>
    <row r="1790" spans="2:9" s="19" customFormat="1" ht="12" customHeight="1">
      <c r="B1790" s="20" t="e">
        <f>[2]自有船应收租金!B1732</f>
        <v>#REF!</v>
      </c>
      <c r="C1790" s="20" t="e">
        <f>[2]自有船应收租金!C1732</f>
        <v>#REF!</v>
      </c>
      <c r="D1790" s="20" t="e">
        <f>[2]自有船应收租金!F1732</f>
        <v>#REF!</v>
      </c>
      <c r="E1790" s="20" t="e">
        <f>[2]自有船应收租金!I1732</f>
        <v>#REF!</v>
      </c>
      <c r="F1790" s="34" t="e">
        <f>[2]自有船应收租金!V1732</f>
        <v>#REF!</v>
      </c>
      <c r="G1790" s="20" t="e">
        <f>[2]自有船应收租金!AA1732</f>
        <v>#REF!</v>
      </c>
      <c r="H1790" s="20" t="e">
        <f>IF([2]自有船应收租金!AB1732="","",[2]自有船应收租金!AB1732)</f>
        <v>#REF!</v>
      </c>
      <c r="I1790" s="29" t="e">
        <f>[2]自有船应收租金!Y1732</f>
        <v>#REF!</v>
      </c>
    </row>
    <row r="1791" spans="2:9" s="19" customFormat="1" ht="12" customHeight="1">
      <c r="B1791" s="20" t="e">
        <f>[2]自有船应收租金!B1733</f>
        <v>#REF!</v>
      </c>
      <c r="C1791" s="20" t="e">
        <f>[2]自有船应收租金!C1733</f>
        <v>#REF!</v>
      </c>
      <c r="D1791" s="20" t="e">
        <f>[2]自有船应收租金!F1733</f>
        <v>#REF!</v>
      </c>
      <c r="E1791" s="20" t="e">
        <f>[2]自有船应收租金!I1733</f>
        <v>#REF!</v>
      </c>
      <c r="F1791" s="34" t="e">
        <f>[2]自有船应收租金!V1733</f>
        <v>#REF!</v>
      </c>
      <c r="G1791" s="20" t="e">
        <f>[2]自有船应收租金!AA1733</f>
        <v>#REF!</v>
      </c>
      <c r="H1791" s="20" t="e">
        <f>IF([2]自有船应收租金!AB1733="","",[2]自有船应收租金!AB1733)</f>
        <v>#REF!</v>
      </c>
      <c r="I1791" s="29" t="e">
        <f>[2]自有船应收租金!Y1733</f>
        <v>#REF!</v>
      </c>
    </row>
    <row r="1792" spans="2:9" s="19" customFormat="1" ht="12" customHeight="1">
      <c r="B1792" s="20" t="e">
        <f>[2]自有船应收租金!B1734</f>
        <v>#REF!</v>
      </c>
      <c r="C1792" s="20" t="e">
        <f>[2]自有船应收租金!C1734</f>
        <v>#REF!</v>
      </c>
      <c r="D1792" s="20" t="e">
        <f>[2]自有船应收租金!F1734</f>
        <v>#REF!</v>
      </c>
      <c r="E1792" s="20" t="e">
        <f>[2]自有船应收租金!I1734</f>
        <v>#REF!</v>
      </c>
      <c r="F1792" s="34" t="e">
        <f>[2]自有船应收租金!V1734</f>
        <v>#REF!</v>
      </c>
      <c r="G1792" s="20" t="e">
        <f>[2]自有船应收租金!AA1734</f>
        <v>#REF!</v>
      </c>
      <c r="H1792" s="20" t="e">
        <f>IF([2]自有船应收租金!AB1734="","",[2]自有船应收租金!AB1734)</f>
        <v>#REF!</v>
      </c>
      <c r="I1792" s="29" t="e">
        <f>[2]自有船应收租金!Y1734</f>
        <v>#REF!</v>
      </c>
    </row>
    <row r="1793" spans="2:9" s="19" customFormat="1" ht="12" customHeight="1">
      <c r="B1793" s="20" t="e">
        <f>[2]自有船应收租金!B1735</f>
        <v>#REF!</v>
      </c>
      <c r="C1793" s="20" t="e">
        <f>[2]自有船应收租金!C1735</f>
        <v>#REF!</v>
      </c>
      <c r="D1793" s="20" t="e">
        <f>[2]自有船应收租金!F1735</f>
        <v>#REF!</v>
      </c>
      <c r="E1793" s="20" t="e">
        <f>[2]自有船应收租金!I1735</f>
        <v>#REF!</v>
      </c>
      <c r="F1793" s="34" t="e">
        <f>[2]自有船应收租金!V1735</f>
        <v>#REF!</v>
      </c>
      <c r="G1793" s="20" t="e">
        <f>[2]自有船应收租金!AA1735</f>
        <v>#REF!</v>
      </c>
      <c r="H1793" s="20" t="e">
        <f>IF([2]自有船应收租金!AB1735="","",[2]自有船应收租金!AB1735)</f>
        <v>#REF!</v>
      </c>
      <c r="I1793" s="29" t="e">
        <f>[2]自有船应收租金!Y1735</f>
        <v>#REF!</v>
      </c>
    </row>
    <row r="1794" spans="2:9" s="19" customFormat="1" ht="12" customHeight="1">
      <c r="B1794" s="20" t="e">
        <f>[2]自有船应收租金!B1736</f>
        <v>#REF!</v>
      </c>
      <c r="C1794" s="20" t="e">
        <f>[2]自有船应收租金!C1736</f>
        <v>#REF!</v>
      </c>
      <c r="D1794" s="20" t="e">
        <f>[2]自有船应收租金!F1736</f>
        <v>#REF!</v>
      </c>
      <c r="E1794" s="20" t="e">
        <f>[2]自有船应收租金!I1736</f>
        <v>#REF!</v>
      </c>
      <c r="F1794" s="34" t="e">
        <f>[2]自有船应收租金!V1736</f>
        <v>#REF!</v>
      </c>
      <c r="G1794" s="20" t="e">
        <f>[2]自有船应收租金!AA1736</f>
        <v>#REF!</v>
      </c>
      <c r="H1794" s="20" t="e">
        <f>IF([2]自有船应收租金!AB1736="","",[2]自有船应收租金!AB1736)</f>
        <v>#REF!</v>
      </c>
      <c r="I1794" s="29" t="e">
        <f>[2]自有船应收租金!Y1736</f>
        <v>#REF!</v>
      </c>
    </row>
    <row r="1795" spans="2:9" s="19" customFormat="1" ht="12" customHeight="1">
      <c r="B1795" s="20" t="e">
        <f>[2]自有船应收租金!B1737</f>
        <v>#REF!</v>
      </c>
      <c r="C1795" s="20" t="e">
        <f>[2]自有船应收租金!C1737</f>
        <v>#REF!</v>
      </c>
      <c r="D1795" s="20" t="e">
        <f>[2]自有船应收租金!F1737</f>
        <v>#REF!</v>
      </c>
      <c r="E1795" s="20" t="e">
        <f>[2]自有船应收租金!I1737</f>
        <v>#REF!</v>
      </c>
      <c r="F1795" s="34" t="e">
        <f>[2]自有船应收租金!V1737</f>
        <v>#REF!</v>
      </c>
      <c r="G1795" s="20" t="e">
        <f>[2]自有船应收租金!AA1737</f>
        <v>#REF!</v>
      </c>
      <c r="H1795" s="20" t="e">
        <f>IF([2]自有船应收租金!AB1737="","",[2]自有船应收租金!AB1737)</f>
        <v>#REF!</v>
      </c>
      <c r="I1795" s="29" t="e">
        <f>[2]自有船应收租金!Y1737</f>
        <v>#REF!</v>
      </c>
    </row>
    <row r="1796" spans="2:9" s="19" customFormat="1" ht="12" customHeight="1">
      <c r="B1796" s="20" t="e">
        <f>[2]自有船应收租金!B1738</f>
        <v>#REF!</v>
      </c>
      <c r="C1796" s="20" t="e">
        <f>[2]自有船应收租金!C1738</f>
        <v>#REF!</v>
      </c>
      <c r="D1796" s="20" t="e">
        <f>[2]自有船应收租金!F1738</f>
        <v>#REF!</v>
      </c>
      <c r="E1796" s="20" t="e">
        <f>[2]自有船应收租金!I1738</f>
        <v>#REF!</v>
      </c>
      <c r="F1796" s="34" t="e">
        <f>[2]自有船应收租金!V1738</f>
        <v>#REF!</v>
      </c>
      <c r="G1796" s="20" t="e">
        <f>[2]自有船应收租金!AA1738</f>
        <v>#REF!</v>
      </c>
      <c r="H1796" s="20" t="e">
        <f>IF([2]自有船应收租金!AB1738="","",[2]自有船应收租金!AB1738)</f>
        <v>#REF!</v>
      </c>
      <c r="I1796" s="29" t="e">
        <f>[2]自有船应收租金!Y1738</f>
        <v>#REF!</v>
      </c>
    </row>
    <row r="1797" spans="2:9" s="19" customFormat="1" ht="12" customHeight="1">
      <c r="B1797" s="20" t="e">
        <f>[2]自有船应收租金!B1739</f>
        <v>#REF!</v>
      </c>
      <c r="C1797" s="20" t="e">
        <f>[2]自有船应收租金!C1739</f>
        <v>#REF!</v>
      </c>
      <c r="D1797" s="20" t="e">
        <f>[2]自有船应收租金!F1739</f>
        <v>#REF!</v>
      </c>
      <c r="E1797" s="20" t="e">
        <f>[2]自有船应收租金!I1739</f>
        <v>#REF!</v>
      </c>
      <c r="F1797" s="34" t="e">
        <f>[2]自有船应收租金!V1739</f>
        <v>#REF!</v>
      </c>
      <c r="G1797" s="20" t="e">
        <f>[2]自有船应收租金!AA1739</f>
        <v>#REF!</v>
      </c>
      <c r="H1797" s="20" t="e">
        <f>IF([2]自有船应收租金!AB1739="","",[2]自有船应收租金!AB1739)</f>
        <v>#REF!</v>
      </c>
      <c r="I1797" s="29" t="e">
        <f>[2]自有船应收租金!Y1739</f>
        <v>#REF!</v>
      </c>
    </row>
    <row r="1798" spans="2:9" s="19" customFormat="1" ht="12" customHeight="1">
      <c r="B1798" s="20" t="e">
        <f>[2]自有船应收租金!B1740</f>
        <v>#REF!</v>
      </c>
      <c r="C1798" s="20" t="e">
        <f>[2]自有船应收租金!C1740</f>
        <v>#REF!</v>
      </c>
      <c r="D1798" s="20" t="e">
        <f>[2]自有船应收租金!F1740</f>
        <v>#REF!</v>
      </c>
      <c r="E1798" s="20" t="e">
        <f>[2]自有船应收租金!I1740</f>
        <v>#REF!</v>
      </c>
      <c r="F1798" s="34" t="e">
        <f>[2]自有船应收租金!V1740</f>
        <v>#REF!</v>
      </c>
      <c r="G1798" s="20" t="e">
        <f>[2]自有船应收租金!AA1740</f>
        <v>#REF!</v>
      </c>
      <c r="H1798" s="20" t="e">
        <f>IF([2]自有船应收租金!AB1740="","",[2]自有船应收租金!AB1740)</f>
        <v>#REF!</v>
      </c>
      <c r="I1798" s="29" t="e">
        <f>[2]自有船应收租金!Y1740</f>
        <v>#REF!</v>
      </c>
    </row>
    <row r="1799" spans="2:9" s="19" customFormat="1" ht="12" customHeight="1">
      <c r="B1799" s="20" t="e">
        <f>[2]自有船应收租金!B1741</f>
        <v>#REF!</v>
      </c>
      <c r="C1799" s="20" t="e">
        <f>[2]自有船应收租金!C1741</f>
        <v>#REF!</v>
      </c>
      <c r="D1799" s="20" t="e">
        <f>[2]自有船应收租金!F1741</f>
        <v>#REF!</v>
      </c>
      <c r="E1799" s="20" t="e">
        <f>[2]自有船应收租金!I1741</f>
        <v>#REF!</v>
      </c>
      <c r="F1799" s="34" t="e">
        <f>[2]自有船应收租金!V1741</f>
        <v>#REF!</v>
      </c>
      <c r="G1799" s="20" t="e">
        <f>[2]自有船应收租金!AA1741</f>
        <v>#REF!</v>
      </c>
      <c r="H1799" s="20" t="e">
        <f>IF([2]自有船应收租金!AB1741="","",[2]自有船应收租金!AB1741)</f>
        <v>#REF!</v>
      </c>
      <c r="I1799" s="29" t="e">
        <f>[2]自有船应收租金!Y1741</f>
        <v>#REF!</v>
      </c>
    </row>
    <row r="1800" spans="2:9" s="19" customFormat="1" ht="12" customHeight="1">
      <c r="B1800" s="20" t="e">
        <f>[2]自有船应收租金!B1742</f>
        <v>#REF!</v>
      </c>
      <c r="C1800" s="20" t="e">
        <f>[2]自有船应收租金!C1742</f>
        <v>#REF!</v>
      </c>
      <c r="D1800" s="20" t="e">
        <f>[2]自有船应收租金!F1742</f>
        <v>#REF!</v>
      </c>
      <c r="E1800" s="20" t="e">
        <f>[2]自有船应收租金!I1742</f>
        <v>#REF!</v>
      </c>
      <c r="F1800" s="34" t="e">
        <f>[2]自有船应收租金!V1742</f>
        <v>#REF!</v>
      </c>
      <c r="G1800" s="20" t="e">
        <f>[2]自有船应收租金!AA1742</f>
        <v>#REF!</v>
      </c>
      <c r="H1800" s="20" t="e">
        <f>IF([2]自有船应收租金!AB1742="","",[2]自有船应收租金!AB1742)</f>
        <v>#REF!</v>
      </c>
      <c r="I1800" s="29" t="e">
        <f>[2]自有船应收租金!Y1742</f>
        <v>#REF!</v>
      </c>
    </row>
    <row r="1801" spans="2:9" s="19" customFormat="1" ht="12" customHeight="1">
      <c r="B1801" s="20" t="e">
        <f>[2]自有船应收租金!B1743</f>
        <v>#REF!</v>
      </c>
      <c r="C1801" s="20" t="e">
        <f>[2]自有船应收租金!C1743</f>
        <v>#REF!</v>
      </c>
      <c r="D1801" s="20" t="e">
        <f>[2]自有船应收租金!F1743</f>
        <v>#REF!</v>
      </c>
      <c r="E1801" s="20" t="e">
        <f>[2]自有船应收租金!I1743</f>
        <v>#REF!</v>
      </c>
      <c r="F1801" s="34" t="e">
        <f>[2]自有船应收租金!V1743</f>
        <v>#REF!</v>
      </c>
      <c r="G1801" s="20" t="e">
        <f>[2]自有船应收租金!AA1743</f>
        <v>#REF!</v>
      </c>
      <c r="H1801" s="20" t="e">
        <f>IF([2]自有船应收租金!AB1743="","",[2]自有船应收租金!AB1743)</f>
        <v>#REF!</v>
      </c>
      <c r="I1801" s="29" t="e">
        <f>[2]自有船应收租金!Y1743</f>
        <v>#REF!</v>
      </c>
    </row>
    <row r="1802" spans="2:9" s="19" customFormat="1" ht="12" customHeight="1">
      <c r="B1802" s="20" t="e">
        <f>[2]自有船应收租金!B1744</f>
        <v>#REF!</v>
      </c>
      <c r="C1802" s="20" t="e">
        <f>[2]自有船应收租金!C1744</f>
        <v>#REF!</v>
      </c>
      <c r="D1802" s="20" t="e">
        <f>[2]自有船应收租金!F1744</f>
        <v>#REF!</v>
      </c>
      <c r="E1802" s="20" t="e">
        <f>[2]自有船应收租金!I1744</f>
        <v>#REF!</v>
      </c>
      <c r="F1802" s="34" t="e">
        <f>[2]自有船应收租金!V1744</f>
        <v>#REF!</v>
      </c>
      <c r="G1802" s="20" t="e">
        <f>[2]自有船应收租金!AA1744</f>
        <v>#REF!</v>
      </c>
      <c r="H1802" s="20" t="e">
        <f>IF([2]自有船应收租金!AB1744="","",[2]自有船应收租金!AB1744)</f>
        <v>#REF!</v>
      </c>
      <c r="I1802" s="29" t="e">
        <f>[2]自有船应收租金!Y1744</f>
        <v>#REF!</v>
      </c>
    </row>
    <row r="1803" spans="2:9" s="19" customFormat="1" ht="12" customHeight="1">
      <c r="B1803" s="20" t="e">
        <f>[2]自有船应收租金!B1745</f>
        <v>#REF!</v>
      </c>
      <c r="C1803" s="20" t="e">
        <f>[2]自有船应收租金!C1745</f>
        <v>#REF!</v>
      </c>
      <c r="D1803" s="20" t="e">
        <f>[2]自有船应收租金!F1745</f>
        <v>#REF!</v>
      </c>
      <c r="E1803" s="20" t="e">
        <f>[2]自有船应收租金!I1745</f>
        <v>#REF!</v>
      </c>
      <c r="F1803" s="34" t="e">
        <f>[2]自有船应收租金!V1745</f>
        <v>#REF!</v>
      </c>
      <c r="G1803" s="20" t="e">
        <f>[2]自有船应收租金!AA1745</f>
        <v>#REF!</v>
      </c>
      <c r="H1803" s="20" t="e">
        <f>IF([2]自有船应收租金!AB1745="","",[2]自有船应收租金!AB1745)</f>
        <v>#REF!</v>
      </c>
      <c r="I1803" s="29" t="e">
        <f>[2]自有船应收租金!Y1745</f>
        <v>#REF!</v>
      </c>
    </row>
    <row r="1804" spans="2:9" s="19" customFormat="1" ht="12" customHeight="1">
      <c r="B1804" s="20" t="e">
        <f>[2]自有船应收租金!B1746</f>
        <v>#REF!</v>
      </c>
      <c r="C1804" s="20" t="e">
        <f>[2]自有船应收租金!C1746</f>
        <v>#REF!</v>
      </c>
      <c r="D1804" s="20" t="e">
        <f>[2]自有船应收租金!F1746</f>
        <v>#REF!</v>
      </c>
      <c r="E1804" s="20" t="e">
        <f>[2]自有船应收租金!I1746</f>
        <v>#REF!</v>
      </c>
      <c r="F1804" s="34" t="e">
        <f>[2]自有船应收租金!V1746</f>
        <v>#REF!</v>
      </c>
      <c r="G1804" s="20" t="e">
        <f>[2]自有船应收租金!AA1746</f>
        <v>#REF!</v>
      </c>
      <c r="H1804" s="20" t="e">
        <f>IF([2]自有船应收租金!AB1746="","",[2]自有船应收租金!AB1746)</f>
        <v>#REF!</v>
      </c>
      <c r="I1804" s="29" t="e">
        <f>[2]自有船应收租金!Y1746</f>
        <v>#REF!</v>
      </c>
    </row>
    <row r="1805" spans="2:9" s="19" customFormat="1" ht="12" customHeight="1">
      <c r="B1805" s="20" t="e">
        <f>[2]自有船应收租金!B1747</f>
        <v>#REF!</v>
      </c>
      <c r="C1805" s="20" t="e">
        <f>[2]自有船应收租金!C1747</f>
        <v>#REF!</v>
      </c>
      <c r="D1805" s="20" t="e">
        <f>[2]自有船应收租金!F1747</f>
        <v>#REF!</v>
      </c>
      <c r="E1805" s="20" t="e">
        <f>[2]自有船应收租金!I1747</f>
        <v>#REF!</v>
      </c>
      <c r="F1805" s="34" t="e">
        <f>[2]自有船应收租金!V1747</f>
        <v>#REF!</v>
      </c>
      <c r="G1805" s="20" t="e">
        <f>[2]自有船应收租金!AA1747</f>
        <v>#REF!</v>
      </c>
      <c r="H1805" s="20" t="e">
        <f>IF([2]自有船应收租金!AB1747="","",[2]自有船应收租金!AB1747)</f>
        <v>#REF!</v>
      </c>
      <c r="I1805" s="29" t="e">
        <f>[2]自有船应收租金!Y1747</f>
        <v>#REF!</v>
      </c>
    </row>
    <row r="1806" spans="2:9" s="19" customFormat="1" ht="12" customHeight="1">
      <c r="B1806" s="20" t="e">
        <f>[2]自有船应收租金!B1748</f>
        <v>#REF!</v>
      </c>
      <c r="C1806" s="20" t="e">
        <f>[2]自有船应收租金!C1748</f>
        <v>#REF!</v>
      </c>
      <c r="D1806" s="20" t="e">
        <f>[2]自有船应收租金!F1748</f>
        <v>#REF!</v>
      </c>
      <c r="E1806" s="20" t="e">
        <f>[2]自有船应收租金!I1748</f>
        <v>#REF!</v>
      </c>
      <c r="F1806" s="34" t="e">
        <f>[2]自有船应收租金!V1748</f>
        <v>#REF!</v>
      </c>
      <c r="G1806" s="20" t="e">
        <f>[2]自有船应收租金!AA1748</f>
        <v>#REF!</v>
      </c>
      <c r="H1806" s="20" t="e">
        <f>IF([2]自有船应收租金!AB1748="","",[2]自有船应收租金!AB1748)</f>
        <v>#REF!</v>
      </c>
      <c r="I1806" s="29" t="e">
        <f>[2]自有船应收租金!Y1748</f>
        <v>#REF!</v>
      </c>
    </row>
    <row r="1807" spans="2:9" s="19" customFormat="1" ht="12" customHeight="1">
      <c r="B1807" s="20" t="e">
        <f>[2]自有船应收租金!B1749</f>
        <v>#REF!</v>
      </c>
      <c r="C1807" s="20" t="e">
        <f>[2]自有船应收租金!C1749</f>
        <v>#REF!</v>
      </c>
      <c r="D1807" s="20" t="e">
        <f>[2]自有船应收租金!F1749</f>
        <v>#REF!</v>
      </c>
      <c r="E1807" s="20" t="e">
        <f>[2]自有船应收租金!I1749</f>
        <v>#REF!</v>
      </c>
      <c r="F1807" s="34" t="e">
        <f>[2]自有船应收租金!V1749</f>
        <v>#REF!</v>
      </c>
      <c r="G1807" s="20" t="e">
        <f>[2]自有船应收租金!AA1749</f>
        <v>#REF!</v>
      </c>
      <c r="H1807" s="20" t="e">
        <f>IF([2]自有船应收租金!AB1749="","",[2]自有船应收租金!AB1749)</f>
        <v>#REF!</v>
      </c>
      <c r="I1807" s="29" t="e">
        <f>[2]自有船应收租金!Y1749</f>
        <v>#REF!</v>
      </c>
    </row>
    <row r="1808" spans="2:9" s="19" customFormat="1" ht="12" customHeight="1">
      <c r="B1808" s="20" t="e">
        <f>[2]自有船应收租金!B1750</f>
        <v>#REF!</v>
      </c>
      <c r="C1808" s="20" t="e">
        <f>[2]自有船应收租金!C1750</f>
        <v>#REF!</v>
      </c>
      <c r="D1808" s="20" t="e">
        <f>[2]自有船应收租金!F1750</f>
        <v>#REF!</v>
      </c>
      <c r="E1808" s="20" t="e">
        <f>[2]自有船应收租金!I1750</f>
        <v>#REF!</v>
      </c>
      <c r="F1808" s="34" t="e">
        <f>[2]自有船应收租金!V1750</f>
        <v>#REF!</v>
      </c>
      <c r="G1808" s="20" t="e">
        <f>[2]自有船应收租金!AA1750</f>
        <v>#REF!</v>
      </c>
      <c r="H1808" s="20" t="e">
        <f>IF([2]自有船应收租金!AB1750="","",[2]自有船应收租金!AB1750)</f>
        <v>#REF!</v>
      </c>
      <c r="I1808" s="29" t="e">
        <f>[2]自有船应收租金!Y1750</f>
        <v>#REF!</v>
      </c>
    </row>
    <row r="1809" spans="2:9" s="19" customFormat="1" ht="12" customHeight="1">
      <c r="B1809" s="20" t="e">
        <f>[2]自有船应收租金!B1751</f>
        <v>#REF!</v>
      </c>
      <c r="C1809" s="20" t="e">
        <f>[2]自有船应收租金!C1751</f>
        <v>#REF!</v>
      </c>
      <c r="D1809" s="20" t="e">
        <f>[2]自有船应收租金!F1751</f>
        <v>#REF!</v>
      </c>
      <c r="E1809" s="20" t="e">
        <f>[2]自有船应收租金!I1751</f>
        <v>#REF!</v>
      </c>
      <c r="F1809" s="34" t="e">
        <f>[2]自有船应收租金!V1751</f>
        <v>#REF!</v>
      </c>
      <c r="G1809" s="20" t="e">
        <f>[2]自有船应收租金!AA1751</f>
        <v>#REF!</v>
      </c>
      <c r="H1809" s="20" t="e">
        <f>IF([2]自有船应收租金!AB1751="","",[2]自有船应收租金!AB1751)</f>
        <v>#REF!</v>
      </c>
      <c r="I1809" s="29" t="e">
        <f>[2]自有船应收租金!Y1751</f>
        <v>#REF!</v>
      </c>
    </row>
    <row r="1810" spans="2:9" s="19" customFormat="1" ht="12" customHeight="1">
      <c r="B1810" s="20" t="e">
        <f>[2]自有船应收租金!B1752</f>
        <v>#REF!</v>
      </c>
      <c r="C1810" s="20" t="e">
        <f>[2]自有船应收租金!C1752</f>
        <v>#REF!</v>
      </c>
      <c r="D1810" s="20" t="e">
        <f>[2]自有船应收租金!F1752</f>
        <v>#REF!</v>
      </c>
      <c r="E1810" s="20" t="e">
        <f>[2]自有船应收租金!I1752</f>
        <v>#REF!</v>
      </c>
      <c r="F1810" s="34" t="e">
        <f>[2]自有船应收租金!V1752</f>
        <v>#REF!</v>
      </c>
      <c r="G1810" s="20" t="e">
        <f>[2]自有船应收租金!AA1752</f>
        <v>#REF!</v>
      </c>
      <c r="H1810" s="20" t="e">
        <f>IF([2]自有船应收租金!AB1752="","",[2]自有船应收租金!AB1752)</f>
        <v>#REF!</v>
      </c>
      <c r="I1810" s="29" t="e">
        <f>[2]自有船应收租金!Y1752</f>
        <v>#REF!</v>
      </c>
    </row>
    <row r="1811" spans="2:9" s="19" customFormat="1" ht="12" customHeight="1">
      <c r="B1811" s="20" t="e">
        <f>[2]自有船应收租金!B1753</f>
        <v>#REF!</v>
      </c>
      <c r="C1811" s="20" t="e">
        <f>[2]自有船应收租金!C1753</f>
        <v>#REF!</v>
      </c>
      <c r="D1811" s="20" t="e">
        <f>[2]自有船应收租金!F1753</f>
        <v>#REF!</v>
      </c>
      <c r="E1811" s="20" t="e">
        <f>[2]自有船应收租金!I1753</f>
        <v>#REF!</v>
      </c>
      <c r="F1811" s="34" t="e">
        <f>[2]自有船应收租金!V1753</f>
        <v>#REF!</v>
      </c>
      <c r="G1811" s="20" t="e">
        <f>[2]自有船应收租金!AA1753</f>
        <v>#REF!</v>
      </c>
      <c r="H1811" s="20" t="e">
        <f>IF([2]自有船应收租金!AB1753="","",[2]自有船应收租金!AB1753)</f>
        <v>#REF!</v>
      </c>
      <c r="I1811" s="29" t="e">
        <f>[2]自有船应收租金!Y1753</f>
        <v>#REF!</v>
      </c>
    </row>
    <row r="1812" spans="2:9" s="19" customFormat="1" ht="12" customHeight="1">
      <c r="B1812" s="20" t="e">
        <f>[2]自有船应收租金!B1754</f>
        <v>#REF!</v>
      </c>
      <c r="C1812" s="20" t="e">
        <f>[2]自有船应收租金!C1754</f>
        <v>#REF!</v>
      </c>
      <c r="D1812" s="20" t="e">
        <f>[2]自有船应收租金!F1754</f>
        <v>#REF!</v>
      </c>
      <c r="E1812" s="20" t="e">
        <f>[2]自有船应收租金!I1754</f>
        <v>#REF!</v>
      </c>
      <c r="F1812" s="34" t="e">
        <f>[2]自有船应收租金!V1754</f>
        <v>#REF!</v>
      </c>
      <c r="G1812" s="20" t="e">
        <f>[2]自有船应收租金!AA1754</f>
        <v>#REF!</v>
      </c>
      <c r="H1812" s="20" t="e">
        <f>IF([2]自有船应收租金!AB1754="","",[2]自有船应收租金!AB1754)</f>
        <v>#REF!</v>
      </c>
      <c r="I1812" s="29" t="e">
        <f>[2]自有船应收租金!Y1754</f>
        <v>#REF!</v>
      </c>
    </row>
    <row r="1813" spans="2:9" s="19" customFormat="1" ht="12" customHeight="1">
      <c r="B1813" s="20" t="e">
        <f>[2]自有船应收租金!B1755</f>
        <v>#REF!</v>
      </c>
      <c r="C1813" s="20" t="e">
        <f>[2]自有船应收租金!C1755</f>
        <v>#REF!</v>
      </c>
      <c r="D1813" s="20" t="e">
        <f>[2]自有船应收租金!F1755</f>
        <v>#REF!</v>
      </c>
      <c r="E1813" s="20" t="e">
        <f>[2]自有船应收租金!I1755</f>
        <v>#REF!</v>
      </c>
      <c r="F1813" s="34" t="e">
        <f>[2]自有船应收租金!V1755</f>
        <v>#REF!</v>
      </c>
      <c r="G1813" s="20" t="e">
        <f>[2]自有船应收租金!AA1755</f>
        <v>#REF!</v>
      </c>
      <c r="H1813" s="20" t="e">
        <f>IF([2]自有船应收租金!AB1755="","",[2]自有船应收租金!AB1755)</f>
        <v>#REF!</v>
      </c>
      <c r="I1813" s="29" t="e">
        <f>[2]自有船应收租金!Y1755</f>
        <v>#REF!</v>
      </c>
    </row>
    <row r="1814" spans="2:9" s="19" customFormat="1" ht="12" customHeight="1">
      <c r="B1814" s="20" t="e">
        <f>[2]自有船应收租金!B1756</f>
        <v>#REF!</v>
      </c>
      <c r="C1814" s="20" t="e">
        <f>[2]自有船应收租金!C1756</f>
        <v>#REF!</v>
      </c>
      <c r="D1814" s="20" t="e">
        <f>[2]自有船应收租金!F1756</f>
        <v>#REF!</v>
      </c>
      <c r="E1814" s="20" t="e">
        <f>[2]自有船应收租金!I1756</f>
        <v>#REF!</v>
      </c>
      <c r="F1814" s="34" t="e">
        <f>[2]自有船应收租金!V1756</f>
        <v>#REF!</v>
      </c>
      <c r="G1814" s="20" t="e">
        <f>[2]自有船应收租金!AA1756</f>
        <v>#REF!</v>
      </c>
      <c r="H1814" s="20" t="e">
        <f>IF([2]自有船应收租金!AB1756="","",[2]自有船应收租金!AB1756)</f>
        <v>#REF!</v>
      </c>
      <c r="I1814" s="29" t="e">
        <f>[2]自有船应收租金!Y1756</f>
        <v>#REF!</v>
      </c>
    </row>
    <row r="1815" spans="2:9" s="19" customFormat="1" ht="12" customHeight="1">
      <c r="B1815" s="20" t="e">
        <f>[2]自有船应收租金!B1757</f>
        <v>#REF!</v>
      </c>
      <c r="C1815" s="20" t="e">
        <f>[2]自有船应收租金!C1757</f>
        <v>#REF!</v>
      </c>
      <c r="D1815" s="20" t="e">
        <f>[2]自有船应收租金!F1757</f>
        <v>#REF!</v>
      </c>
      <c r="E1815" s="20" t="e">
        <f>[2]自有船应收租金!I1757</f>
        <v>#REF!</v>
      </c>
      <c r="F1815" s="34" t="e">
        <f>[2]自有船应收租金!V1757</f>
        <v>#REF!</v>
      </c>
      <c r="G1815" s="20" t="e">
        <f>[2]自有船应收租金!AA1757</f>
        <v>#REF!</v>
      </c>
      <c r="H1815" s="20" t="e">
        <f>IF([2]自有船应收租金!AB1757="","",[2]自有船应收租金!AB1757)</f>
        <v>#REF!</v>
      </c>
      <c r="I1815" s="29" t="e">
        <f>[2]自有船应收租金!Y1757</f>
        <v>#REF!</v>
      </c>
    </row>
    <row r="1816" spans="2:9" s="19" customFormat="1" ht="12" customHeight="1">
      <c r="B1816" s="20" t="e">
        <f>[2]自有船应收租金!B1758</f>
        <v>#REF!</v>
      </c>
      <c r="C1816" s="20" t="e">
        <f>[2]自有船应收租金!C1758</f>
        <v>#REF!</v>
      </c>
      <c r="D1816" s="20" t="e">
        <f>[2]自有船应收租金!F1758</f>
        <v>#REF!</v>
      </c>
      <c r="E1816" s="20" t="e">
        <f>[2]自有船应收租金!I1758</f>
        <v>#REF!</v>
      </c>
      <c r="F1816" s="34" t="e">
        <f>[2]自有船应收租金!V1758</f>
        <v>#REF!</v>
      </c>
      <c r="G1816" s="20" t="e">
        <f>[2]自有船应收租金!AA1758</f>
        <v>#REF!</v>
      </c>
      <c r="H1816" s="20" t="e">
        <f>IF([2]自有船应收租金!AB1758="","",[2]自有船应收租金!AB1758)</f>
        <v>#REF!</v>
      </c>
      <c r="I1816" s="29" t="e">
        <f>[2]自有船应收租金!Y1758</f>
        <v>#REF!</v>
      </c>
    </row>
    <row r="1817" spans="2:9" s="19" customFormat="1" ht="12" customHeight="1">
      <c r="B1817" s="20" t="e">
        <f>[2]自有船应收租金!B1759</f>
        <v>#REF!</v>
      </c>
      <c r="C1817" s="20" t="e">
        <f>[2]自有船应收租金!C1759</f>
        <v>#REF!</v>
      </c>
      <c r="D1817" s="20" t="e">
        <f>[2]自有船应收租金!F1759</f>
        <v>#REF!</v>
      </c>
      <c r="E1817" s="20" t="e">
        <f>[2]自有船应收租金!I1759</f>
        <v>#REF!</v>
      </c>
      <c r="F1817" s="34" t="e">
        <f>[2]自有船应收租金!V1759</f>
        <v>#REF!</v>
      </c>
      <c r="G1817" s="20" t="e">
        <f>[2]自有船应收租金!AA1759</f>
        <v>#REF!</v>
      </c>
      <c r="H1817" s="20" t="e">
        <f>IF([2]自有船应收租金!AB1759="","",[2]自有船应收租金!AB1759)</f>
        <v>#REF!</v>
      </c>
      <c r="I1817" s="29" t="e">
        <f>[2]自有船应收租金!Y1759</f>
        <v>#REF!</v>
      </c>
    </row>
    <row r="1818" spans="2:9" s="19" customFormat="1" ht="12" customHeight="1">
      <c r="B1818" s="20" t="e">
        <f>[2]自有船应收租金!B1760</f>
        <v>#REF!</v>
      </c>
      <c r="C1818" s="20" t="e">
        <f>[2]自有船应收租金!C1760</f>
        <v>#REF!</v>
      </c>
      <c r="D1818" s="20" t="e">
        <f>[2]自有船应收租金!F1760</f>
        <v>#REF!</v>
      </c>
      <c r="E1818" s="20" t="e">
        <f>[2]自有船应收租金!I1760</f>
        <v>#REF!</v>
      </c>
      <c r="F1818" s="34" t="e">
        <f>[2]自有船应收租金!V1760</f>
        <v>#REF!</v>
      </c>
      <c r="G1818" s="20" t="e">
        <f>[2]自有船应收租金!AA1760</f>
        <v>#REF!</v>
      </c>
      <c r="H1818" s="20" t="e">
        <f>IF([2]自有船应收租金!AB1760="","",[2]自有船应收租金!AB1760)</f>
        <v>#REF!</v>
      </c>
      <c r="I1818" s="29" t="e">
        <f>[2]自有船应收租金!Y1760</f>
        <v>#REF!</v>
      </c>
    </row>
    <row r="1819" spans="2:9" s="19" customFormat="1" ht="12" customHeight="1">
      <c r="B1819" s="20" t="e">
        <f>[2]自有船应收租金!B1761</f>
        <v>#REF!</v>
      </c>
      <c r="C1819" s="20" t="e">
        <f>[2]自有船应收租金!C1761</f>
        <v>#REF!</v>
      </c>
      <c r="D1819" s="20" t="e">
        <f>[2]自有船应收租金!F1761</f>
        <v>#REF!</v>
      </c>
      <c r="E1819" s="20" t="e">
        <f>[2]自有船应收租金!I1761</f>
        <v>#REF!</v>
      </c>
      <c r="F1819" s="34" t="e">
        <f>[2]自有船应收租金!V1761</f>
        <v>#REF!</v>
      </c>
      <c r="G1819" s="20" t="e">
        <f>[2]自有船应收租金!AA1761</f>
        <v>#REF!</v>
      </c>
      <c r="H1819" s="20" t="e">
        <f>IF([2]自有船应收租金!AB1761="","",[2]自有船应收租金!AB1761)</f>
        <v>#REF!</v>
      </c>
      <c r="I1819" s="29" t="e">
        <f>[2]自有船应收租金!Y1761</f>
        <v>#REF!</v>
      </c>
    </row>
    <row r="1820" spans="2:9" s="19" customFormat="1" ht="12" customHeight="1">
      <c r="B1820" s="20" t="e">
        <f>[2]自有船应收租金!B1762</f>
        <v>#REF!</v>
      </c>
      <c r="C1820" s="20" t="e">
        <f>[2]自有船应收租金!C1762</f>
        <v>#REF!</v>
      </c>
      <c r="D1820" s="20" t="e">
        <f>[2]自有船应收租金!F1762</f>
        <v>#REF!</v>
      </c>
      <c r="E1820" s="20" t="e">
        <f>[2]自有船应收租金!I1762</f>
        <v>#REF!</v>
      </c>
      <c r="F1820" s="34" t="e">
        <f>[2]自有船应收租金!V1762</f>
        <v>#REF!</v>
      </c>
      <c r="G1820" s="20" t="e">
        <f>[2]自有船应收租金!AA1762</f>
        <v>#REF!</v>
      </c>
      <c r="H1820" s="20" t="e">
        <f>IF([2]自有船应收租金!AB1762="","",[2]自有船应收租金!AB1762)</f>
        <v>#REF!</v>
      </c>
      <c r="I1820" s="29" t="e">
        <f>[2]自有船应收租金!Y1762</f>
        <v>#REF!</v>
      </c>
    </row>
    <row r="1821" spans="2:9" s="19" customFormat="1" ht="12" customHeight="1">
      <c r="B1821" s="20" t="e">
        <f>[2]自有船应收租金!B1763</f>
        <v>#REF!</v>
      </c>
      <c r="C1821" s="20" t="e">
        <f>[2]自有船应收租金!C1763</f>
        <v>#REF!</v>
      </c>
      <c r="D1821" s="20" t="e">
        <f>[2]自有船应收租金!F1763</f>
        <v>#REF!</v>
      </c>
      <c r="E1821" s="20" t="e">
        <f>[2]自有船应收租金!I1763</f>
        <v>#REF!</v>
      </c>
      <c r="F1821" s="34" t="e">
        <f>[2]自有船应收租金!V1763</f>
        <v>#REF!</v>
      </c>
      <c r="G1821" s="20" t="e">
        <f>[2]自有船应收租金!AA1763</f>
        <v>#REF!</v>
      </c>
      <c r="H1821" s="20" t="e">
        <f>IF([2]自有船应收租金!AB1763="","",[2]自有船应收租金!AB1763)</f>
        <v>#REF!</v>
      </c>
      <c r="I1821" s="29" t="e">
        <f>[2]自有船应收租金!Y1763</f>
        <v>#REF!</v>
      </c>
    </row>
    <row r="1822" spans="2:9" s="19" customFormat="1" ht="12" customHeight="1">
      <c r="B1822" s="20" t="e">
        <f>[2]自有船应收租金!B1764</f>
        <v>#REF!</v>
      </c>
      <c r="C1822" s="20" t="e">
        <f>[2]自有船应收租金!C1764</f>
        <v>#REF!</v>
      </c>
      <c r="D1822" s="20" t="e">
        <f>[2]自有船应收租金!F1764</f>
        <v>#REF!</v>
      </c>
      <c r="E1822" s="20" t="e">
        <f>[2]自有船应收租金!I1764</f>
        <v>#REF!</v>
      </c>
      <c r="F1822" s="34" t="e">
        <f>[2]自有船应收租金!V1764</f>
        <v>#REF!</v>
      </c>
      <c r="G1822" s="20" t="e">
        <f>[2]自有船应收租金!AA1764</f>
        <v>#REF!</v>
      </c>
      <c r="H1822" s="20" t="e">
        <f>IF([2]自有船应收租金!AB1764="","",[2]自有船应收租金!AB1764)</f>
        <v>#REF!</v>
      </c>
      <c r="I1822" s="29" t="e">
        <f>[2]自有船应收租金!Y1764</f>
        <v>#REF!</v>
      </c>
    </row>
    <row r="1823" spans="2:9">
      <c r="B1823" s="26"/>
      <c r="C1823" s="26"/>
      <c r="D1823" s="26"/>
      <c r="E1823" s="26"/>
      <c r="F1823" s="35"/>
      <c r="G1823" s="26"/>
      <c r="H1823" s="26"/>
    </row>
    <row r="1824" spans="2:9">
      <c r="B1824" s="26"/>
      <c r="C1824" s="26"/>
      <c r="D1824" s="26"/>
      <c r="E1824" s="26"/>
      <c r="F1824" s="35"/>
      <c r="G1824" s="26"/>
      <c r="H1824" s="26"/>
    </row>
    <row r="1825" spans="2:8">
      <c r="B1825" s="26"/>
      <c r="C1825" s="26"/>
      <c r="D1825" s="26"/>
      <c r="E1825" s="26"/>
      <c r="F1825" s="35"/>
      <c r="G1825" s="26"/>
      <c r="H1825" s="26"/>
    </row>
  </sheetData>
  <autoFilter ref="B18:I55">
    <filterColumn colId="7">
      <filters>
        <filter val="未加"/>
      </filters>
    </filterColumn>
    <sortState ref="B40:I55">
      <sortCondition ref="D18:D56"/>
    </sortState>
  </autoFilter>
  <mergeCells count="8">
    <mergeCell ref="B17:H17"/>
    <mergeCell ref="B59:C59"/>
    <mergeCell ref="B2:H2"/>
    <mergeCell ref="B3:C3"/>
    <mergeCell ref="F3:G3"/>
    <mergeCell ref="B4:B9"/>
    <mergeCell ref="B10:B13"/>
    <mergeCell ref="B14:B15"/>
  </mergeCells>
  <phoneticPr fontId="31" type="noConversion"/>
  <conditionalFormatting sqref="E4:E13">
    <cfRule type="cellIs" dxfId="4" priority="5" stopIfTrue="1" operator="equal">
      <formula>"拖班"</formula>
    </cfRule>
  </conditionalFormatting>
  <conditionalFormatting sqref="J4">
    <cfRule type="cellIs" dxfId="3" priority="4" stopIfTrue="1" operator="equal">
      <formula>"拖班"</formula>
    </cfRule>
  </conditionalFormatting>
  <conditionalFormatting sqref="E14">
    <cfRule type="cellIs" dxfId="2" priority="3" stopIfTrue="1" operator="equal">
      <formula>"拖班"</formula>
    </cfRule>
  </conditionalFormatting>
  <conditionalFormatting sqref="E16">
    <cfRule type="cellIs" dxfId="1" priority="2" stopIfTrue="1" operator="equal">
      <formula>"拖班"</formula>
    </cfRule>
  </conditionalFormatting>
  <conditionalFormatting sqref="E15">
    <cfRule type="cellIs" dxfId="0" priority="1" stopIfTrue="1" operator="equal">
      <formula>"拖班"</formula>
    </cfRule>
  </conditionalFormatting>
  <dataValidations count="8">
    <dataValidation type="list" allowBlank="1" showInputMessage="1" showErrorMessage="1" sqref="I19:I54">
      <formula1>$L$15:$L$16</formula1>
    </dataValidation>
    <dataValidation type="list" allowBlank="1" showInputMessage="1" showErrorMessage="1" sqref="E19:E54">
      <formula1>$J$14:$J$21</formula1>
    </dataValidation>
    <dataValidation type="list" allowBlank="1" showInputMessage="1" showErrorMessage="1" sqref="F19:F54">
      <formula1>$K$14:$K$21</formula1>
    </dataValidation>
    <dataValidation type="list" allowBlank="1" showInputMessage="1" showErrorMessage="1" sqref="C19:C54">
      <formula1>$L$4:$L$13</formula1>
    </dataValidation>
    <dataValidation type="list" allowBlank="1" showInputMessage="1" showErrorMessage="1" sqref="D21 D23 D25">
      <formula1>$D$4:$D$9</formula1>
    </dataValidation>
    <dataValidation type="list" allowBlank="1" showInputMessage="1" showErrorMessage="1" sqref="H4:H12">
      <formula1>$J$6:$J$13</formula1>
    </dataValidation>
    <dataValidation type="list" allowBlank="1" showInputMessage="1" showErrorMessage="1" sqref="D10:D11">
      <formula1>$M$6:$M$7</formula1>
    </dataValidation>
    <dataValidation type="list" allowBlank="1" showInputMessage="1" showErrorMessage="1" sqref="H13:H16">
      <formula1>$J$6:$J$12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'MOV（旧'!$D$61:$D$62</xm:f>
          </x14:formula1>
          <xm:sqref>D14</xm:sqref>
        </x14:dataValidation>
        <x14:dataValidation type="list" allowBlank="1" showInputMessage="1" showErrorMessage="1">
          <x14:formula1>
            <xm:f>'MOV（旧'!$D$55:$D$56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1822"/>
  <sheetViews>
    <sheetView showGridLines="0" showZeros="0" topLeftCell="A24" zoomScale="115" zoomScaleNormal="115" workbookViewId="0">
      <pane xSplit="1" topLeftCell="D1" activePane="topRight" state="frozen"/>
      <selection activeCell="A28" sqref="A28"/>
      <selection pane="topRight" activeCell="O45" sqref="O45"/>
    </sheetView>
  </sheetViews>
  <sheetFormatPr defaultColWidth="9" defaultRowHeight="24.75" customHeight="1"/>
  <cols>
    <col min="1" max="1" width="4.625" style="37" customWidth="1"/>
    <col min="2" max="2" width="6.375" style="37" customWidth="1"/>
    <col min="3" max="3" width="12.375" style="37" bestFit="1" customWidth="1"/>
    <col min="4" max="4" width="15.625" style="37" customWidth="1"/>
    <col min="5" max="5" width="9" style="37" customWidth="1"/>
    <col min="6" max="9" width="12.375" style="37" bestFit="1" customWidth="1"/>
    <col min="10" max="11" width="12.375" style="37" customWidth="1"/>
    <col min="12" max="17" width="12.375" style="37" bestFit="1" customWidth="1"/>
    <col min="18" max="18" width="12.75" style="37" customWidth="1"/>
    <col min="19" max="20" width="12.375" style="37" bestFit="1" customWidth="1"/>
    <col min="21" max="21" width="12.375" style="37" customWidth="1"/>
    <col min="22" max="26" width="12.375" style="37" bestFit="1" customWidth="1"/>
    <col min="27" max="33" width="12.375" style="37" customWidth="1"/>
    <col min="34" max="35" width="11.125" style="37" customWidth="1"/>
    <col min="36" max="36" width="19" style="37" customWidth="1"/>
    <col min="37" max="38" width="11.125" style="37" customWidth="1"/>
    <col min="39" max="16384" width="9" style="37"/>
  </cols>
  <sheetData>
    <row r="1" spans="1:36" ht="24.75" customHeight="1">
      <c r="A1" s="36" t="s">
        <v>79</v>
      </c>
      <c r="B1" s="36"/>
      <c r="C1" s="36"/>
      <c r="F1" s="92"/>
      <c r="G1" s="92"/>
      <c r="H1" s="92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6" ht="12.75" customHeight="1">
      <c r="A2" s="36"/>
      <c r="B2" s="36"/>
      <c r="C2" s="36">
        <f ca="1">NOW()</f>
        <v>45016.438736458331</v>
      </c>
      <c r="D2" s="106"/>
      <c r="F2" s="237" t="s">
        <v>0</v>
      </c>
      <c r="G2" s="237"/>
      <c r="H2" s="237"/>
      <c r="I2" s="237"/>
      <c r="J2" s="86"/>
      <c r="K2" s="86"/>
      <c r="L2" s="86"/>
      <c r="M2" s="86"/>
      <c r="N2" s="86"/>
      <c r="O2" s="86"/>
      <c r="P2" s="8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6" ht="12" customHeight="1">
      <c r="A3" s="36"/>
      <c r="B3" s="36"/>
      <c r="C3" s="36"/>
      <c r="F3" s="238" t="s">
        <v>1</v>
      </c>
      <c r="G3" s="238"/>
      <c r="H3" s="238"/>
      <c r="I3" s="86"/>
      <c r="J3" s="86"/>
      <c r="K3" s="86"/>
      <c r="L3" s="86"/>
      <c r="M3" s="86"/>
      <c r="N3" s="86"/>
      <c r="O3" s="86"/>
      <c r="P3" s="8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6" ht="12.75" customHeight="1" thickBot="1">
      <c r="A4" s="36"/>
      <c r="B4" s="36"/>
      <c r="F4" s="92"/>
      <c r="G4" s="92"/>
      <c r="H4" s="9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6" ht="12.75" customHeight="1" thickBot="1">
      <c r="A5" s="36"/>
      <c r="B5" s="36"/>
      <c r="C5" s="36"/>
      <c r="F5" s="75"/>
      <c r="G5" s="96" t="s">
        <v>6</v>
      </c>
      <c r="H5" s="96"/>
      <c r="I5" s="75"/>
      <c r="J5" s="96" t="s">
        <v>10</v>
      </c>
      <c r="K5" s="96"/>
      <c r="L5" s="75"/>
      <c r="M5" s="96" t="s">
        <v>11</v>
      </c>
      <c r="N5" s="43"/>
      <c r="O5" s="44"/>
      <c r="P5" s="43" t="s">
        <v>6</v>
      </c>
      <c r="Q5" s="38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6" ht="13.5" customHeight="1" thickBot="1">
      <c r="A6" s="45" t="s">
        <v>13</v>
      </c>
      <c r="B6" s="45" t="s">
        <v>2</v>
      </c>
      <c r="C6" s="45" t="s">
        <v>3</v>
      </c>
      <c r="D6" s="45" t="s">
        <v>4</v>
      </c>
      <c r="E6" s="59" t="s">
        <v>5</v>
      </c>
      <c r="F6" s="60" t="s">
        <v>113</v>
      </c>
      <c r="G6" s="107" t="s">
        <v>8</v>
      </c>
      <c r="H6" s="107" t="s">
        <v>9</v>
      </c>
      <c r="I6" s="45" t="s">
        <v>7</v>
      </c>
      <c r="J6" s="45" t="s">
        <v>8</v>
      </c>
      <c r="K6" s="45" t="s">
        <v>9</v>
      </c>
      <c r="L6" s="61" t="s">
        <v>7</v>
      </c>
      <c r="M6" s="61" t="s">
        <v>8</v>
      </c>
      <c r="N6" s="104" t="s">
        <v>9</v>
      </c>
      <c r="O6" s="61" t="s">
        <v>7</v>
      </c>
      <c r="P6" s="61" t="s">
        <v>8</v>
      </c>
      <c r="Q6" s="61" t="s">
        <v>9</v>
      </c>
      <c r="R6" s="59" t="s">
        <v>12</v>
      </c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</row>
    <row r="7" spans="1:36" ht="12.75" customHeight="1" thickBot="1">
      <c r="A7" s="54">
        <v>1</v>
      </c>
      <c r="B7" s="61" t="s">
        <v>123</v>
      </c>
      <c r="C7" s="63" t="s">
        <v>163</v>
      </c>
      <c r="D7" s="104" t="s">
        <v>164</v>
      </c>
      <c r="E7" s="104" t="s">
        <v>197</v>
      </c>
      <c r="F7" s="40">
        <v>43847.229166666664</v>
      </c>
      <c r="G7" s="40">
        <v>43847.729166666664</v>
      </c>
      <c r="H7" s="40">
        <v>43848.479166666664</v>
      </c>
      <c r="I7" s="40">
        <v>43851.25</v>
      </c>
      <c r="J7" s="40">
        <v>43851.291666666664</v>
      </c>
      <c r="K7" s="77">
        <v>43851.666666666664</v>
      </c>
      <c r="L7" s="77">
        <v>43851.6875</v>
      </c>
      <c r="M7" s="77">
        <v>43851.708333333336</v>
      </c>
      <c r="N7" s="77">
        <v>43851.916666666664</v>
      </c>
      <c r="O7" s="40"/>
      <c r="P7" s="40"/>
      <c r="Q7" s="40"/>
      <c r="R7" s="112"/>
      <c r="S7" s="62"/>
      <c r="T7" s="62"/>
      <c r="U7" s="62"/>
      <c r="V7" s="39"/>
      <c r="W7" s="39"/>
      <c r="X7" s="39"/>
      <c r="Y7" s="39"/>
      <c r="Z7" s="39"/>
      <c r="AA7" s="39"/>
      <c r="AB7" s="39"/>
      <c r="AC7" s="39" t="s">
        <v>79</v>
      </c>
      <c r="AD7" s="39"/>
      <c r="AE7" s="39"/>
      <c r="AF7" s="39"/>
      <c r="AG7" s="39"/>
    </row>
    <row r="8" spans="1:36" ht="12.75" customHeight="1">
      <c r="A8" s="80"/>
      <c r="B8" s="80"/>
      <c r="C8" s="80"/>
      <c r="D8" s="80"/>
      <c r="E8" s="80"/>
      <c r="F8" s="92"/>
      <c r="G8" s="92"/>
      <c r="H8" s="92"/>
      <c r="I8" s="80"/>
      <c r="J8" s="80"/>
      <c r="K8" s="87"/>
      <c r="L8" s="80"/>
      <c r="M8" s="80"/>
      <c r="N8" s="87"/>
      <c r="O8" s="62"/>
      <c r="P8" s="62"/>
      <c r="Q8" s="62"/>
      <c r="R8" s="62"/>
      <c r="S8" s="62"/>
      <c r="T8" s="83"/>
      <c r="U8" s="83"/>
      <c r="V8" s="83"/>
      <c r="W8" s="83"/>
      <c r="X8" s="62"/>
      <c r="Y8" s="62"/>
      <c r="Z8" s="62"/>
      <c r="AA8" s="62"/>
      <c r="AB8" s="39"/>
      <c r="AC8" s="39"/>
      <c r="AD8" s="39"/>
      <c r="AE8" s="39"/>
      <c r="AF8" s="39"/>
      <c r="AG8" s="39"/>
    </row>
    <row r="9" spans="1:36" ht="10.5" customHeight="1" thickBot="1">
      <c r="A9" s="83"/>
      <c r="B9" s="83"/>
      <c r="C9" s="62"/>
      <c r="D9" s="89"/>
      <c r="E9" s="83"/>
      <c r="F9" s="92"/>
      <c r="G9" s="92"/>
      <c r="H9" s="92"/>
      <c r="I9" s="80"/>
      <c r="J9" s="80"/>
      <c r="K9" s="80"/>
      <c r="L9" s="83"/>
      <c r="M9" s="83"/>
      <c r="N9" s="83"/>
      <c r="O9" s="83"/>
      <c r="P9" s="83"/>
      <c r="Q9" s="83"/>
      <c r="R9" s="83"/>
      <c r="S9" s="83"/>
      <c r="T9" s="83"/>
      <c r="U9" s="62"/>
      <c r="V9" s="39"/>
      <c r="W9" s="39"/>
      <c r="X9" s="39"/>
      <c r="Y9" s="39"/>
      <c r="Z9" s="83"/>
      <c r="AA9" s="83"/>
      <c r="AB9" s="83"/>
      <c r="AC9" s="83"/>
      <c r="AD9" s="83"/>
      <c r="AE9" s="39"/>
      <c r="AF9" s="39"/>
      <c r="AG9" s="39"/>
    </row>
    <row r="10" spans="1:36" ht="12.75" customHeight="1" thickBot="1">
      <c r="A10" s="55"/>
      <c r="B10" s="62"/>
      <c r="C10" s="62"/>
      <c r="D10" s="89"/>
      <c r="E10" s="89"/>
      <c r="F10" s="75"/>
      <c r="G10" s="96" t="s">
        <v>6</v>
      </c>
      <c r="H10" s="96"/>
      <c r="I10" s="117"/>
      <c r="J10" s="117" t="s">
        <v>14</v>
      </c>
      <c r="K10" s="117"/>
      <c r="L10" s="116"/>
      <c r="M10" s="117" t="s">
        <v>15</v>
      </c>
      <c r="N10" s="96"/>
      <c r="O10" s="44"/>
      <c r="P10" s="43" t="s">
        <v>6</v>
      </c>
      <c r="Q10" s="38"/>
      <c r="R10" s="36"/>
      <c r="S10" s="36"/>
      <c r="T10" s="83"/>
      <c r="U10" s="62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6" ht="12.75" customHeight="1" thickBot="1">
      <c r="A11" s="56" t="s">
        <v>13</v>
      </c>
      <c r="B11" s="45" t="s">
        <v>2</v>
      </c>
      <c r="C11" s="45" t="s">
        <v>3</v>
      </c>
      <c r="D11" s="107" t="s">
        <v>4</v>
      </c>
      <c r="E11" s="103" t="s">
        <v>5</v>
      </c>
      <c r="F11" s="96" t="s">
        <v>7</v>
      </c>
      <c r="G11" s="75" t="s">
        <v>8</v>
      </c>
      <c r="H11" s="75" t="s">
        <v>9</v>
      </c>
      <c r="I11" s="75" t="s">
        <v>7</v>
      </c>
      <c r="J11" s="75" t="s">
        <v>8</v>
      </c>
      <c r="K11" s="75" t="s">
        <v>9</v>
      </c>
      <c r="L11" s="121" t="s">
        <v>7</v>
      </c>
      <c r="M11" s="121" t="s">
        <v>8</v>
      </c>
      <c r="N11" s="121" t="s">
        <v>97</v>
      </c>
      <c r="O11" s="61" t="s">
        <v>7</v>
      </c>
      <c r="P11" s="61" t="s">
        <v>8</v>
      </c>
      <c r="Q11" s="61" t="s">
        <v>9</v>
      </c>
      <c r="R11" s="59" t="s">
        <v>12</v>
      </c>
      <c r="S11" s="62"/>
      <c r="T11" s="83"/>
      <c r="U11" s="83"/>
      <c r="V11" s="83"/>
      <c r="W11" s="83"/>
      <c r="X11" s="80"/>
      <c r="Y11" s="80"/>
      <c r="Z11" s="39"/>
      <c r="AA11" s="39"/>
      <c r="AB11" s="39"/>
      <c r="AC11" s="39"/>
      <c r="AD11" s="39"/>
      <c r="AE11" s="39"/>
      <c r="AF11" s="39"/>
      <c r="AG11" s="39"/>
    </row>
    <row r="12" spans="1:36" ht="12.75" customHeight="1" thickBot="1">
      <c r="A12" s="54">
        <v>2</v>
      </c>
      <c r="B12" s="61" t="s">
        <v>124</v>
      </c>
      <c r="C12" s="63" t="s">
        <v>84</v>
      </c>
      <c r="D12" s="61" t="s">
        <v>85</v>
      </c>
      <c r="E12" s="104" t="s">
        <v>197</v>
      </c>
      <c r="F12" s="40">
        <v>43848</v>
      </c>
      <c r="G12" s="40">
        <v>43850.375</v>
      </c>
      <c r="H12" s="40">
        <v>43850.895833333336</v>
      </c>
      <c r="I12" s="130">
        <v>43853.25</v>
      </c>
      <c r="J12" s="77">
        <v>43853.291666666664</v>
      </c>
      <c r="K12" s="40"/>
      <c r="L12" s="130">
        <v>43852.458333333336</v>
      </c>
      <c r="M12" s="77">
        <v>43852.5</v>
      </c>
      <c r="N12" s="77">
        <v>43852.916666666664</v>
      </c>
      <c r="O12" s="40"/>
      <c r="P12" s="40"/>
      <c r="Q12" s="40"/>
      <c r="R12" s="112" t="s">
        <v>200</v>
      </c>
      <c r="S12" s="62"/>
      <c r="T12" s="80"/>
      <c r="U12" s="83"/>
      <c r="V12" s="83"/>
      <c r="W12" s="83"/>
      <c r="X12" s="39"/>
      <c r="Y12" s="80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</row>
    <row r="13" spans="1:36" ht="12.75" customHeight="1">
      <c r="A13" s="80"/>
      <c r="B13" s="80"/>
      <c r="C13" s="80"/>
      <c r="D13" s="80"/>
      <c r="E13" s="80"/>
      <c r="F13" s="92"/>
      <c r="G13" s="126"/>
      <c r="H13" s="92"/>
      <c r="I13" s="87"/>
      <c r="J13" s="87"/>
      <c r="K13" s="87"/>
      <c r="L13" s="87" t="s">
        <v>181</v>
      </c>
      <c r="M13" s="87"/>
      <c r="N13" s="87"/>
      <c r="R13" s="36"/>
      <c r="S13" s="36"/>
      <c r="T13" s="83"/>
      <c r="U13" s="36"/>
      <c r="V13" s="39"/>
      <c r="W13" s="39"/>
      <c r="X13" s="39"/>
      <c r="Y13" s="83"/>
      <c r="Z13" s="36"/>
      <c r="AA13" s="36"/>
      <c r="AB13" s="39"/>
      <c r="AC13" s="39"/>
      <c r="AD13" s="39"/>
      <c r="AE13" s="39"/>
      <c r="AF13" s="39"/>
      <c r="AG13" s="39"/>
    </row>
    <row r="14" spans="1:36" ht="12.75" customHeight="1" thickBot="1">
      <c r="A14" s="80"/>
      <c r="B14" s="80"/>
      <c r="C14" s="80"/>
      <c r="D14" s="80"/>
      <c r="E14" s="80"/>
      <c r="F14" s="92"/>
      <c r="G14" s="92"/>
      <c r="H14" s="92"/>
      <c r="I14" s="80"/>
      <c r="J14" s="80"/>
      <c r="K14" s="87"/>
      <c r="L14" s="80"/>
      <c r="M14" s="80"/>
      <c r="N14" s="87"/>
      <c r="O14" s="80"/>
      <c r="P14" s="80"/>
      <c r="Q14" s="87"/>
      <c r="R14" s="62"/>
      <c r="S14" s="62"/>
      <c r="T14" s="83"/>
      <c r="U14" s="62"/>
      <c r="V14" s="39"/>
      <c r="W14" s="39"/>
      <c r="X14" s="39"/>
      <c r="Y14" s="83"/>
      <c r="Z14" s="62"/>
      <c r="AA14" s="62"/>
      <c r="AB14" s="39"/>
      <c r="AC14" s="39"/>
      <c r="AD14" s="39"/>
      <c r="AE14" s="39"/>
      <c r="AF14" s="39"/>
      <c r="AG14" s="39"/>
    </row>
    <row r="15" spans="1:36" ht="12.75" customHeight="1" thickBot="1">
      <c r="A15" s="55"/>
      <c r="B15" s="62"/>
      <c r="C15" s="80"/>
      <c r="D15" s="80"/>
      <c r="E15" s="62"/>
      <c r="F15" s="116"/>
      <c r="G15" s="117" t="s">
        <v>16</v>
      </c>
      <c r="H15" s="117"/>
      <c r="I15" s="116"/>
      <c r="J15" s="117" t="s">
        <v>119</v>
      </c>
      <c r="K15" s="117"/>
      <c r="L15" s="44"/>
      <c r="M15" s="43" t="s">
        <v>177</v>
      </c>
      <c r="N15" s="38"/>
      <c r="O15" s="44"/>
      <c r="P15" s="43" t="s">
        <v>120</v>
      </c>
      <c r="Q15" s="38"/>
      <c r="R15" s="36"/>
      <c r="S15" s="83"/>
      <c r="T15" s="83"/>
      <c r="U15" s="80"/>
      <c r="V15" s="80"/>
      <c r="W15" s="80"/>
      <c r="X15" s="80"/>
      <c r="Y15" s="39"/>
      <c r="Z15" s="39"/>
      <c r="AA15" s="39"/>
    </row>
    <row r="16" spans="1:36" ht="12.75" customHeight="1" thickBot="1">
      <c r="A16" s="56" t="s">
        <v>13</v>
      </c>
      <c r="B16" s="45" t="s">
        <v>2</v>
      </c>
      <c r="C16" s="45" t="s">
        <v>3</v>
      </c>
      <c r="D16" s="45" t="s">
        <v>4</v>
      </c>
      <c r="E16" s="59" t="s">
        <v>5</v>
      </c>
      <c r="F16" s="122" t="s">
        <v>7</v>
      </c>
      <c r="G16" s="121" t="s">
        <v>8</v>
      </c>
      <c r="H16" s="121" t="s">
        <v>9</v>
      </c>
      <c r="I16" s="121" t="s">
        <v>7</v>
      </c>
      <c r="J16" s="121" t="s">
        <v>8</v>
      </c>
      <c r="K16" s="121" t="s">
        <v>9</v>
      </c>
      <c r="L16" s="61" t="s">
        <v>7</v>
      </c>
      <c r="M16" s="61" t="s">
        <v>8</v>
      </c>
      <c r="N16" s="61" t="s">
        <v>9</v>
      </c>
      <c r="O16" s="61" t="s">
        <v>7</v>
      </c>
      <c r="P16" s="61" t="s">
        <v>8</v>
      </c>
      <c r="Q16" s="61" t="s">
        <v>9</v>
      </c>
      <c r="R16" s="59" t="s">
        <v>12</v>
      </c>
      <c r="S16" s="39"/>
      <c r="T16" s="80"/>
      <c r="U16" s="80"/>
      <c r="V16" s="80"/>
      <c r="W16" s="80"/>
      <c r="X16" s="80"/>
      <c r="Y16" s="39"/>
      <c r="Z16" s="39"/>
      <c r="AA16" s="39"/>
    </row>
    <row r="17" spans="1:34" ht="12.75" customHeight="1" thickBot="1">
      <c r="A17" s="54"/>
      <c r="B17" s="61" t="s">
        <v>18</v>
      </c>
      <c r="C17" s="63" t="s">
        <v>185</v>
      </c>
      <c r="D17" s="61" t="s">
        <v>180</v>
      </c>
      <c r="E17" s="104" t="s">
        <v>197</v>
      </c>
      <c r="F17" s="40">
        <v>43848.541666666664</v>
      </c>
      <c r="G17" s="40">
        <v>43848.583333333336</v>
      </c>
      <c r="H17" s="40">
        <v>43849.5625</v>
      </c>
      <c r="I17" s="77">
        <v>43852.6875</v>
      </c>
      <c r="J17" s="77">
        <v>43852.875</v>
      </c>
      <c r="K17" s="77">
        <v>43853.791666666664</v>
      </c>
      <c r="L17" s="40"/>
      <c r="M17" s="40"/>
      <c r="N17" s="40"/>
      <c r="O17" s="40"/>
      <c r="P17" s="40"/>
      <c r="Q17" s="40"/>
      <c r="R17" s="112"/>
      <c r="S17" s="39"/>
      <c r="T17" s="83"/>
      <c r="U17" s="80"/>
      <c r="V17" s="80"/>
      <c r="W17" s="80"/>
      <c r="X17" s="80"/>
      <c r="Y17" s="39"/>
      <c r="Z17" s="39"/>
      <c r="AA17" s="39"/>
    </row>
    <row r="18" spans="1:34" ht="12.75" customHeight="1">
      <c r="A18" s="80"/>
      <c r="B18" s="80"/>
      <c r="C18" s="80"/>
      <c r="D18" s="80"/>
      <c r="E18" s="80"/>
      <c r="F18" s="92"/>
      <c r="G18" s="92"/>
      <c r="H18" s="92"/>
      <c r="I18" s="87"/>
      <c r="J18" s="87"/>
      <c r="K18" s="80"/>
      <c r="L18" s="80"/>
      <c r="M18" s="80"/>
      <c r="N18" s="87"/>
      <c r="O18" s="80"/>
      <c r="P18" s="80"/>
      <c r="Q18" s="87"/>
      <c r="R18" s="80"/>
      <c r="S18" s="80"/>
      <c r="T18" s="80"/>
      <c r="U18" s="80"/>
      <c r="V18" s="80"/>
      <c r="W18" s="80"/>
      <c r="X18" s="80"/>
      <c r="Y18" s="80"/>
      <c r="Z18" s="39"/>
      <c r="AA18" s="39"/>
      <c r="AB18" s="39"/>
      <c r="AC18" s="39"/>
      <c r="AD18" s="39"/>
      <c r="AE18" s="39"/>
      <c r="AF18" s="39"/>
      <c r="AG18" s="39"/>
    </row>
    <row r="19" spans="1:34" ht="12.75" customHeight="1" thickBot="1">
      <c r="A19" s="80"/>
      <c r="B19" s="80"/>
      <c r="C19" s="80"/>
      <c r="D19" s="80"/>
      <c r="E19" s="80"/>
      <c r="F19" s="92"/>
      <c r="G19" s="92"/>
      <c r="H19" s="92"/>
      <c r="I19" s="87"/>
      <c r="J19" s="87"/>
      <c r="K19" s="80"/>
      <c r="L19" s="80"/>
      <c r="M19" s="80"/>
      <c r="N19" s="87"/>
      <c r="O19" s="80"/>
      <c r="P19" s="80"/>
      <c r="Q19" s="87"/>
      <c r="R19" s="80"/>
      <c r="S19" s="80"/>
      <c r="T19" s="80"/>
      <c r="U19" s="80"/>
      <c r="V19" s="80"/>
      <c r="W19" s="80"/>
      <c r="X19" s="80"/>
      <c r="Y19" s="80"/>
      <c r="Z19" s="39"/>
      <c r="AA19" s="39"/>
      <c r="AB19" s="39"/>
      <c r="AC19" s="39"/>
      <c r="AD19" s="39"/>
      <c r="AE19" s="39"/>
      <c r="AF19" s="39"/>
      <c r="AG19" s="39"/>
    </row>
    <row r="20" spans="1:34" ht="12.75" customHeight="1" thickBot="1">
      <c r="A20" s="80"/>
      <c r="B20" s="80"/>
      <c r="C20" s="80"/>
      <c r="D20" s="80"/>
      <c r="E20" s="80"/>
      <c r="F20" s="75"/>
      <c r="G20" s="96" t="s">
        <v>125</v>
      </c>
      <c r="H20" s="96"/>
      <c r="I20" s="75"/>
      <c r="J20" s="96" t="s">
        <v>10</v>
      </c>
      <c r="K20" s="96"/>
      <c r="L20" s="75"/>
      <c r="M20" s="96" t="s">
        <v>11</v>
      </c>
      <c r="N20" s="43"/>
      <c r="O20" s="44"/>
      <c r="P20" s="43" t="s">
        <v>125</v>
      </c>
      <c r="Q20" s="38"/>
      <c r="R20" s="36"/>
      <c r="S20" s="80"/>
      <c r="T20" s="80"/>
      <c r="U20" s="80"/>
      <c r="V20" s="80"/>
      <c r="W20" s="80"/>
      <c r="X20" s="80"/>
      <c r="Y20" s="80"/>
      <c r="Z20" s="39"/>
      <c r="AA20" s="39"/>
      <c r="AB20" s="39"/>
      <c r="AC20" s="39"/>
      <c r="AD20" s="39"/>
      <c r="AE20" s="39"/>
      <c r="AF20" s="39"/>
      <c r="AG20" s="39"/>
    </row>
    <row r="21" spans="1:34" ht="12.75" customHeight="1" thickBot="1">
      <c r="A21" s="56" t="s">
        <v>13</v>
      </c>
      <c r="B21" s="45" t="s">
        <v>2</v>
      </c>
      <c r="C21" s="45" t="s">
        <v>3</v>
      </c>
      <c r="D21" s="45" t="s">
        <v>4</v>
      </c>
      <c r="E21" s="59" t="s">
        <v>5</v>
      </c>
      <c r="F21" s="60" t="s">
        <v>113</v>
      </c>
      <c r="G21" s="107" t="s">
        <v>8</v>
      </c>
      <c r="H21" s="107" t="s">
        <v>9</v>
      </c>
      <c r="I21" s="107" t="s">
        <v>7</v>
      </c>
      <c r="J21" s="107" t="s">
        <v>8</v>
      </c>
      <c r="K21" s="107" t="s">
        <v>9</v>
      </c>
      <c r="L21" s="104" t="s">
        <v>7</v>
      </c>
      <c r="M21" s="104" t="s">
        <v>8</v>
      </c>
      <c r="N21" s="104" t="s">
        <v>9</v>
      </c>
      <c r="O21" s="61" t="s">
        <v>7</v>
      </c>
      <c r="P21" s="61" t="s">
        <v>8</v>
      </c>
      <c r="Q21" s="61" t="s">
        <v>9</v>
      </c>
      <c r="R21" s="59" t="s">
        <v>12</v>
      </c>
      <c r="S21" s="83"/>
      <c r="T21" s="83"/>
      <c r="U21" s="83"/>
      <c r="V21" s="83"/>
      <c r="W21" s="83"/>
      <c r="X21" s="83"/>
      <c r="Y21" s="83"/>
      <c r="Z21" s="83"/>
      <c r="AA21" s="83"/>
      <c r="AB21" s="39"/>
      <c r="AC21" s="39"/>
      <c r="AD21" s="39"/>
      <c r="AE21" s="39"/>
      <c r="AF21" s="39"/>
      <c r="AG21" s="39"/>
    </row>
    <row r="22" spans="1:34" ht="12.75" customHeight="1" thickBot="1">
      <c r="A22" s="54">
        <v>4</v>
      </c>
      <c r="B22" s="61" t="s">
        <v>126</v>
      </c>
      <c r="C22" s="63" t="s">
        <v>127</v>
      </c>
      <c r="D22" s="61" t="s">
        <v>129</v>
      </c>
      <c r="E22" s="104" t="s">
        <v>184</v>
      </c>
      <c r="F22" s="40">
        <v>43847.458333333336</v>
      </c>
      <c r="G22" s="40">
        <v>43847.666666666664</v>
      </c>
      <c r="H22" s="40">
        <v>43848.125</v>
      </c>
      <c r="I22" s="40">
        <v>43850.625</v>
      </c>
      <c r="J22" s="40">
        <v>43850.645833333336</v>
      </c>
      <c r="K22" s="40">
        <v>43851.270833333336</v>
      </c>
      <c r="L22" s="40">
        <v>43851.291666666664</v>
      </c>
      <c r="M22" s="40">
        <v>43851.3125</v>
      </c>
      <c r="N22" s="40">
        <v>43851.583333333336</v>
      </c>
      <c r="O22" s="77">
        <v>43854.625</v>
      </c>
      <c r="P22" s="40"/>
      <c r="Q22" s="40"/>
      <c r="R22" s="112"/>
      <c r="S22" s="83"/>
      <c r="T22" s="83"/>
      <c r="U22" s="83"/>
      <c r="V22" s="83"/>
      <c r="W22" s="83"/>
      <c r="X22" s="83"/>
      <c r="Y22" s="83"/>
      <c r="Z22" s="83"/>
      <c r="AA22" s="83"/>
      <c r="AB22" s="39"/>
      <c r="AC22" s="39"/>
      <c r="AD22" s="39"/>
      <c r="AE22" s="39"/>
      <c r="AF22" s="39"/>
      <c r="AG22" s="39"/>
    </row>
    <row r="23" spans="1:34" ht="12.75" customHeight="1">
      <c r="A23" s="80"/>
      <c r="B23" s="80"/>
      <c r="C23" s="80"/>
      <c r="D23" s="80"/>
      <c r="E23" s="80"/>
      <c r="F23" s="92"/>
      <c r="G23" s="92"/>
      <c r="H23" s="92"/>
      <c r="I23" s="87"/>
      <c r="J23" s="87"/>
      <c r="K23" s="80"/>
      <c r="L23" s="80"/>
      <c r="M23" s="80"/>
      <c r="N23" s="87"/>
      <c r="O23" s="80"/>
      <c r="P23" s="80"/>
      <c r="Q23" s="87"/>
      <c r="R23" s="80"/>
      <c r="S23" s="80"/>
      <c r="T23" s="80"/>
      <c r="U23" s="80"/>
      <c r="V23" s="80"/>
      <c r="W23" s="80"/>
      <c r="X23" s="80"/>
      <c r="Y23" s="80"/>
      <c r="Z23" s="39"/>
      <c r="AA23" s="39"/>
      <c r="AB23" s="39"/>
      <c r="AC23" s="39"/>
      <c r="AD23" s="39"/>
      <c r="AE23" s="39"/>
      <c r="AF23" s="39"/>
      <c r="AG23" s="39"/>
    </row>
    <row r="24" spans="1:34" ht="12.75" customHeight="1" thickBot="1">
      <c r="A24" s="80"/>
      <c r="B24" s="80"/>
      <c r="C24" s="80"/>
      <c r="D24" s="80"/>
      <c r="E24" s="80"/>
      <c r="F24" s="92"/>
      <c r="G24" s="92"/>
      <c r="H24" s="92"/>
      <c r="I24" s="87"/>
      <c r="J24" s="87"/>
      <c r="K24" s="80"/>
      <c r="L24" s="80"/>
      <c r="M24" s="80"/>
      <c r="N24" s="87"/>
      <c r="O24" s="80"/>
      <c r="P24" s="80"/>
      <c r="Q24" s="87"/>
      <c r="R24" s="80"/>
      <c r="S24" s="80"/>
      <c r="T24" s="80"/>
      <c r="U24" s="80"/>
      <c r="V24" s="80"/>
      <c r="W24" s="80"/>
      <c r="X24" s="80"/>
      <c r="Y24" s="80"/>
      <c r="Z24" s="39"/>
      <c r="AA24" s="39"/>
      <c r="AB24" s="39"/>
      <c r="AC24" s="39"/>
      <c r="AD24" s="39"/>
      <c r="AE24" s="39"/>
      <c r="AF24" s="39"/>
      <c r="AG24" s="39"/>
    </row>
    <row r="25" spans="1:34" ht="12.75" customHeight="1" thickBot="1">
      <c r="A25" s="55"/>
      <c r="B25" s="62"/>
      <c r="C25" s="62"/>
      <c r="D25" s="62"/>
      <c r="E25" s="89"/>
      <c r="F25" s="75"/>
      <c r="G25" s="96" t="s">
        <v>19</v>
      </c>
      <c r="H25" s="96"/>
      <c r="I25" s="101"/>
      <c r="J25" s="102" t="s">
        <v>20</v>
      </c>
      <c r="K25" s="79"/>
      <c r="L25" s="75"/>
      <c r="M25" s="96" t="s">
        <v>15</v>
      </c>
      <c r="N25" s="117"/>
      <c r="O25" s="116"/>
      <c r="P25" s="117" t="s">
        <v>14</v>
      </c>
      <c r="Q25" s="117"/>
      <c r="R25" s="245" t="s">
        <v>92</v>
      </c>
      <c r="S25" s="246"/>
      <c r="T25" s="247"/>
      <c r="U25" s="39"/>
      <c r="V25" s="39"/>
      <c r="W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4" ht="12.75" customHeight="1" thickBot="1">
      <c r="A26" s="56" t="s">
        <v>13</v>
      </c>
      <c r="B26" s="45" t="s">
        <v>2</v>
      </c>
      <c r="C26" s="45" t="s">
        <v>3</v>
      </c>
      <c r="D26" s="45" t="s">
        <v>4</v>
      </c>
      <c r="E26" s="103" t="s">
        <v>5</v>
      </c>
      <c r="F26" s="122" t="s">
        <v>7</v>
      </c>
      <c r="G26" s="121" t="s">
        <v>8</v>
      </c>
      <c r="H26" s="121" t="s">
        <v>9</v>
      </c>
      <c r="I26" s="85" t="s">
        <v>7</v>
      </c>
      <c r="J26" s="85" t="s">
        <v>8</v>
      </c>
      <c r="K26" s="85" t="s">
        <v>9</v>
      </c>
      <c r="L26" s="121" t="s">
        <v>7</v>
      </c>
      <c r="M26" s="121" t="s">
        <v>8</v>
      </c>
      <c r="N26" s="121" t="s">
        <v>9</v>
      </c>
      <c r="O26" s="121" t="s">
        <v>7</v>
      </c>
      <c r="P26" s="121" t="s">
        <v>8</v>
      </c>
      <c r="Q26" s="121" t="s">
        <v>9</v>
      </c>
      <c r="R26" s="47" t="s">
        <v>7</v>
      </c>
      <c r="S26" s="47" t="s">
        <v>8</v>
      </c>
      <c r="T26" s="47" t="s">
        <v>9</v>
      </c>
      <c r="U26" s="46" t="s">
        <v>88</v>
      </c>
      <c r="V26" s="39"/>
      <c r="W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34" ht="12.75" customHeight="1" thickBot="1">
      <c r="A27" s="54">
        <v>5</v>
      </c>
      <c r="B27" s="61" t="s">
        <v>21</v>
      </c>
      <c r="C27" s="63" t="s">
        <v>68</v>
      </c>
      <c r="D27" s="61" t="s">
        <v>69</v>
      </c>
      <c r="E27" s="104" t="s">
        <v>197</v>
      </c>
      <c r="F27" s="40">
        <v>43847.416666666664</v>
      </c>
      <c r="G27" s="40">
        <v>43847.666666666664</v>
      </c>
      <c r="H27" s="40">
        <v>43848.083333333336</v>
      </c>
      <c r="I27" s="40">
        <v>43848.458333333336</v>
      </c>
      <c r="J27" s="40">
        <v>43848.583333333336</v>
      </c>
      <c r="K27" s="40">
        <v>43849.520833333336</v>
      </c>
      <c r="L27" s="130">
        <v>43852.666666666664</v>
      </c>
      <c r="M27" s="77">
        <v>43853.416666666664</v>
      </c>
      <c r="N27" s="77">
        <v>43853.708333333336</v>
      </c>
      <c r="O27" s="130">
        <v>43851.791666666664</v>
      </c>
      <c r="P27" s="77">
        <v>43852.291666666664</v>
      </c>
      <c r="Q27" s="77">
        <v>43852.625</v>
      </c>
      <c r="R27" s="40"/>
      <c r="S27" s="40"/>
      <c r="T27" s="40"/>
      <c r="U27" s="112" t="s">
        <v>203</v>
      </c>
      <c r="V27" s="39"/>
      <c r="W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4" ht="12.75" customHeight="1">
      <c r="A28" s="84"/>
      <c r="B28" s="84"/>
      <c r="C28" s="84"/>
      <c r="D28" s="84"/>
      <c r="E28" s="111"/>
      <c r="F28" s="248"/>
      <c r="G28" s="248"/>
      <c r="H28" s="248"/>
      <c r="I28" s="249"/>
      <c r="J28" s="249"/>
      <c r="K28" s="249"/>
      <c r="L28" s="95"/>
      <c r="M28" s="95"/>
      <c r="N28" s="95"/>
      <c r="O28" s="95"/>
      <c r="P28" s="127"/>
      <c r="Q28" s="95"/>
      <c r="R28" s="248"/>
      <c r="S28" s="248"/>
      <c r="T28" s="248"/>
      <c r="U28" s="39"/>
      <c r="V28" s="39"/>
      <c r="W28" s="39"/>
      <c r="X28" s="80"/>
      <c r="Y28" s="80"/>
      <c r="Z28" s="80"/>
      <c r="AA28" s="80"/>
      <c r="AB28" s="80"/>
      <c r="AC28" s="80"/>
      <c r="AD28" s="39"/>
      <c r="AE28" s="39"/>
      <c r="AF28" s="39"/>
      <c r="AG28" s="39"/>
    </row>
    <row r="29" spans="1:34" ht="12.75" customHeight="1" thickBo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39"/>
      <c r="AE29" s="39"/>
      <c r="AF29" s="39"/>
      <c r="AG29" s="39"/>
    </row>
    <row r="30" spans="1:34" ht="12.75" customHeight="1" thickBot="1">
      <c r="A30" s="55"/>
      <c r="B30" s="62"/>
      <c r="C30" s="62"/>
      <c r="D30" s="62"/>
      <c r="E30" s="62"/>
      <c r="F30" s="116"/>
      <c r="G30" s="117" t="s">
        <v>83</v>
      </c>
      <c r="H30" s="118"/>
      <c r="I30" s="116"/>
      <c r="J30" s="117" t="s">
        <v>22</v>
      </c>
      <c r="K30" s="117"/>
      <c r="L30" s="48"/>
      <c r="M30" s="117" t="s">
        <v>20</v>
      </c>
      <c r="N30" s="49"/>
      <c r="O30" s="117"/>
      <c r="P30" s="117" t="s">
        <v>10</v>
      </c>
      <c r="Q30" s="117"/>
      <c r="R30" s="116"/>
      <c r="S30" s="117" t="s">
        <v>11</v>
      </c>
      <c r="T30" s="117"/>
      <c r="U30" s="116"/>
      <c r="V30" s="117" t="s">
        <v>23</v>
      </c>
      <c r="W30" s="117"/>
      <c r="X30" s="116"/>
      <c r="Y30" s="117" t="s">
        <v>24</v>
      </c>
      <c r="Z30" s="117"/>
      <c r="AA30" s="116"/>
      <c r="AB30" s="117" t="s">
        <v>17</v>
      </c>
      <c r="AC30" s="117"/>
      <c r="AD30" s="242" t="s">
        <v>193</v>
      </c>
      <c r="AE30" s="243"/>
      <c r="AF30" s="244"/>
      <c r="AG30" s="39"/>
      <c r="AH30" s="39"/>
    </row>
    <row r="31" spans="1:34" ht="13.5" customHeight="1" thickBot="1">
      <c r="A31" s="56" t="s">
        <v>13</v>
      </c>
      <c r="B31" s="45" t="s">
        <v>2</v>
      </c>
      <c r="C31" s="45" t="s">
        <v>3</v>
      </c>
      <c r="D31" s="45" t="s">
        <v>4</v>
      </c>
      <c r="E31" s="59" t="s">
        <v>5</v>
      </c>
      <c r="F31" s="97" t="s">
        <v>7</v>
      </c>
      <c r="G31" s="97" t="s">
        <v>8</v>
      </c>
      <c r="H31" s="50" t="s">
        <v>9</v>
      </c>
      <c r="I31" s="72" t="s">
        <v>7</v>
      </c>
      <c r="J31" s="97" t="s">
        <v>8</v>
      </c>
      <c r="K31" s="121" t="s">
        <v>9</v>
      </c>
      <c r="L31" s="85" t="s">
        <v>7</v>
      </c>
      <c r="M31" s="90" t="s">
        <v>8</v>
      </c>
      <c r="N31" s="99" t="s">
        <v>9</v>
      </c>
      <c r="O31" s="121" t="s">
        <v>7</v>
      </c>
      <c r="P31" s="121" t="s">
        <v>8</v>
      </c>
      <c r="Q31" s="121" t="s">
        <v>9</v>
      </c>
      <c r="R31" s="121" t="s">
        <v>7</v>
      </c>
      <c r="S31" s="121" t="s">
        <v>8</v>
      </c>
      <c r="T31" s="121" t="s">
        <v>9</v>
      </c>
      <c r="U31" s="121" t="s">
        <v>7</v>
      </c>
      <c r="V31" s="121" t="s">
        <v>8</v>
      </c>
      <c r="W31" s="121" t="s">
        <v>9</v>
      </c>
      <c r="X31" s="121" t="s">
        <v>7</v>
      </c>
      <c r="Y31" s="121" t="s">
        <v>8</v>
      </c>
      <c r="Z31" s="121" t="s">
        <v>9</v>
      </c>
      <c r="AA31" s="121" t="s">
        <v>7</v>
      </c>
      <c r="AB31" s="121" t="s">
        <v>8</v>
      </c>
      <c r="AC31" s="121" t="s">
        <v>9</v>
      </c>
      <c r="AD31" s="97" t="s">
        <v>7</v>
      </c>
      <c r="AE31" s="97" t="s">
        <v>8</v>
      </c>
      <c r="AF31" s="50" t="s">
        <v>9</v>
      </c>
      <c r="AG31" s="46" t="s">
        <v>12</v>
      </c>
      <c r="AH31" s="39"/>
    </row>
    <row r="32" spans="1:34" ht="12.75" customHeight="1" thickBot="1">
      <c r="A32" s="54">
        <v>6</v>
      </c>
      <c r="B32" s="45" t="s">
        <v>25</v>
      </c>
      <c r="C32" s="67" t="s">
        <v>89</v>
      </c>
      <c r="D32" s="45" t="s">
        <v>90</v>
      </c>
      <c r="E32" s="61" t="s">
        <v>196</v>
      </c>
      <c r="F32" s="119"/>
      <c r="G32" s="119"/>
      <c r="H32" s="119"/>
      <c r="I32" s="40">
        <v>43847.375</v>
      </c>
      <c r="J32" s="40">
        <v>43847.458333333336</v>
      </c>
      <c r="K32" s="40">
        <v>43848.708333333336</v>
      </c>
      <c r="L32" s="40">
        <v>43849.416666666664</v>
      </c>
      <c r="M32" s="40">
        <v>43849.5</v>
      </c>
      <c r="N32" s="40">
        <v>43850.3125</v>
      </c>
      <c r="O32" s="77">
        <v>43853.208333333336</v>
      </c>
      <c r="P32" s="77">
        <v>43853.333333333336</v>
      </c>
      <c r="Q32" s="77">
        <v>43853.625</v>
      </c>
      <c r="R32" s="76"/>
      <c r="S32" s="40"/>
      <c r="T32" s="40"/>
      <c r="U32" s="76"/>
      <c r="V32" s="40"/>
      <c r="W32" s="40"/>
      <c r="X32" s="76"/>
      <c r="Y32" s="40"/>
      <c r="Z32" s="40"/>
      <c r="AA32" s="40"/>
      <c r="AB32" s="40"/>
      <c r="AC32" s="40"/>
      <c r="AD32" s="40"/>
      <c r="AE32" s="40"/>
      <c r="AF32" s="40"/>
      <c r="AG32" s="100"/>
      <c r="AH32" s="39"/>
    </row>
    <row r="33" spans="1:37" ht="12.75" customHeight="1" thickBot="1">
      <c r="A33" s="54"/>
      <c r="B33" s="61" t="s">
        <v>25</v>
      </c>
      <c r="C33" s="63" t="s">
        <v>93</v>
      </c>
      <c r="D33" s="61" t="s">
        <v>94</v>
      </c>
      <c r="E33" s="104" t="s">
        <v>192</v>
      </c>
      <c r="F33" s="40">
        <v>43843.25</v>
      </c>
      <c r="G33" s="40">
        <v>43843.416666666664</v>
      </c>
      <c r="H33" s="40">
        <v>43844.291666666664</v>
      </c>
      <c r="I33" s="40">
        <v>43844.708333333336</v>
      </c>
      <c r="J33" s="40">
        <v>43844.791666666664</v>
      </c>
      <c r="K33" s="40">
        <v>43845.479166666664</v>
      </c>
      <c r="L33" s="40">
        <v>43846.125</v>
      </c>
      <c r="M33" s="40">
        <v>43846.166666666664</v>
      </c>
      <c r="N33" s="40">
        <v>43847.208333333336</v>
      </c>
      <c r="O33" s="40">
        <v>43850.208333333336</v>
      </c>
      <c r="P33" s="40">
        <v>43850.333333333336</v>
      </c>
      <c r="Q33" s="40">
        <v>43850.708333333336</v>
      </c>
      <c r="R33" s="40">
        <v>43850.75</v>
      </c>
      <c r="S33" s="40">
        <v>43850.791666666664</v>
      </c>
      <c r="T33" s="40">
        <v>43851.25</v>
      </c>
      <c r="U33" s="77">
        <v>43852.208333333336</v>
      </c>
      <c r="V33" s="77">
        <v>43852.333333333336</v>
      </c>
      <c r="W33" s="77">
        <v>43852.708333333336</v>
      </c>
      <c r="X33" s="76"/>
      <c r="Y33" s="40"/>
      <c r="Z33" s="40"/>
      <c r="AA33" s="40"/>
      <c r="AB33" s="40"/>
      <c r="AC33" s="40"/>
      <c r="AD33" s="40"/>
      <c r="AE33" s="40"/>
      <c r="AF33" s="40"/>
      <c r="AG33" s="100"/>
      <c r="AH33" s="39"/>
    </row>
    <row r="34" spans="1:37" s="62" customFormat="1" ht="12.75" customHeight="1">
      <c r="A34" s="81"/>
      <c r="B34" s="81"/>
      <c r="C34" s="81"/>
      <c r="D34" s="81"/>
      <c r="E34" s="81"/>
      <c r="F34" s="92"/>
      <c r="G34" s="92"/>
      <c r="H34" s="92"/>
      <c r="I34" s="80"/>
      <c r="J34" s="80"/>
      <c r="K34" s="80"/>
      <c r="L34" s="249"/>
      <c r="M34" s="249"/>
      <c r="N34" s="249"/>
      <c r="O34" s="248"/>
      <c r="P34" s="248"/>
      <c r="Q34" s="248"/>
      <c r="R34" s="88"/>
      <c r="S34" s="88"/>
      <c r="T34" s="88"/>
      <c r="U34" s="88"/>
      <c r="V34" s="88"/>
      <c r="W34" s="89"/>
      <c r="X34" s="89"/>
      <c r="Y34" s="89"/>
      <c r="Z34" s="89"/>
      <c r="AA34" s="89"/>
      <c r="AB34" s="89"/>
      <c r="AC34" s="89"/>
    </row>
    <row r="35" spans="1:37" ht="12.75" customHeight="1" thickBot="1">
      <c r="A35" s="82"/>
      <c r="B35" s="82"/>
      <c r="C35" s="82"/>
      <c r="D35" s="82"/>
      <c r="E35" s="82"/>
      <c r="F35" s="80"/>
      <c r="G35" s="80"/>
      <c r="H35" s="80"/>
      <c r="I35" s="80"/>
      <c r="J35" s="80"/>
      <c r="K35" s="80"/>
      <c r="L35" s="82"/>
      <c r="M35" s="82"/>
      <c r="N35" s="82"/>
      <c r="O35" s="82"/>
      <c r="P35" s="82"/>
      <c r="Q35" s="82"/>
      <c r="R35" s="82"/>
      <c r="U35" s="82"/>
      <c r="V35" s="82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7" ht="12" thickBot="1">
      <c r="A36" s="55"/>
      <c r="B36" s="62"/>
      <c r="C36" s="62"/>
      <c r="D36" s="62"/>
      <c r="E36" s="62"/>
      <c r="F36" s="116"/>
      <c r="G36" s="117" t="s">
        <v>16</v>
      </c>
      <c r="H36" s="117"/>
      <c r="I36" s="116"/>
      <c r="J36" s="117" t="s">
        <v>23</v>
      </c>
      <c r="K36" s="117"/>
      <c r="L36" s="116"/>
      <c r="M36" s="117" t="s">
        <v>24</v>
      </c>
      <c r="N36" s="117"/>
      <c r="O36" s="116"/>
      <c r="P36" s="117" t="s">
        <v>16</v>
      </c>
      <c r="Q36" s="118"/>
      <c r="R36" s="39"/>
      <c r="S36" s="39"/>
      <c r="T36" s="51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7" ht="12.75" customHeight="1" thickBot="1">
      <c r="A37" s="56" t="s">
        <v>13</v>
      </c>
      <c r="B37" s="45" t="s">
        <v>2</v>
      </c>
      <c r="C37" s="45" t="s">
        <v>3</v>
      </c>
      <c r="D37" s="45" t="s">
        <v>4</v>
      </c>
      <c r="E37" s="59" t="s">
        <v>5</v>
      </c>
      <c r="F37" s="122" t="s">
        <v>7</v>
      </c>
      <c r="G37" s="121" t="s">
        <v>8</v>
      </c>
      <c r="H37" s="121" t="s">
        <v>9</v>
      </c>
      <c r="I37" s="121" t="s">
        <v>7</v>
      </c>
      <c r="J37" s="121" t="s">
        <v>8</v>
      </c>
      <c r="K37" s="121" t="s">
        <v>9</v>
      </c>
      <c r="L37" s="121" t="s">
        <v>7</v>
      </c>
      <c r="M37" s="121" t="s">
        <v>8</v>
      </c>
      <c r="N37" s="121" t="s">
        <v>9</v>
      </c>
      <c r="O37" s="97" t="s">
        <v>7</v>
      </c>
      <c r="P37" s="116" t="s">
        <v>8</v>
      </c>
      <c r="Q37" s="97" t="s">
        <v>9</v>
      </c>
      <c r="R37" s="46" t="s">
        <v>12</v>
      </c>
      <c r="S37" s="39"/>
      <c r="T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7" ht="12.75" customHeight="1" thickBot="1">
      <c r="A38" s="54">
        <v>7</v>
      </c>
      <c r="B38" s="45" t="s">
        <v>26</v>
      </c>
      <c r="C38" s="64" t="s">
        <v>109</v>
      </c>
      <c r="D38" s="74" t="s">
        <v>110</v>
      </c>
      <c r="E38" s="61" t="s">
        <v>184</v>
      </c>
      <c r="F38" s="40">
        <v>43848.041666666664</v>
      </c>
      <c r="G38" s="40">
        <v>43848.083333333336</v>
      </c>
      <c r="H38" s="40">
        <v>43848.791666666664</v>
      </c>
      <c r="I38" s="40">
        <v>43851.583333333336</v>
      </c>
      <c r="J38" s="40">
        <v>43851.604166666664</v>
      </c>
      <c r="K38" s="77">
        <v>43852.208333333336</v>
      </c>
      <c r="L38" s="77">
        <v>43852.25</v>
      </c>
      <c r="M38" s="77">
        <v>43852.333333333336</v>
      </c>
      <c r="N38" s="77">
        <v>43852.708333333336</v>
      </c>
      <c r="O38" s="40"/>
      <c r="P38" s="40"/>
      <c r="Q38" s="40"/>
      <c r="R38" s="76"/>
      <c r="S38" s="39"/>
      <c r="T38" s="39"/>
      <c r="U38" s="39"/>
      <c r="AE38" s="39"/>
      <c r="AF38" s="39"/>
      <c r="AG38" s="39"/>
    </row>
    <row r="39" spans="1:37" ht="12.75" customHeight="1" thickBot="1">
      <c r="A39" s="54"/>
      <c r="B39" s="61" t="s">
        <v>26</v>
      </c>
      <c r="C39" s="64" t="s">
        <v>99</v>
      </c>
      <c r="D39" s="74" t="s">
        <v>100</v>
      </c>
      <c r="E39" s="104" t="s">
        <v>186</v>
      </c>
      <c r="F39" s="40">
        <v>43840.208333333336</v>
      </c>
      <c r="G39" s="40">
        <v>43840.458333333336</v>
      </c>
      <c r="H39" s="40">
        <v>43841.375</v>
      </c>
      <c r="I39" s="76">
        <v>43845.291666666664</v>
      </c>
      <c r="J39" s="40">
        <v>43845.770833333336</v>
      </c>
      <c r="K39" s="40">
        <v>43846.5</v>
      </c>
      <c r="L39" s="76">
        <v>43844.291666666664</v>
      </c>
      <c r="M39" s="40">
        <v>43844.333333333336</v>
      </c>
      <c r="N39" s="40">
        <v>43845.25</v>
      </c>
      <c r="O39" s="40">
        <v>43849.125</v>
      </c>
      <c r="P39" s="40">
        <v>43849.25</v>
      </c>
      <c r="Q39" s="40">
        <v>43849.875</v>
      </c>
      <c r="R39" s="114" t="s">
        <v>194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7" ht="12.75" customHeight="1">
      <c r="A40" s="80"/>
      <c r="B40" s="80"/>
      <c r="C40" s="80"/>
      <c r="D40" s="80"/>
      <c r="E40" s="80"/>
      <c r="F40" s="110"/>
      <c r="G40" s="110"/>
      <c r="H40" s="110"/>
      <c r="I40" s="80"/>
      <c r="J40" s="80"/>
      <c r="K40" s="80"/>
      <c r="L40" s="80"/>
      <c r="M40" s="80"/>
      <c r="N40" s="80"/>
      <c r="P40" s="87"/>
      <c r="Q40" s="87"/>
      <c r="R40" s="80"/>
      <c r="S40" s="80"/>
      <c r="T40" s="80"/>
      <c r="U40" s="80"/>
      <c r="V40" s="80"/>
      <c r="W40" s="80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1:37" ht="12.75" customHeight="1" thickBo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7"/>
      <c r="R41" s="80"/>
      <c r="S41" s="80"/>
      <c r="T41" s="80"/>
      <c r="U41" s="80"/>
      <c r="V41" s="82"/>
      <c r="W41" s="80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1:37" ht="12.75" customHeight="1" thickBot="1">
      <c r="A42" s="55"/>
      <c r="B42" s="62"/>
      <c r="C42" s="62"/>
      <c r="D42" s="62"/>
      <c r="E42" s="62"/>
      <c r="F42" s="116"/>
      <c r="G42" s="117" t="s">
        <v>16</v>
      </c>
      <c r="H42" s="117"/>
      <c r="I42" s="116"/>
      <c r="J42" s="117" t="s">
        <v>10</v>
      </c>
      <c r="K42" s="117"/>
      <c r="L42" s="116"/>
      <c r="M42" s="117" t="s">
        <v>11</v>
      </c>
      <c r="N42" s="117"/>
      <c r="O42" s="116"/>
      <c r="P42" s="117" t="s">
        <v>16</v>
      </c>
      <c r="Q42" s="98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1:37" ht="12.75" customHeight="1" thickBot="1">
      <c r="A43" s="56" t="s">
        <v>13</v>
      </c>
      <c r="B43" s="45" t="s">
        <v>2</v>
      </c>
      <c r="C43" s="45" t="s">
        <v>3</v>
      </c>
      <c r="D43" s="45" t="s">
        <v>4</v>
      </c>
      <c r="E43" s="59" t="s">
        <v>5</v>
      </c>
      <c r="F43" s="72" t="s">
        <v>7</v>
      </c>
      <c r="G43" s="97" t="s">
        <v>8</v>
      </c>
      <c r="H43" s="97" t="s">
        <v>9</v>
      </c>
      <c r="I43" s="97" t="s">
        <v>7</v>
      </c>
      <c r="J43" s="97" t="s">
        <v>8</v>
      </c>
      <c r="K43" s="121" t="s">
        <v>9</v>
      </c>
      <c r="L43" s="121" t="s">
        <v>7</v>
      </c>
      <c r="M43" s="121" t="s">
        <v>8</v>
      </c>
      <c r="N43" s="121" t="s">
        <v>9</v>
      </c>
      <c r="O43" s="97" t="s">
        <v>7</v>
      </c>
      <c r="P43" s="97" t="s">
        <v>8</v>
      </c>
      <c r="Q43" s="121" t="s">
        <v>9</v>
      </c>
      <c r="R43" s="46" t="s">
        <v>12</v>
      </c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7" s="40" customFormat="1" ht="12.75" customHeight="1" thickBot="1">
      <c r="A44" s="73">
        <v>8</v>
      </c>
      <c r="B44" s="64" t="s">
        <v>27</v>
      </c>
      <c r="C44" s="64" t="s">
        <v>99</v>
      </c>
      <c r="D44" s="74" t="s">
        <v>100</v>
      </c>
      <c r="E44" s="61" t="s">
        <v>197</v>
      </c>
      <c r="F44" s="40">
        <v>43849.125</v>
      </c>
      <c r="G44" s="40">
        <v>43849.25</v>
      </c>
      <c r="H44" s="40">
        <v>43849.875</v>
      </c>
      <c r="I44" s="77">
        <v>43851.833333333336</v>
      </c>
      <c r="J44" s="77">
        <v>43851.854166666664</v>
      </c>
      <c r="K44" s="77">
        <v>43852.583333333336</v>
      </c>
      <c r="L44" s="77">
        <v>43852.625</v>
      </c>
      <c r="M44" s="77">
        <v>43852.645833333336</v>
      </c>
      <c r="N44" s="77">
        <v>43852.875</v>
      </c>
      <c r="R44" s="7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7"/>
      <c r="AH44" s="37"/>
      <c r="AI44" s="37"/>
      <c r="AJ44" s="37"/>
      <c r="AK44" s="37"/>
    </row>
    <row r="45" spans="1:37" s="40" customFormat="1" ht="12.75" customHeight="1" thickBot="1">
      <c r="A45" s="73"/>
      <c r="B45" s="64" t="s">
        <v>27</v>
      </c>
      <c r="C45" s="64" t="s">
        <v>109</v>
      </c>
      <c r="D45" s="74" t="s">
        <v>110</v>
      </c>
      <c r="E45" s="61" t="s">
        <v>187</v>
      </c>
      <c r="F45" s="40">
        <v>43842.416666666664</v>
      </c>
      <c r="G45" s="40">
        <v>43842.4375</v>
      </c>
      <c r="H45" s="40">
        <v>43843.041666666664</v>
      </c>
      <c r="I45" s="76">
        <v>43845.604166666664</v>
      </c>
      <c r="J45" s="40">
        <v>43845.625</v>
      </c>
      <c r="K45" s="40">
        <v>43846.104166666664</v>
      </c>
      <c r="L45" s="76">
        <v>43845.0625</v>
      </c>
      <c r="M45" s="40">
        <v>43845.291666666664</v>
      </c>
      <c r="N45" s="40">
        <v>43845.5625</v>
      </c>
      <c r="O45" s="40">
        <v>43848.041666666664</v>
      </c>
      <c r="P45" s="40">
        <v>43848.083333333336</v>
      </c>
      <c r="Q45" s="40">
        <v>43848.791666666664</v>
      </c>
      <c r="R45" s="76" t="s">
        <v>195</v>
      </c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7"/>
      <c r="AH45" s="37"/>
      <c r="AI45" s="37"/>
      <c r="AJ45" s="37"/>
      <c r="AK45" s="37"/>
    </row>
    <row r="46" spans="1:37" ht="12.75" customHeight="1">
      <c r="A46" s="80"/>
      <c r="B46" s="80"/>
      <c r="C46" s="80"/>
      <c r="D46" s="80"/>
      <c r="E46" s="80"/>
      <c r="F46" s="80"/>
      <c r="G46" s="80"/>
      <c r="H46" s="80"/>
      <c r="I46" s="87"/>
      <c r="J46" s="87"/>
      <c r="K46" s="87"/>
      <c r="L46" s="87"/>
      <c r="M46" s="87"/>
      <c r="N46" s="87"/>
      <c r="O46" s="87"/>
      <c r="P46" s="87"/>
      <c r="Q46" s="87"/>
      <c r="R46" s="80"/>
      <c r="S46" s="80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  <row r="47" spans="1:37" ht="12.75" customHeight="1" thickBot="1">
      <c r="A47" s="80"/>
      <c r="B47" s="80"/>
      <c r="C47" s="80"/>
      <c r="D47" s="80"/>
      <c r="E47" s="80"/>
      <c r="F47" s="80"/>
      <c r="G47" s="80"/>
      <c r="H47" s="80"/>
      <c r="I47" s="87"/>
      <c r="J47" s="87"/>
      <c r="K47" s="87"/>
      <c r="L47" s="87"/>
      <c r="M47" s="87"/>
      <c r="N47" s="87"/>
      <c r="O47" s="80"/>
      <c r="P47" s="80"/>
      <c r="Q47" s="80"/>
      <c r="R47" s="80"/>
      <c r="S47" s="80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7" ht="12.75" customHeight="1" thickBot="1">
      <c r="A48" s="55"/>
      <c r="B48" s="62"/>
      <c r="C48" s="62"/>
      <c r="D48" s="62"/>
      <c r="E48" s="62"/>
      <c r="F48" s="239" t="s">
        <v>16</v>
      </c>
      <c r="G48" s="240"/>
      <c r="H48" s="241"/>
      <c r="I48" s="121"/>
      <c r="J48" s="96" t="s">
        <v>14</v>
      </c>
      <c r="K48" s="96"/>
      <c r="L48" s="75"/>
      <c r="M48" s="96" t="s">
        <v>15</v>
      </c>
      <c r="N48" s="96"/>
      <c r="O48" s="116"/>
      <c r="P48" s="117" t="s">
        <v>16</v>
      </c>
      <c r="Q48" s="11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1:33" ht="12.75" customHeight="1" thickBot="1">
      <c r="A49" s="56" t="s">
        <v>13</v>
      </c>
      <c r="B49" s="45" t="s">
        <v>2</v>
      </c>
      <c r="C49" s="45" t="s">
        <v>3</v>
      </c>
      <c r="D49" s="45" t="s">
        <v>4</v>
      </c>
      <c r="E49" s="59" t="s">
        <v>5</v>
      </c>
      <c r="F49" s="37" t="s">
        <v>7</v>
      </c>
      <c r="G49" s="85" t="s">
        <v>8</v>
      </c>
      <c r="H49" s="105" t="s">
        <v>9</v>
      </c>
      <c r="I49" s="75" t="s">
        <v>130</v>
      </c>
      <c r="J49" s="75" t="s">
        <v>8</v>
      </c>
      <c r="K49" s="75" t="s">
        <v>9</v>
      </c>
      <c r="L49" s="121" t="s">
        <v>7</v>
      </c>
      <c r="M49" s="121" t="s">
        <v>8</v>
      </c>
      <c r="N49" s="121" t="s">
        <v>9</v>
      </c>
      <c r="O49" s="97" t="s">
        <v>7</v>
      </c>
      <c r="P49" s="97" t="s">
        <v>8</v>
      </c>
      <c r="Q49" s="97" t="s">
        <v>9</v>
      </c>
      <c r="R49" s="46" t="s">
        <v>12</v>
      </c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1:33" ht="12.75" customHeight="1" thickBot="1">
      <c r="A50" s="54">
        <v>9</v>
      </c>
      <c r="B50" s="65" t="s">
        <v>28</v>
      </c>
      <c r="C50" s="68" t="s">
        <v>86</v>
      </c>
      <c r="D50" s="65" t="s">
        <v>87</v>
      </c>
      <c r="E50" s="104" t="s">
        <v>197</v>
      </c>
      <c r="F50" s="40">
        <v>43847.458333333336</v>
      </c>
      <c r="G50" s="40">
        <v>43847.541666666664</v>
      </c>
      <c r="H50" s="40">
        <v>43848.0625</v>
      </c>
      <c r="I50" s="40">
        <v>43850.458333333336</v>
      </c>
      <c r="J50" s="40">
        <v>43850.520833333336</v>
      </c>
      <c r="K50" s="40">
        <v>43850.708333333336</v>
      </c>
      <c r="L50" s="40">
        <v>43850.916666666664</v>
      </c>
      <c r="M50" s="40">
        <v>43850.958333333336</v>
      </c>
      <c r="N50" s="40">
        <v>43851.354166666664</v>
      </c>
      <c r="O50" s="77">
        <v>43854.458333333336</v>
      </c>
      <c r="P50" s="40"/>
      <c r="Q50" s="40"/>
      <c r="R50" s="7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1:33" ht="12.75" customHeight="1">
      <c r="A51" s="80"/>
      <c r="B51" s="80"/>
      <c r="C51" s="80"/>
      <c r="D51" s="80"/>
      <c r="E51" s="80"/>
      <c r="F51" s="120" t="s">
        <v>143</v>
      </c>
      <c r="G51" s="120"/>
      <c r="H51" s="120"/>
      <c r="I51" s="110"/>
      <c r="J51" s="110"/>
      <c r="K51" s="110"/>
      <c r="L51" s="87"/>
      <c r="M51" s="87"/>
      <c r="N51" s="87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39"/>
      <c r="AC51" s="39"/>
      <c r="AD51" s="39"/>
      <c r="AE51" s="39"/>
      <c r="AF51" s="39"/>
      <c r="AG51" s="39"/>
    </row>
    <row r="52" spans="1:33" ht="12.75" customHeight="1" thickBot="1">
      <c r="A52" s="80"/>
      <c r="B52" s="80"/>
      <c r="C52" s="80"/>
      <c r="D52" s="80"/>
      <c r="E52" s="80"/>
      <c r="F52" s="80"/>
      <c r="G52" s="80"/>
      <c r="H52" s="80"/>
      <c r="J52" s="87"/>
      <c r="K52" s="80"/>
      <c r="L52" s="87"/>
      <c r="M52" s="87"/>
      <c r="N52" s="87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39"/>
      <c r="AC52" s="39"/>
      <c r="AD52" s="39"/>
      <c r="AE52" s="39"/>
      <c r="AF52" s="39"/>
      <c r="AG52" s="39"/>
    </row>
    <row r="53" spans="1:33" ht="12.75" customHeight="1" thickBot="1">
      <c r="A53" s="55"/>
      <c r="B53" s="62"/>
      <c r="C53" s="62"/>
      <c r="D53" s="62"/>
      <c r="E53" s="62"/>
      <c r="F53" s="116"/>
      <c r="G53" s="117" t="s">
        <v>6</v>
      </c>
      <c r="H53" s="117"/>
      <c r="I53" s="116"/>
      <c r="J53" s="117" t="s">
        <v>10</v>
      </c>
      <c r="K53" s="117"/>
      <c r="L53" s="116"/>
      <c r="M53" s="117" t="s">
        <v>102</v>
      </c>
      <c r="N53" s="117"/>
      <c r="O53" s="116"/>
      <c r="P53" s="117" t="s">
        <v>6</v>
      </c>
      <c r="Q53" s="11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 ht="12.75" customHeight="1" thickBot="1">
      <c r="A54" s="56" t="s">
        <v>13</v>
      </c>
      <c r="B54" s="45" t="s">
        <v>2</v>
      </c>
      <c r="C54" s="45" t="s">
        <v>3</v>
      </c>
      <c r="D54" s="45" t="s">
        <v>4</v>
      </c>
      <c r="E54" s="59" t="s">
        <v>5</v>
      </c>
      <c r="F54" s="72" t="s">
        <v>7</v>
      </c>
      <c r="G54" s="121" t="s">
        <v>8</v>
      </c>
      <c r="H54" s="90" t="s">
        <v>9</v>
      </c>
      <c r="I54" s="122" t="s">
        <v>7</v>
      </c>
      <c r="J54" s="121" t="s">
        <v>8</v>
      </c>
      <c r="K54" s="121" t="s">
        <v>9</v>
      </c>
      <c r="L54" s="121" t="s">
        <v>7</v>
      </c>
      <c r="M54" s="121" t="s">
        <v>8</v>
      </c>
      <c r="N54" s="121" t="s">
        <v>9</v>
      </c>
      <c r="O54" s="97" t="s">
        <v>7</v>
      </c>
      <c r="P54" s="97" t="s">
        <v>8</v>
      </c>
      <c r="Q54" s="97" t="s">
        <v>9</v>
      </c>
      <c r="R54" s="46" t="s">
        <v>12</v>
      </c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3" ht="12.75" customHeight="1" thickBot="1">
      <c r="A55" s="54">
        <v>10</v>
      </c>
      <c r="B55" s="45" t="s">
        <v>29</v>
      </c>
      <c r="C55" s="63" t="s">
        <v>32</v>
      </c>
      <c r="D55" s="66" t="s">
        <v>105</v>
      </c>
      <c r="E55" s="104" t="s">
        <v>197</v>
      </c>
      <c r="F55" s="40">
        <v>43849.333333333336</v>
      </c>
      <c r="G55" s="40">
        <v>43849.645833333336</v>
      </c>
      <c r="H55" s="40">
        <v>43850.229166666664</v>
      </c>
      <c r="I55" s="77">
        <v>43852.333333333336</v>
      </c>
      <c r="J55" s="77">
        <v>43852.333333333336</v>
      </c>
      <c r="K55" s="40"/>
      <c r="L55" s="40"/>
      <c r="M55" s="40"/>
      <c r="N55" s="40"/>
      <c r="O55" s="40"/>
      <c r="P55" s="40"/>
      <c r="Q55" s="40"/>
      <c r="R55" s="7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ht="12.75" customHeight="1" thickBot="1">
      <c r="A56" s="54"/>
      <c r="B56" s="61" t="s">
        <v>29</v>
      </c>
      <c r="C56" s="68" t="s">
        <v>114</v>
      </c>
      <c r="D56" s="65" t="s">
        <v>115</v>
      </c>
      <c r="E56" s="61" t="s">
        <v>188</v>
      </c>
      <c r="F56" s="40">
        <v>43842.083333333336</v>
      </c>
      <c r="G56" s="40">
        <v>43842.4375</v>
      </c>
      <c r="H56" s="40">
        <v>43842.958333333336</v>
      </c>
      <c r="I56" s="40">
        <v>43845.25</v>
      </c>
      <c r="J56" s="40">
        <v>43845.291666666664</v>
      </c>
      <c r="K56" s="40">
        <v>43845.541666666664</v>
      </c>
      <c r="L56" s="40">
        <v>43845.5625</v>
      </c>
      <c r="M56" s="40">
        <v>43845.583333333336</v>
      </c>
      <c r="N56" s="40">
        <v>43845.958333333336</v>
      </c>
      <c r="O56" s="40">
        <v>43847.875</v>
      </c>
      <c r="P56" s="40">
        <v>43848.333333333336</v>
      </c>
      <c r="Q56" s="40">
        <v>43848.833333333336</v>
      </c>
      <c r="R56" s="7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:33" ht="12.75" customHeight="1">
      <c r="A57" s="80"/>
      <c r="B57" s="80"/>
      <c r="C57" s="80"/>
      <c r="D57" s="80"/>
      <c r="E57" s="80"/>
      <c r="F57" s="110"/>
      <c r="G57" s="110"/>
      <c r="H57" s="110"/>
      <c r="I57" s="87"/>
      <c r="J57" s="87"/>
      <c r="K57" s="87"/>
      <c r="L57" s="87"/>
      <c r="M57" s="87"/>
      <c r="N57" s="87"/>
      <c r="O57" s="80"/>
      <c r="P57" s="80"/>
      <c r="Q57" s="80"/>
      <c r="R57" s="80"/>
      <c r="S57" s="80"/>
      <c r="T57" s="80"/>
      <c r="U57" s="80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39"/>
      <c r="AG57" s="39"/>
    </row>
    <row r="58" spans="1:33" ht="12.75" customHeight="1" thickBo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39"/>
      <c r="W58" s="39"/>
      <c r="X58" s="39"/>
      <c r="Y58" s="39"/>
      <c r="Z58" s="39"/>
      <c r="AA58" s="39"/>
      <c r="AB58" s="39"/>
      <c r="AC58" s="41"/>
      <c r="AD58" s="41"/>
      <c r="AE58" s="41"/>
      <c r="AF58" s="39"/>
      <c r="AG58" s="39"/>
    </row>
    <row r="59" spans="1:33" ht="12.75" customHeight="1" thickBot="1">
      <c r="A59" s="55"/>
      <c r="B59" s="62"/>
      <c r="C59" s="62"/>
      <c r="D59" s="62"/>
      <c r="E59" s="62"/>
      <c r="F59" s="52"/>
      <c r="G59" s="53" t="s">
        <v>6</v>
      </c>
      <c r="H59" s="91"/>
      <c r="I59" s="117"/>
      <c r="J59" s="117" t="s">
        <v>10</v>
      </c>
      <c r="K59" s="117"/>
      <c r="L59" s="116"/>
      <c r="M59" s="117" t="s">
        <v>11</v>
      </c>
      <c r="N59" s="117"/>
      <c r="O59" s="116"/>
      <c r="P59" s="117" t="s">
        <v>6</v>
      </c>
      <c r="Q59" s="118"/>
      <c r="R59" s="39"/>
      <c r="S59" s="41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ht="12.75" customHeight="1" thickBot="1">
      <c r="A60" s="56" t="s">
        <v>13</v>
      </c>
      <c r="B60" s="66" t="s">
        <v>2</v>
      </c>
      <c r="C60" s="60" t="s">
        <v>3</v>
      </c>
      <c r="D60" s="45" t="s">
        <v>4</v>
      </c>
      <c r="E60" s="59" t="s">
        <v>5</v>
      </c>
      <c r="F60" s="71" t="s">
        <v>7</v>
      </c>
      <c r="G60" s="47" t="s">
        <v>8</v>
      </c>
      <c r="H60" s="85" t="s">
        <v>9</v>
      </c>
      <c r="I60" s="75" t="s">
        <v>7</v>
      </c>
      <c r="J60" s="121" t="s">
        <v>8</v>
      </c>
      <c r="K60" s="121" t="s">
        <v>9</v>
      </c>
      <c r="L60" s="121" t="s">
        <v>7</v>
      </c>
      <c r="M60" s="121" t="s">
        <v>8</v>
      </c>
      <c r="N60" s="121" t="s">
        <v>9</v>
      </c>
      <c r="O60" s="97" t="s">
        <v>7</v>
      </c>
      <c r="P60" s="97" t="s">
        <v>8</v>
      </c>
      <c r="Q60" s="97" t="s">
        <v>9</v>
      </c>
      <c r="R60" s="46" t="s">
        <v>12</v>
      </c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3" ht="12.75" customHeight="1" thickBot="1">
      <c r="A61" s="54"/>
      <c r="B61" s="74" t="s">
        <v>30</v>
      </c>
      <c r="C61" s="128" t="s">
        <v>131</v>
      </c>
      <c r="D61" s="129" t="s">
        <v>132</v>
      </c>
      <c r="E61" s="66" t="s">
        <v>201</v>
      </c>
      <c r="F61" s="77">
        <v>43851.416666666664</v>
      </c>
      <c r="G61" s="77">
        <v>43852.291666666664</v>
      </c>
      <c r="H61" s="77">
        <v>43852.833333333336</v>
      </c>
      <c r="I61" s="77">
        <v>43854.833333333336</v>
      </c>
      <c r="J61" s="40"/>
      <c r="K61" s="40"/>
      <c r="L61" s="76"/>
      <c r="M61" s="40"/>
      <c r="N61" s="40"/>
      <c r="O61" s="40"/>
      <c r="P61" s="40"/>
      <c r="Q61" s="40"/>
      <c r="R61" s="76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1:33" ht="12.75" customHeight="1" thickBot="1">
      <c r="A62" s="54">
        <v>11</v>
      </c>
      <c r="B62" s="74" t="s">
        <v>30</v>
      </c>
      <c r="C62" s="63" t="s">
        <v>131</v>
      </c>
      <c r="D62" s="61" t="s">
        <v>132</v>
      </c>
      <c r="E62" s="66" t="s">
        <v>190</v>
      </c>
      <c r="F62" s="40">
        <v>43844.291666666664</v>
      </c>
      <c r="G62" s="40">
        <v>43844.854166666664</v>
      </c>
      <c r="H62" s="40">
        <v>43845.416666666664</v>
      </c>
      <c r="I62" s="40">
        <v>43848.541666666664</v>
      </c>
      <c r="J62" s="40">
        <v>43848.583333333336</v>
      </c>
      <c r="K62" s="40">
        <v>43848.916666666664</v>
      </c>
      <c r="L62" s="40">
        <v>43848.25</v>
      </c>
      <c r="M62" s="40">
        <v>43848.333333333336</v>
      </c>
      <c r="N62" s="40">
        <v>43848.5</v>
      </c>
      <c r="O62" s="77">
        <v>43851.416666666664</v>
      </c>
      <c r="P62" s="77">
        <v>43852.291666666664</v>
      </c>
      <c r="Q62" s="77">
        <v>43852.833333333336</v>
      </c>
      <c r="R62" s="76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1:33" s="80" customFormat="1" ht="12.75" customHeight="1"/>
    <row r="64" spans="1:33" s="80" customFormat="1" ht="12.75" customHeight="1" thickBot="1"/>
    <row r="65" spans="1:33" ht="12.75" customHeight="1" thickBot="1">
      <c r="A65" s="55"/>
      <c r="B65" s="62"/>
      <c r="C65" s="62"/>
      <c r="D65" s="62"/>
      <c r="E65" s="62"/>
      <c r="F65" s="116"/>
      <c r="G65" s="117" t="s">
        <v>6</v>
      </c>
      <c r="H65" s="117"/>
      <c r="I65" s="116"/>
      <c r="J65" s="117" t="s">
        <v>33</v>
      </c>
      <c r="K65" s="117"/>
      <c r="L65" s="116"/>
      <c r="M65" s="117" t="s">
        <v>34</v>
      </c>
      <c r="N65" s="117"/>
      <c r="O65" s="116"/>
      <c r="P65" s="117" t="s">
        <v>6</v>
      </c>
      <c r="Q65" s="118"/>
      <c r="R65" s="39"/>
      <c r="S65" s="41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:33" ht="12.75" customHeight="1" thickBot="1">
      <c r="A66" s="56" t="s">
        <v>13</v>
      </c>
      <c r="B66" s="45" t="s">
        <v>2</v>
      </c>
      <c r="C66" s="45" t="s">
        <v>3</v>
      </c>
      <c r="D66" s="45" t="s">
        <v>4</v>
      </c>
      <c r="E66" s="59" t="s">
        <v>5</v>
      </c>
      <c r="F66" s="72" t="s">
        <v>7</v>
      </c>
      <c r="G66" s="97" t="s">
        <v>8</v>
      </c>
      <c r="H66" s="97" t="s">
        <v>9</v>
      </c>
      <c r="I66" s="121" t="s">
        <v>7</v>
      </c>
      <c r="J66" s="121" t="s">
        <v>8</v>
      </c>
      <c r="K66" s="121" t="s">
        <v>9</v>
      </c>
      <c r="L66" s="121" t="s">
        <v>7</v>
      </c>
      <c r="M66" s="121" t="s">
        <v>8</v>
      </c>
      <c r="N66" s="97" t="s">
        <v>9</v>
      </c>
      <c r="O66" s="97" t="s">
        <v>7</v>
      </c>
      <c r="P66" s="97" t="s">
        <v>8</v>
      </c>
      <c r="Q66" s="97" t="s">
        <v>9</v>
      </c>
      <c r="R66" s="46" t="s">
        <v>12</v>
      </c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:33" ht="12.75" customHeight="1" thickBot="1">
      <c r="A67" s="58">
        <v>12</v>
      </c>
      <c r="B67" s="69" t="s">
        <v>31</v>
      </c>
      <c r="C67" s="128" t="s">
        <v>136</v>
      </c>
      <c r="D67" s="129" t="s">
        <v>137</v>
      </c>
      <c r="E67" s="66" t="s">
        <v>201</v>
      </c>
      <c r="F67" s="77">
        <v>43850.75</v>
      </c>
      <c r="G67" s="77">
        <v>43851.25</v>
      </c>
      <c r="H67" s="77">
        <v>43851.75</v>
      </c>
      <c r="I67" s="77">
        <v>43854.416666666664</v>
      </c>
      <c r="J67" s="40"/>
      <c r="K67" s="40"/>
      <c r="L67" s="40"/>
      <c r="M67" s="40"/>
      <c r="N67" s="40"/>
      <c r="O67" s="40"/>
      <c r="P67" s="40"/>
      <c r="Q67" s="40"/>
      <c r="R67" s="76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</row>
    <row r="68" spans="1:33" ht="12.75" customHeight="1" thickBot="1">
      <c r="A68" s="58"/>
      <c r="B68" s="69" t="s">
        <v>31</v>
      </c>
      <c r="C68" s="63" t="s">
        <v>136</v>
      </c>
      <c r="D68" s="61" t="s">
        <v>137</v>
      </c>
      <c r="E68" s="66" t="s">
        <v>189</v>
      </c>
      <c r="F68" s="40">
        <v>43842.625</v>
      </c>
      <c r="G68" s="40">
        <v>43843.541666666664</v>
      </c>
      <c r="H68" s="40">
        <v>43844.041666666664</v>
      </c>
      <c r="I68" s="76">
        <v>43847.75</v>
      </c>
      <c r="J68" s="40">
        <v>43847.791666666664</v>
      </c>
      <c r="K68" s="40">
        <v>43848</v>
      </c>
      <c r="L68" s="76">
        <v>43846.875</v>
      </c>
      <c r="M68" s="40">
        <v>43846.916666666664</v>
      </c>
      <c r="N68" s="40">
        <v>43847.708333333336</v>
      </c>
      <c r="O68" s="77">
        <v>43850.75</v>
      </c>
      <c r="P68" s="77">
        <v>43851.25</v>
      </c>
      <c r="Q68" s="77">
        <v>43851.75</v>
      </c>
      <c r="R68" s="76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</row>
    <row r="69" spans="1:33" ht="12.75" customHeight="1">
      <c r="A69" s="113"/>
      <c r="B69" s="92"/>
      <c r="C69" s="110"/>
      <c r="D69" s="110"/>
      <c r="E69" s="92"/>
      <c r="F69" s="92"/>
      <c r="G69" s="92"/>
      <c r="H69" s="92"/>
      <c r="I69" s="111"/>
      <c r="J69" s="111"/>
      <c r="K69" s="111"/>
      <c r="L69" s="111"/>
      <c r="M69" s="111"/>
      <c r="N69" s="111"/>
      <c r="O69" s="111"/>
      <c r="P69" s="111"/>
      <c r="Q69" s="111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33" ht="12.75" customHeight="1">
      <c r="A70" s="57"/>
      <c r="B70" s="41"/>
      <c r="C70" s="41"/>
      <c r="D70" s="41"/>
      <c r="E70" s="41"/>
      <c r="F70" s="41"/>
      <c r="G70" s="41"/>
      <c r="H70" s="41"/>
      <c r="I70" s="92"/>
      <c r="J70" s="92"/>
      <c r="K70" s="92"/>
      <c r="L70" s="41"/>
      <c r="M70" s="41"/>
      <c r="N70" s="41"/>
      <c r="O70" s="41"/>
      <c r="P70" s="41"/>
      <c r="Q70" s="42"/>
      <c r="R70" s="42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80"/>
    </row>
    <row r="71" spans="1:33" ht="12.75" customHeight="1">
      <c r="A71" s="70"/>
      <c r="S71" s="41"/>
    </row>
    <row r="72" spans="1:33" ht="12.75" customHeight="1">
      <c r="S72" s="41"/>
      <c r="AG72" s="37" t="s">
        <v>103</v>
      </c>
    </row>
    <row r="73" spans="1:33" ht="12.75" customHeight="1">
      <c r="S73" s="42"/>
    </row>
    <row r="74" spans="1:33" ht="12.75" customHeight="1"/>
    <row r="75" spans="1:33" ht="12.75" customHeight="1"/>
    <row r="76" spans="1:33" ht="12.75" customHeight="1"/>
    <row r="77" spans="1:33" ht="12.75" customHeight="1"/>
    <row r="78" spans="1:33" ht="12.75" customHeight="1"/>
    <row r="79" spans="1:33" ht="12.75" customHeight="1"/>
    <row r="80" spans="1:33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</sheetData>
  <mergeCells count="10">
    <mergeCell ref="F2:I2"/>
    <mergeCell ref="F3:H3"/>
    <mergeCell ref="F48:H48"/>
    <mergeCell ref="AD30:AF30"/>
    <mergeCell ref="R25:T25"/>
    <mergeCell ref="R28:T28"/>
    <mergeCell ref="I28:K28"/>
    <mergeCell ref="L34:N34"/>
    <mergeCell ref="O34:Q34"/>
    <mergeCell ref="F28:H28"/>
  </mergeCells>
  <phoneticPr fontId="8" type="noConversion"/>
  <pageMargins left="0" right="0" top="0" bottom="0" header="0" footer="0"/>
  <pageSetup paperSize="9" scale="70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GENEQ</vt:lpstr>
      <vt:lpstr>MOV</vt:lpstr>
      <vt:lpstr>Sheet1</vt:lpstr>
      <vt:lpstr>晨报 (2)</vt:lpstr>
      <vt:lpstr>MOV（旧</vt:lpstr>
      <vt:lpstr>MOV!Print_Area</vt:lpstr>
      <vt:lpstr>'MOV（旧'!Print_Area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</dc:creator>
  <cp:lastModifiedBy>z</cp:lastModifiedBy>
  <cp:revision/>
  <cp:lastPrinted>2022-03-30T05:42:52Z</cp:lastPrinted>
  <dcterms:created xsi:type="dcterms:W3CDTF">2011-04-03T23:03:12Z</dcterms:created>
  <dcterms:modified xsi:type="dcterms:W3CDTF">2023-03-31T02:31:48Z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2052-8.1.0.3479</vt:lpwstr>
  </property>
</Properties>
</file>